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5 市町村税調\S502_市町村税徴収状況調\01_地方税の収納・徴収対策等に係る調査\07_HP掲載\HP掲載用データ\"/>
    </mc:Choice>
  </mc:AlternateContent>
  <bookViews>
    <workbookView xWindow="-60" yWindow="-150" windowWidth="15120" windowHeight="8280" tabRatio="843"/>
  </bookViews>
  <sheets>
    <sheet name="合計" sheetId="54" r:id="rId1"/>
  </sheets>
  <calcPr calcId="152511"/>
</workbook>
</file>

<file path=xl/calcChain.xml><?xml version="1.0" encoding="utf-8"?>
<calcChain xmlns="http://schemas.openxmlformats.org/spreadsheetml/2006/main">
  <c r="M9" i="54" l="1"/>
  <c r="M10" i="54"/>
  <c r="M11" i="54"/>
  <c r="M12" i="54"/>
  <c r="M13" i="54"/>
  <c r="M14" i="54"/>
  <c r="M15" i="54"/>
  <c r="M16" i="54"/>
  <c r="M17" i="54"/>
  <c r="M18" i="54"/>
  <c r="M19" i="54"/>
  <c r="M20" i="54"/>
  <c r="M21" i="54"/>
  <c r="M22" i="54"/>
  <c r="M23" i="54"/>
  <c r="M24" i="54"/>
  <c r="M25" i="54"/>
  <c r="M26" i="54"/>
  <c r="M27" i="54"/>
  <c r="M28" i="54"/>
  <c r="M29" i="54"/>
  <c r="M30" i="54"/>
  <c r="M31" i="54"/>
  <c r="M32" i="54"/>
  <c r="M33" i="54"/>
  <c r="M34" i="54"/>
  <c r="M35" i="54"/>
  <c r="M36" i="54"/>
  <c r="M37" i="54"/>
  <c r="M38" i="54"/>
  <c r="M39" i="54"/>
  <c r="M40" i="54"/>
  <c r="M41" i="54"/>
  <c r="M42" i="54"/>
  <c r="M43" i="54"/>
  <c r="M44" i="54"/>
  <c r="M45" i="54"/>
  <c r="M46" i="54"/>
  <c r="M47" i="54"/>
  <c r="M48" i="54"/>
  <c r="M49" i="54"/>
  <c r="M50" i="54"/>
  <c r="M51" i="54"/>
  <c r="M52" i="54"/>
  <c r="M53" i="54"/>
  <c r="M54" i="54"/>
  <c r="M55" i="54"/>
  <c r="M56" i="54"/>
  <c r="M57" i="54"/>
  <c r="M58" i="54"/>
  <c r="M59" i="54"/>
  <c r="M60" i="54"/>
  <c r="M61" i="54"/>
  <c r="M62" i="54"/>
  <c r="M63" i="54"/>
  <c r="M64" i="54"/>
  <c r="M65" i="54"/>
  <c r="M66" i="54"/>
  <c r="M67" i="54"/>
  <c r="M68" i="54"/>
  <c r="E70" i="54" l="1"/>
  <c r="F70" i="54"/>
  <c r="G70" i="54"/>
  <c r="H70" i="54"/>
  <c r="I70" i="54"/>
  <c r="J70" i="54"/>
  <c r="K70" i="54"/>
  <c r="L70" i="54"/>
  <c r="E71" i="54"/>
  <c r="F71" i="54"/>
  <c r="G71" i="54"/>
  <c r="H71" i="54"/>
  <c r="I71" i="54"/>
  <c r="J71" i="54"/>
  <c r="K71" i="54"/>
  <c r="L71" i="54"/>
  <c r="D71" i="54"/>
  <c r="D70" i="54"/>
  <c r="O68" i="54" l="1"/>
  <c r="N68" i="54"/>
  <c r="O67" i="54"/>
  <c r="N67" i="54"/>
  <c r="O66" i="54"/>
  <c r="N66" i="54"/>
  <c r="O65" i="54"/>
  <c r="N65" i="54"/>
  <c r="O64" i="54"/>
  <c r="N64" i="54"/>
  <c r="O63" i="54"/>
  <c r="N63" i="54"/>
  <c r="O62" i="54"/>
  <c r="N62" i="54"/>
  <c r="O61" i="54"/>
  <c r="N61" i="54"/>
  <c r="O60" i="54"/>
  <c r="N60" i="54"/>
  <c r="O59" i="54"/>
  <c r="N59" i="54"/>
  <c r="O58" i="54"/>
  <c r="N58" i="54"/>
  <c r="O57" i="54"/>
  <c r="N57" i="54"/>
  <c r="O56" i="54"/>
  <c r="N56" i="54"/>
  <c r="O55" i="54"/>
  <c r="N55" i="54"/>
  <c r="O54" i="54"/>
  <c r="N54" i="54"/>
  <c r="O53" i="54"/>
  <c r="N53" i="54"/>
  <c r="O52" i="54"/>
  <c r="N52" i="54"/>
  <c r="O51" i="54"/>
  <c r="N51" i="54"/>
  <c r="O50" i="54"/>
  <c r="N50" i="54"/>
  <c r="O49" i="54"/>
  <c r="N49" i="54"/>
  <c r="O48" i="54"/>
  <c r="N48" i="54"/>
  <c r="O47" i="54"/>
  <c r="N47" i="54"/>
  <c r="O46" i="54"/>
  <c r="N46" i="54"/>
  <c r="O45" i="54"/>
  <c r="N45" i="54"/>
  <c r="O44" i="54"/>
  <c r="N44" i="54"/>
  <c r="O43" i="54"/>
  <c r="N43" i="54"/>
  <c r="O42" i="54"/>
  <c r="N42" i="54"/>
  <c r="O41" i="54"/>
  <c r="N41" i="54"/>
  <c r="O40" i="54"/>
  <c r="N40" i="54"/>
  <c r="O39" i="54"/>
  <c r="N39" i="54"/>
  <c r="O38" i="54"/>
  <c r="N38" i="54"/>
  <c r="O37" i="54"/>
  <c r="N37" i="54"/>
  <c r="O36" i="54"/>
  <c r="N36" i="54"/>
  <c r="O35" i="54"/>
  <c r="N35" i="54"/>
  <c r="O34" i="54"/>
  <c r="N34" i="54"/>
  <c r="O33" i="54"/>
  <c r="N33" i="54"/>
  <c r="O32" i="54"/>
  <c r="N32" i="54"/>
  <c r="O31" i="54"/>
  <c r="N31" i="54"/>
  <c r="O30" i="54"/>
  <c r="N30" i="54"/>
  <c r="O29" i="54"/>
  <c r="N29" i="54"/>
  <c r="O28" i="54"/>
  <c r="N28" i="54"/>
  <c r="O27" i="54"/>
  <c r="N27" i="54"/>
  <c r="O26" i="54"/>
  <c r="N26" i="54"/>
  <c r="O25" i="54"/>
  <c r="N25" i="54"/>
  <c r="O24" i="54"/>
  <c r="N24" i="54"/>
  <c r="O23" i="54"/>
  <c r="N23" i="54"/>
  <c r="O22" i="54"/>
  <c r="N22" i="54"/>
  <c r="O21" i="54"/>
  <c r="N21" i="54"/>
  <c r="O20" i="54"/>
  <c r="N20" i="54"/>
  <c r="O19" i="54"/>
  <c r="N19" i="54"/>
  <c r="O18" i="54"/>
  <c r="N18" i="54"/>
  <c r="O17" i="54"/>
  <c r="N17" i="54"/>
  <c r="O16" i="54"/>
  <c r="N16" i="54"/>
  <c r="O15" i="54"/>
  <c r="N15" i="54"/>
  <c r="O14" i="54"/>
  <c r="N14" i="54"/>
  <c r="O13" i="54"/>
  <c r="N13" i="54"/>
  <c r="O12" i="54"/>
  <c r="N12" i="54"/>
  <c r="O11" i="54"/>
  <c r="N11" i="54"/>
  <c r="O10" i="54"/>
  <c r="N10" i="54"/>
  <c r="O9" i="54"/>
  <c r="N9" i="54"/>
  <c r="L72" i="54"/>
  <c r="K72" i="54"/>
  <c r="J72" i="54"/>
  <c r="I72" i="54"/>
  <c r="H72" i="54"/>
  <c r="G72" i="54"/>
  <c r="F72" i="54"/>
  <c r="E72" i="54"/>
  <c r="D72" i="54"/>
  <c r="L69" i="54"/>
  <c r="K69" i="54"/>
  <c r="J69" i="54"/>
  <c r="I69" i="54"/>
  <c r="M69" i="54" s="1"/>
  <c r="H69" i="54"/>
  <c r="G69" i="54"/>
  <c r="F69" i="54"/>
  <c r="E69" i="54"/>
  <c r="D69" i="54"/>
  <c r="M71" i="54"/>
  <c r="N69" i="54" l="1"/>
  <c r="O70" i="54"/>
  <c r="N71" i="54"/>
  <c r="M72" i="54"/>
  <c r="N72" i="54"/>
  <c r="O69" i="54"/>
  <c r="N70" i="54"/>
  <c r="O71" i="54"/>
  <c r="O72" i="54"/>
  <c r="M70" i="54"/>
</calcChain>
</file>

<file path=xl/sharedStrings.xml><?xml version="1.0" encoding="utf-8"?>
<sst xmlns="http://schemas.openxmlformats.org/spreadsheetml/2006/main" count="96" uniqueCount="93">
  <si>
    <t xml:space="preserve">  （単位：千円）</t>
  </si>
  <si>
    <t>標準税率超</t>
  </si>
  <si>
    <t>現年課税分</t>
  </si>
  <si>
    <t>滞納繰越分</t>
  </si>
  <si>
    <t>超過調定額</t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</si>
  <si>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</si>
  <si>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</si>
  <si>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</si>
  <si>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</si>
  <si>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</si>
  <si>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</si>
  <si>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</si>
  <si>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</si>
  <si>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Ｅ</t>
  </si>
  <si>
    <t>Ｆ</t>
  </si>
  <si>
    <t>Ｇ</t>
  </si>
  <si>
    <t>Ｈ</t>
  </si>
  <si>
    <t>北九州市</t>
  </si>
  <si>
    <t>大牟田市</t>
  </si>
  <si>
    <t>久留米市</t>
  </si>
  <si>
    <t>筑紫野市</t>
  </si>
  <si>
    <t>大野城市</t>
  </si>
  <si>
    <t>太宰府市</t>
  </si>
  <si>
    <t>大刀洗町</t>
  </si>
  <si>
    <t>大都市計</t>
  </si>
  <si>
    <t>うきは市</t>
  </si>
  <si>
    <t>みやこ町</t>
  </si>
  <si>
    <t>福岡市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</si>
  <si>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</si>
  <si>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</si>
  <si>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</si>
  <si>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</si>
  <si>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</si>
  <si>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</si>
  <si>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</si>
  <si>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</si>
  <si>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</si>
  <si>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</si>
  <si>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</si>
  <si>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</si>
  <si>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</si>
  <si>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古賀市</t>
  </si>
  <si>
    <t>福津市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</si>
  <si>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</si>
  <si>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</si>
  <si>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</si>
  <si>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</si>
  <si>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</si>
  <si>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</si>
  <si>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</si>
  <si>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</si>
  <si>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</si>
  <si>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</si>
  <si>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</si>
  <si>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</si>
  <si>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</si>
  <si>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</si>
  <si>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</si>
  <si>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</si>
  <si>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</si>
  <si>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</si>
  <si>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</si>
  <si>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</si>
  <si>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</si>
  <si>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</si>
  <si>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</si>
  <si>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</si>
  <si>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</si>
  <si>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</si>
  <si>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</si>
  <si>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</si>
  <si>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</si>
  <si>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</si>
  <si>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吉富町</t>
  </si>
  <si>
    <t>上毛町</t>
  </si>
  <si>
    <t>築上町</t>
  </si>
  <si>
    <t>　合計（国保税（料）除く）</t>
    <rPh sb="1" eb="3">
      <t>ゴウケイ</t>
    </rPh>
    <rPh sb="4" eb="7">
      <t>コクホゼイ</t>
    </rPh>
    <rPh sb="8" eb="9">
      <t>リョウ</t>
    </rPh>
    <rPh sb="10" eb="11">
      <t>ノゾ</t>
    </rPh>
    <phoneticPr fontId="3"/>
  </si>
  <si>
    <t>市町村名</t>
    <phoneticPr fontId="2"/>
  </si>
  <si>
    <t>調        定        済        額</t>
    <phoneticPr fontId="2"/>
  </si>
  <si>
    <t>収      入      済      額</t>
    <phoneticPr fontId="2"/>
  </si>
  <si>
    <t>徴   収   率 （％）</t>
    <phoneticPr fontId="2"/>
  </si>
  <si>
    <t xml:space="preserve">標準税率  </t>
    <phoneticPr fontId="2"/>
  </si>
  <si>
    <t>合計</t>
    <phoneticPr fontId="2"/>
  </si>
  <si>
    <t>Ｃのうち徴収</t>
    <phoneticPr fontId="2"/>
  </si>
  <si>
    <t>猶予に係る調</t>
    <phoneticPr fontId="2"/>
  </si>
  <si>
    <t>定済額</t>
    <phoneticPr fontId="2"/>
  </si>
  <si>
    <t>糸島市</t>
    <rPh sb="0" eb="2">
      <t>イトシマ</t>
    </rPh>
    <rPh sb="2" eb="3">
      <t>シ</t>
    </rPh>
    <phoneticPr fontId="2"/>
  </si>
  <si>
    <t>都市計</t>
    <phoneticPr fontId="2"/>
  </si>
  <si>
    <t>町村計</t>
    <phoneticPr fontId="2"/>
  </si>
  <si>
    <t>県計</t>
    <phoneticPr fontId="2"/>
  </si>
  <si>
    <t>那珂川市</t>
    <rPh sb="3" eb="4">
      <t>シ</t>
    </rPh>
    <phoneticPr fontId="2"/>
  </si>
  <si>
    <t>※合計C、Gには軽自動車税環境性能割を含むが、現年課税分A、E及び滞納繰越分B、Fには含まないため、横計が一致しない。</t>
    <rPh sb="8" eb="12">
      <t>ケイジドウシャ</t>
    </rPh>
    <rPh sb="12" eb="13">
      <t>ゼイ</t>
    </rPh>
    <rPh sb="13" eb="15">
      <t>カンキョウ</t>
    </rPh>
    <rPh sb="15" eb="17">
      <t>セイノウ</t>
    </rPh>
    <rPh sb="17" eb="18">
      <t>ワリ</t>
    </rPh>
    <rPh sb="19" eb="20">
      <t>フク</t>
    </rPh>
    <rPh sb="43" eb="44">
      <t>フク</t>
    </rPh>
    <rPh sb="50" eb="51">
      <t>ヨコ</t>
    </rPh>
    <rPh sb="51" eb="52">
      <t>ケイ</t>
    </rPh>
    <rPh sb="53" eb="55">
      <t>イッチ</t>
    </rPh>
    <phoneticPr fontId="2"/>
  </si>
  <si>
    <t>令和４年度市町村税の徴収実績（市町村別）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</si>
</sst>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center" vertical="center"/>
    </xf>
    <xf numFmtId="38" fontId="4" fillId="0" borderId="6" xfId="2" applyFont="1" applyBorder="1" applyAlignment="1" applyProtection="1">
      <alignment vertical="center"/>
    </xf>
    <xf numFmtId="38" fontId="4" fillId="0" borderId="6" xfId="2" applyFont="1" applyBorder="1" applyAlignment="1" applyProtection="1">
      <alignment horizontal="center" vertical="center"/>
    </xf>
    <xf numFmtId="38" fontId="4" fillId="0" borderId="6" xfId="2" applyFont="1" applyBorder="1" applyAlignment="1" applyProtection="1">
      <alignment horizontal="distributed" vertical="center" justifyLastLine="1"/>
    </xf>
    <xf numFmtId="38" fontId="4" fillId="0" borderId="10" xfId="2" applyFont="1" applyBorder="1" applyAlignment="1" applyProtection="1">
      <alignment horizontal="right" vertical="center"/>
    </xf>
    <xf numFmtId="38" fontId="4" fillId="0" borderId="10" xfId="2" applyFont="1" applyBorder="1" applyAlignment="1" applyProtection="1">
      <alignment vertical="center"/>
    </xf>
    <xf numFmtId="38" fontId="4" fillId="0" borderId="10" xfId="2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176" fontId="4" fillId="0" borderId="6" xfId="1" applyNumberFormat="1" applyFont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10" xfId="1" applyNumberFormat="1" applyFont="1" applyBorder="1" applyAlignment="1" applyProtection="1">
      <alignment horizontal="center" vertical="center"/>
    </xf>
    <xf numFmtId="176" fontId="4" fillId="0" borderId="3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2" applyFont="1" applyAlignment="1" applyProtection="1">
      <alignment vertical="center"/>
      <protection locked="0"/>
    </xf>
    <xf numFmtId="38" fontId="4" fillId="0" borderId="0" xfId="2" applyFont="1" applyAlignment="1" applyProtection="1">
      <alignment vertical="center"/>
    </xf>
    <xf numFmtId="38" fontId="4" fillId="0" borderId="0" xfId="2" applyFont="1" applyAlignment="1" applyProtection="1">
      <alignment horizontal="center" vertical="center"/>
    </xf>
    <xf numFmtId="38" fontId="4" fillId="0" borderId="0" xfId="2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9" fontId="4" fillId="0" borderId="0" xfId="1" applyFont="1" applyBorder="1" applyAlignment="1" applyProtection="1">
      <alignment horizontal="center" vertical="center"/>
    </xf>
    <xf numFmtId="38" fontId="4" fillId="0" borderId="0" xfId="2" applyFont="1" applyBorder="1" applyAlignment="1">
      <alignment vertical="center"/>
    </xf>
    <xf numFmtId="38" fontId="4" fillId="0" borderId="0" xfId="2" applyFont="1">
      <alignment vertical="center"/>
    </xf>
    <xf numFmtId="38" fontId="4" fillId="0" borderId="0" xfId="2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38" fontId="7" fillId="0" borderId="13" xfId="2" applyFont="1" applyBorder="1">
      <alignment vertical="center"/>
    </xf>
    <xf numFmtId="38" fontId="7" fillId="0" borderId="3" xfId="2" applyFont="1" applyBorder="1">
      <alignment vertical="center"/>
    </xf>
    <xf numFmtId="38" fontId="7" fillId="0" borderId="14" xfId="2" applyFont="1" applyBorder="1">
      <alignment vertical="center"/>
    </xf>
    <xf numFmtId="38" fontId="7" fillId="0" borderId="4" xfId="2" applyFont="1" applyBorder="1">
      <alignment vertical="center"/>
    </xf>
    <xf numFmtId="38" fontId="7" fillId="0" borderId="6" xfId="2" applyFont="1" applyBorder="1">
      <alignment vertical="center"/>
    </xf>
    <xf numFmtId="38" fontId="7" fillId="0" borderId="5" xfId="2" applyFont="1" applyBorder="1">
      <alignment vertical="center"/>
    </xf>
    <xf numFmtId="38" fontId="7" fillId="0" borderId="7" xfId="2" applyFont="1" applyBorder="1">
      <alignment vertical="center"/>
    </xf>
    <xf numFmtId="38" fontId="7" fillId="0" borderId="10" xfId="2" applyFont="1" applyBorder="1">
      <alignment vertical="center"/>
    </xf>
    <xf numFmtId="38" fontId="7" fillId="0" borderId="15" xfId="2" applyFont="1" applyBorder="1">
      <alignment vertical="center"/>
    </xf>
    <xf numFmtId="38" fontId="7" fillId="0" borderId="16" xfId="2" applyFont="1" applyBorder="1">
      <alignment vertical="center"/>
    </xf>
    <xf numFmtId="38" fontId="7" fillId="0" borderId="19" xfId="2" applyFont="1" applyBorder="1">
      <alignment vertical="center"/>
    </xf>
    <xf numFmtId="38" fontId="7" fillId="0" borderId="9" xfId="2" applyFont="1" applyBorder="1">
      <alignment vertical="center"/>
    </xf>
    <xf numFmtId="38" fontId="7" fillId="0" borderId="18" xfId="2" applyFont="1" applyBorder="1">
      <alignment vertical="center"/>
    </xf>
    <xf numFmtId="38" fontId="7" fillId="0" borderId="17" xfId="2" applyFont="1" applyBorder="1">
      <alignment vertical="center"/>
    </xf>
    <xf numFmtId="37" fontId="7" fillId="0" borderId="3" xfId="0" applyNumberFormat="1" applyFont="1" applyBorder="1" applyAlignment="1" applyProtection="1">
      <alignment vertical="center"/>
    </xf>
    <xf numFmtId="37" fontId="7" fillId="0" borderId="6" xfId="0" applyNumberFormat="1" applyFont="1" applyBorder="1" applyAlignment="1" applyProtection="1">
      <alignment vertical="center"/>
    </xf>
    <xf numFmtId="37" fontId="7" fillId="0" borderId="10" xfId="0" applyNumberFormat="1" applyFont="1" applyBorder="1" applyAlignment="1" applyProtection="1">
      <alignment vertical="center"/>
    </xf>
    <xf numFmtId="38" fontId="4" fillId="0" borderId="11" xfId="2" applyFont="1" applyBorder="1" applyAlignment="1" applyProtection="1">
      <alignment horizontal="center" vertical="center"/>
    </xf>
    <xf numFmtId="9" fontId="4" fillId="0" borderId="0" xfId="1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tabSelected="1" view="pageBreakPreview" zoomScaleNormal="50" zoomScaleSheetLayoutView="100" workbookViewId="0"/>
  </sheetViews>
  <sheetFormatPr defaultRowHeight="12.75" customHeight="1"/>
  <cols>
    <col min="1" max="1" width="0.875" style="17" customWidth="1"/>
    <col min="2" max="2" width="6.625" style="17" customWidth="1"/>
    <col min="3" max="3" width="0.875" style="17" customWidth="1"/>
    <col min="4" max="12" width="10.625" style="29" customWidth="1"/>
    <col min="13" max="15" width="6.625" style="30" customWidth="1"/>
    <col min="16" max="16384" width="9" style="29"/>
  </cols>
  <sheetData>
    <row r="1" spans="1:15" s="25" customFormat="1" ht="12.75" customHeight="1">
      <c r="A1" s="35" t="s">
        <v>92</v>
      </c>
      <c r="B1" s="31"/>
      <c r="C1" s="31"/>
      <c r="D1" s="22"/>
      <c r="E1" s="22"/>
      <c r="F1" s="23"/>
      <c r="G1" s="23"/>
      <c r="H1" s="23"/>
      <c r="I1" s="23"/>
      <c r="J1" s="23"/>
      <c r="K1" s="23"/>
      <c r="L1" s="23"/>
      <c r="M1" s="24"/>
      <c r="N1" s="24"/>
      <c r="O1" s="24"/>
    </row>
    <row r="2" spans="1:15" s="15" customFormat="1" ht="12.75" customHeight="1">
      <c r="A2" s="33" t="s">
        <v>76</v>
      </c>
      <c r="B2" s="34"/>
      <c r="C2" s="34"/>
    </row>
    <row r="3" spans="1:15" s="15" customFormat="1" ht="12.75" customHeight="1">
      <c r="A3" s="34"/>
      <c r="B3" s="34"/>
      <c r="C3" s="34"/>
    </row>
    <row r="4" spans="1:15" s="15" customFormat="1" ht="12.75" customHeight="1">
      <c r="A4" s="34"/>
      <c r="B4" s="32"/>
      <c r="C4" s="32"/>
      <c r="D4" s="26"/>
      <c r="E4" s="26"/>
      <c r="F4" s="26"/>
      <c r="G4" s="26"/>
      <c r="H4" s="26"/>
      <c r="I4" s="26"/>
      <c r="J4" s="26"/>
      <c r="K4" s="26"/>
      <c r="L4" s="26"/>
      <c r="M4" s="27"/>
      <c r="N4" s="56" t="s">
        <v>0</v>
      </c>
      <c r="O4" s="56"/>
    </row>
    <row r="5" spans="1:15" s="28" customFormat="1" ht="12.75" customHeight="1">
      <c r="A5" s="1"/>
      <c r="B5" s="57" t="s">
        <v>77</v>
      </c>
      <c r="C5" s="2"/>
      <c r="D5" s="55" t="s">
        <v>78</v>
      </c>
      <c r="E5" s="55"/>
      <c r="F5" s="55"/>
      <c r="G5" s="55"/>
      <c r="H5" s="55"/>
      <c r="I5" s="55" t="s">
        <v>79</v>
      </c>
      <c r="J5" s="55"/>
      <c r="K5" s="55"/>
      <c r="L5" s="55"/>
      <c r="M5" s="55" t="s">
        <v>80</v>
      </c>
      <c r="N5" s="55"/>
      <c r="O5" s="55"/>
    </row>
    <row r="6" spans="1:15" s="25" customFormat="1" ht="12.75" customHeight="1">
      <c r="A6" s="3"/>
      <c r="B6" s="58"/>
      <c r="C6" s="5"/>
      <c r="D6" s="9"/>
      <c r="E6" s="9"/>
      <c r="F6" s="9"/>
      <c r="G6" s="10" t="s">
        <v>81</v>
      </c>
      <c r="H6" s="9" t="s">
        <v>83</v>
      </c>
      <c r="I6" s="9"/>
      <c r="J6" s="9"/>
      <c r="K6" s="9"/>
      <c r="L6" s="10" t="s">
        <v>1</v>
      </c>
      <c r="M6" s="10"/>
      <c r="N6" s="10"/>
      <c r="O6" s="10"/>
    </row>
    <row r="7" spans="1:15" s="25" customFormat="1" ht="12.75" customHeight="1">
      <c r="A7" s="3"/>
      <c r="B7" s="58"/>
      <c r="C7" s="5"/>
      <c r="D7" s="10" t="s">
        <v>2</v>
      </c>
      <c r="E7" s="10" t="s">
        <v>3</v>
      </c>
      <c r="F7" s="11" t="s">
        <v>82</v>
      </c>
      <c r="G7" s="10" t="s">
        <v>4</v>
      </c>
      <c r="H7" s="9" t="s">
        <v>84</v>
      </c>
      <c r="I7" s="10" t="s">
        <v>2</v>
      </c>
      <c r="J7" s="10" t="s">
        <v>3</v>
      </c>
      <c r="K7" s="11" t="s">
        <v>82</v>
      </c>
      <c r="L7" s="10" t="s">
        <v>5</v>
      </c>
      <c r="M7" s="10" t="s">
        <v>6</v>
      </c>
      <c r="N7" s="10" t="s">
        <v>7</v>
      </c>
      <c r="O7" s="10" t="s">
        <v>8</v>
      </c>
    </row>
    <row r="8" spans="1:15" s="25" customFormat="1" ht="12.75" customHeight="1">
      <c r="A8" s="6"/>
      <c r="B8" s="59"/>
      <c r="C8" s="8"/>
      <c r="D8" s="12" t="s">
        <v>9</v>
      </c>
      <c r="E8" s="12" t="s">
        <v>10</v>
      </c>
      <c r="F8" s="12" t="s">
        <v>11</v>
      </c>
      <c r="G8" s="12" t="s">
        <v>12</v>
      </c>
      <c r="H8" s="13" t="s">
        <v>85</v>
      </c>
      <c r="I8" s="12" t="s">
        <v>13</v>
      </c>
      <c r="J8" s="12" t="s">
        <v>14</v>
      </c>
      <c r="K8" s="12" t="s">
        <v>15</v>
      </c>
      <c r="L8" s="12" t="s">
        <v>16</v>
      </c>
      <c r="M8" s="14"/>
      <c r="N8" s="14"/>
      <c r="O8" s="14"/>
    </row>
    <row r="9" spans="1:15" s="17" customFormat="1" ht="12.75" customHeight="1">
      <c r="A9" s="3"/>
      <c r="B9" s="4" t="s">
        <v>17</v>
      </c>
      <c r="C9" s="5"/>
      <c r="D9" s="38">
        <v>179924698</v>
      </c>
      <c r="E9" s="39">
        <v>2601530</v>
      </c>
      <c r="F9" s="39">
        <v>182636643</v>
      </c>
      <c r="G9" s="39">
        <v>1807080</v>
      </c>
      <c r="H9" s="39">
        <v>0</v>
      </c>
      <c r="I9" s="39">
        <v>178580701</v>
      </c>
      <c r="J9" s="39">
        <v>978808</v>
      </c>
      <c r="K9" s="39">
        <v>179669924</v>
      </c>
      <c r="L9" s="40">
        <v>1803466</v>
      </c>
      <c r="M9" s="16">
        <f t="shared" ref="M9:M40" si="0">IF(I9=0,"",(I9/D9))</f>
        <v>0.99253022506115307</v>
      </c>
      <c r="N9" s="16">
        <f>IF(E9=0,"",IF(J9=0,"0.0%",(J9/E9)))</f>
        <v>0.37624321072599587</v>
      </c>
      <c r="O9" s="16">
        <f>IF(F9=0,"",IF(K9=0,"0.0%",(K9/F9)))</f>
        <v>0.98375616770398044</v>
      </c>
    </row>
    <row r="10" spans="1:15" s="17" customFormat="1" ht="12.75" customHeight="1">
      <c r="A10" s="3"/>
      <c r="B10" s="4" t="s">
        <v>27</v>
      </c>
      <c r="C10" s="5"/>
      <c r="D10" s="41">
        <v>358483509</v>
      </c>
      <c r="E10" s="42">
        <v>4103219</v>
      </c>
      <c r="F10" s="42">
        <v>362693037</v>
      </c>
      <c r="G10" s="42">
        <v>8880529</v>
      </c>
      <c r="H10" s="42">
        <v>0</v>
      </c>
      <c r="I10" s="42">
        <v>356528425</v>
      </c>
      <c r="J10" s="42">
        <v>1631005</v>
      </c>
      <c r="K10" s="42">
        <v>358265739</v>
      </c>
      <c r="L10" s="43">
        <v>8810637</v>
      </c>
      <c r="M10" s="16">
        <f t="shared" si="0"/>
        <v>0.99454623727196334</v>
      </c>
      <c r="N10" s="16">
        <f t="shared" ref="N10:O72" si="1">IF(E10=0,"",IF(J10=0,"0.0%",(J10/E10)))</f>
        <v>0.39749401628331316</v>
      </c>
      <c r="O10" s="16">
        <f t="shared" si="1"/>
        <v>0.98779326441825244</v>
      </c>
    </row>
    <row r="11" spans="1:15" s="17" customFormat="1" ht="12.75" customHeight="1">
      <c r="A11" s="3"/>
      <c r="B11" s="4" t="s">
        <v>18</v>
      </c>
      <c r="C11" s="5"/>
      <c r="D11" s="41">
        <v>14762616</v>
      </c>
      <c r="E11" s="42">
        <v>575645</v>
      </c>
      <c r="F11" s="42">
        <v>15350814</v>
      </c>
      <c r="G11" s="42">
        <v>1171035</v>
      </c>
      <c r="H11" s="42">
        <v>0</v>
      </c>
      <c r="I11" s="42">
        <v>14640629</v>
      </c>
      <c r="J11" s="42">
        <v>100318</v>
      </c>
      <c r="K11" s="42">
        <v>14753500</v>
      </c>
      <c r="L11" s="43">
        <v>1163670</v>
      </c>
      <c r="M11" s="16">
        <f t="shared" si="0"/>
        <v>0.99173676264423594</v>
      </c>
      <c r="N11" s="16">
        <f t="shared" si="1"/>
        <v>0.17427060080431517</v>
      </c>
      <c r="O11" s="16">
        <f t="shared" si="1"/>
        <v>0.96108909924906916</v>
      </c>
    </row>
    <row r="12" spans="1:15" s="17" customFormat="1" ht="12.75" customHeight="1">
      <c r="A12" s="3"/>
      <c r="B12" s="4" t="s">
        <v>19</v>
      </c>
      <c r="C12" s="5"/>
      <c r="D12" s="41">
        <v>42796242</v>
      </c>
      <c r="E12" s="42">
        <v>927472</v>
      </c>
      <c r="F12" s="42">
        <v>43766221</v>
      </c>
      <c r="G12" s="42">
        <v>534949</v>
      </c>
      <c r="H12" s="42">
        <v>0</v>
      </c>
      <c r="I12" s="42">
        <v>42464499</v>
      </c>
      <c r="J12" s="42">
        <v>269646</v>
      </c>
      <c r="K12" s="42">
        <v>42776652</v>
      </c>
      <c r="L12" s="43">
        <v>533879</v>
      </c>
      <c r="M12" s="16">
        <f t="shared" si="0"/>
        <v>0.99224831470015518</v>
      </c>
      <c r="N12" s="16">
        <f t="shared" si="1"/>
        <v>0.29073222695671674</v>
      </c>
      <c r="O12" s="16">
        <f t="shared" si="1"/>
        <v>0.97738966313769704</v>
      </c>
    </row>
    <row r="13" spans="1:15" s="18" customFormat="1" ht="12.75" customHeight="1">
      <c r="A13" s="6"/>
      <c r="B13" s="37" t="s">
        <v>28</v>
      </c>
      <c r="C13" s="8"/>
      <c r="D13" s="48">
        <v>7096170</v>
      </c>
      <c r="E13" s="45">
        <v>165254</v>
      </c>
      <c r="F13" s="45">
        <v>7268846</v>
      </c>
      <c r="G13" s="45">
        <v>71313</v>
      </c>
      <c r="H13" s="45">
        <v>0</v>
      </c>
      <c r="I13" s="45">
        <v>7047670</v>
      </c>
      <c r="J13" s="45">
        <v>34897</v>
      </c>
      <c r="K13" s="45">
        <v>7089989</v>
      </c>
      <c r="L13" s="49">
        <v>72026</v>
      </c>
      <c r="M13" s="19">
        <f t="shared" si="0"/>
        <v>0.99316532721172124</v>
      </c>
      <c r="N13" s="19">
        <f t="shared" si="1"/>
        <v>0.21117189296476938</v>
      </c>
      <c r="O13" s="19">
        <f t="shared" si="1"/>
        <v>0.97539403090944565</v>
      </c>
    </row>
    <row r="14" spans="1:15" s="18" customFormat="1" ht="12.75" customHeight="1">
      <c r="A14" s="3"/>
      <c r="B14" s="36" t="s">
        <v>29</v>
      </c>
      <c r="C14" s="5"/>
      <c r="D14" s="50">
        <v>14671683</v>
      </c>
      <c r="E14" s="42">
        <v>749493</v>
      </c>
      <c r="F14" s="42">
        <v>15435943</v>
      </c>
      <c r="G14" s="42">
        <v>80957</v>
      </c>
      <c r="H14" s="42">
        <v>0</v>
      </c>
      <c r="I14" s="42">
        <v>14555715</v>
      </c>
      <c r="J14" s="42">
        <v>129787</v>
      </c>
      <c r="K14" s="42">
        <v>14700269</v>
      </c>
      <c r="L14" s="46">
        <v>80714</v>
      </c>
      <c r="M14" s="16">
        <f t="shared" si="0"/>
        <v>0.99209579432707207</v>
      </c>
      <c r="N14" s="16">
        <f t="shared" si="1"/>
        <v>0.17316639381555265</v>
      </c>
      <c r="O14" s="16">
        <f t="shared" si="1"/>
        <v>0.95234019716190965</v>
      </c>
    </row>
    <row r="15" spans="1:15" s="18" customFormat="1" ht="12.75" customHeight="1">
      <c r="A15" s="3"/>
      <c r="B15" s="4" t="s">
        <v>30</v>
      </c>
      <c r="C15" s="5"/>
      <c r="D15" s="41">
        <v>5276062</v>
      </c>
      <c r="E15" s="42">
        <v>258481</v>
      </c>
      <c r="F15" s="42">
        <v>5540515</v>
      </c>
      <c r="G15" s="42">
        <v>1656529</v>
      </c>
      <c r="H15" s="42">
        <v>0</v>
      </c>
      <c r="I15" s="42">
        <v>5217545</v>
      </c>
      <c r="J15" s="42">
        <v>46765</v>
      </c>
      <c r="K15" s="42">
        <v>5270282</v>
      </c>
      <c r="L15" s="43">
        <v>1636425</v>
      </c>
      <c r="M15" s="16">
        <f t="shared" si="0"/>
        <v>0.98890896278322737</v>
      </c>
      <c r="N15" s="16">
        <f t="shared" si="1"/>
        <v>0.18092238887964687</v>
      </c>
      <c r="O15" s="16">
        <f t="shared" si="1"/>
        <v>0.95122601418821173</v>
      </c>
    </row>
    <row r="16" spans="1:15" s="18" customFormat="1" ht="12.75" customHeight="1">
      <c r="A16" s="3"/>
      <c r="B16" s="4" t="s">
        <v>31</v>
      </c>
      <c r="C16" s="5"/>
      <c r="D16" s="41">
        <v>6571761</v>
      </c>
      <c r="E16" s="42">
        <v>285406</v>
      </c>
      <c r="F16" s="42">
        <v>6868948</v>
      </c>
      <c r="G16" s="42">
        <v>63025</v>
      </c>
      <c r="H16" s="42">
        <v>0</v>
      </c>
      <c r="I16" s="42">
        <v>6494632</v>
      </c>
      <c r="J16" s="42">
        <v>55796</v>
      </c>
      <c r="K16" s="42">
        <v>6562209</v>
      </c>
      <c r="L16" s="43">
        <v>62968</v>
      </c>
      <c r="M16" s="16">
        <f t="shared" si="0"/>
        <v>0.98826357197104397</v>
      </c>
      <c r="N16" s="16">
        <f t="shared" si="1"/>
        <v>0.19549694119955432</v>
      </c>
      <c r="O16" s="16">
        <f t="shared" si="1"/>
        <v>0.95534410800605862</v>
      </c>
    </row>
    <row r="17" spans="1:15" s="18" customFormat="1" ht="12.75" customHeight="1">
      <c r="A17" s="3"/>
      <c r="B17" s="4" t="s">
        <v>32</v>
      </c>
      <c r="C17" s="5"/>
      <c r="D17" s="41">
        <v>7200294</v>
      </c>
      <c r="E17" s="42">
        <v>236488</v>
      </c>
      <c r="F17" s="42">
        <v>7449039</v>
      </c>
      <c r="G17" s="42">
        <v>523582</v>
      </c>
      <c r="H17" s="42">
        <v>0</v>
      </c>
      <c r="I17" s="42">
        <v>7121368</v>
      </c>
      <c r="J17" s="42">
        <v>57682</v>
      </c>
      <c r="K17" s="42">
        <v>7191307</v>
      </c>
      <c r="L17" s="43">
        <v>517618</v>
      </c>
      <c r="M17" s="16">
        <f t="shared" si="0"/>
        <v>0.9890385031500103</v>
      </c>
      <c r="N17" s="16">
        <f t="shared" si="1"/>
        <v>0.24391089611312203</v>
      </c>
      <c r="O17" s="16">
        <f t="shared" si="1"/>
        <v>0.96540063758560002</v>
      </c>
    </row>
    <row r="18" spans="1:15" s="18" customFormat="1" ht="12.75" customHeight="1">
      <c r="A18" s="6"/>
      <c r="B18" s="37" t="s">
        <v>33</v>
      </c>
      <c r="C18" s="8"/>
      <c r="D18" s="44">
        <v>6761906</v>
      </c>
      <c r="E18" s="45">
        <v>218217</v>
      </c>
      <c r="F18" s="45">
        <v>6989196</v>
      </c>
      <c r="G18" s="45">
        <v>334072</v>
      </c>
      <c r="H18" s="45">
        <v>0</v>
      </c>
      <c r="I18" s="45">
        <v>6706207</v>
      </c>
      <c r="J18" s="45">
        <v>52508</v>
      </c>
      <c r="K18" s="45">
        <v>6767788</v>
      </c>
      <c r="L18" s="49">
        <v>332237</v>
      </c>
      <c r="M18" s="19">
        <f t="shared" si="0"/>
        <v>0.99176282545187699</v>
      </c>
      <c r="N18" s="19">
        <f t="shared" si="1"/>
        <v>0.24062286622948717</v>
      </c>
      <c r="O18" s="19">
        <f t="shared" si="1"/>
        <v>0.96832139204566592</v>
      </c>
    </row>
    <row r="19" spans="1:15" s="18" customFormat="1" ht="12.75" customHeight="1">
      <c r="A19" s="3"/>
      <c r="B19" s="4" t="s">
        <v>34</v>
      </c>
      <c r="C19" s="5"/>
      <c r="D19" s="50">
        <v>3838263</v>
      </c>
      <c r="E19" s="42">
        <v>290479</v>
      </c>
      <c r="F19" s="42">
        <v>4135005</v>
      </c>
      <c r="G19" s="42">
        <v>164061</v>
      </c>
      <c r="H19" s="42">
        <v>0</v>
      </c>
      <c r="I19" s="42">
        <v>3793393</v>
      </c>
      <c r="J19" s="42">
        <v>45624</v>
      </c>
      <c r="K19" s="42">
        <v>3845280</v>
      </c>
      <c r="L19" s="46">
        <v>162212</v>
      </c>
      <c r="M19" s="16">
        <f t="shared" si="0"/>
        <v>0.98830981618508162</v>
      </c>
      <c r="N19" s="16">
        <f t="shared" si="1"/>
        <v>0.15706471035771949</v>
      </c>
      <c r="O19" s="16">
        <f t="shared" si="1"/>
        <v>0.92993357928224996</v>
      </c>
    </row>
    <row r="20" spans="1:15" s="18" customFormat="1" ht="12.75" customHeight="1">
      <c r="A20" s="3"/>
      <c r="B20" s="4" t="s">
        <v>35</v>
      </c>
      <c r="C20" s="5"/>
      <c r="D20" s="41">
        <v>8416310</v>
      </c>
      <c r="E20" s="42">
        <v>393908</v>
      </c>
      <c r="F20" s="42">
        <v>8822540</v>
      </c>
      <c r="G20" s="42">
        <v>330312</v>
      </c>
      <c r="H20" s="42">
        <v>0</v>
      </c>
      <c r="I20" s="42">
        <v>8326640</v>
      </c>
      <c r="J20" s="42">
        <v>56524</v>
      </c>
      <c r="K20" s="42">
        <v>8395486</v>
      </c>
      <c r="L20" s="43">
        <v>327179</v>
      </c>
      <c r="M20" s="16">
        <f t="shared" si="0"/>
        <v>0.98934568712416726</v>
      </c>
      <c r="N20" s="16">
        <f t="shared" si="1"/>
        <v>0.1434954354823969</v>
      </c>
      <c r="O20" s="16">
        <f t="shared" si="1"/>
        <v>0.95159511886599546</v>
      </c>
    </row>
    <row r="21" spans="1:15" s="18" customFormat="1" ht="12.75" customHeight="1">
      <c r="A21" s="3"/>
      <c r="B21" s="4" t="s">
        <v>36</v>
      </c>
      <c r="C21" s="5"/>
      <c r="D21" s="41">
        <v>3330962</v>
      </c>
      <c r="E21" s="42">
        <v>268975</v>
      </c>
      <c r="F21" s="42">
        <v>3604249</v>
      </c>
      <c r="G21" s="42">
        <v>170367</v>
      </c>
      <c r="H21" s="42">
        <v>0</v>
      </c>
      <c r="I21" s="42">
        <v>3277737</v>
      </c>
      <c r="J21" s="42">
        <v>31355</v>
      </c>
      <c r="K21" s="42">
        <v>3313404</v>
      </c>
      <c r="L21" s="43">
        <v>168085</v>
      </c>
      <c r="M21" s="16">
        <f t="shared" si="0"/>
        <v>0.98402113263375568</v>
      </c>
      <c r="N21" s="16">
        <f t="shared" si="1"/>
        <v>0.11657217213495678</v>
      </c>
      <c r="O21" s="16">
        <f t="shared" si="1"/>
        <v>0.91930496477907053</v>
      </c>
    </row>
    <row r="22" spans="1:15" s="18" customFormat="1" ht="12.75" customHeight="1">
      <c r="A22" s="3"/>
      <c r="B22" s="4" t="s">
        <v>37</v>
      </c>
      <c r="C22" s="5"/>
      <c r="D22" s="41">
        <v>4176852</v>
      </c>
      <c r="E22" s="42">
        <v>98367</v>
      </c>
      <c r="F22" s="42">
        <v>4281066</v>
      </c>
      <c r="G22" s="42">
        <v>33000</v>
      </c>
      <c r="H22" s="42">
        <v>0</v>
      </c>
      <c r="I22" s="42">
        <v>4130964</v>
      </c>
      <c r="J22" s="42">
        <v>34274</v>
      </c>
      <c r="K22" s="42">
        <v>4171085</v>
      </c>
      <c r="L22" s="43">
        <v>32802</v>
      </c>
      <c r="M22" s="16">
        <f t="shared" si="0"/>
        <v>0.98901373570334783</v>
      </c>
      <c r="N22" s="16">
        <f t="shared" si="1"/>
        <v>0.34842985960738865</v>
      </c>
      <c r="O22" s="16">
        <f t="shared" si="1"/>
        <v>0.97430990318766397</v>
      </c>
    </row>
    <row r="23" spans="1:15" s="18" customFormat="1" ht="12.75" customHeight="1">
      <c r="A23" s="6"/>
      <c r="B23" s="37" t="s">
        <v>38</v>
      </c>
      <c r="C23" s="8"/>
      <c r="D23" s="48">
        <v>6982285</v>
      </c>
      <c r="E23" s="45">
        <v>180020</v>
      </c>
      <c r="F23" s="45">
        <v>7169386</v>
      </c>
      <c r="G23" s="45">
        <v>59792</v>
      </c>
      <c r="H23" s="45">
        <v>0</v>
      </c>
      <c r="I23" s="45">
        <v>6937477</v>
      </c>
      <c r="J23" s="45">
        <v>43224</v>
      </c>
      <c r="K23" s="45">
        <v>6987782</v>
      </c>
      <c r="L23" s="49">
        <v>59732</v>
      </c>
      <c r="M23" s="19">
        <f t="shared" si="0"/>
        <v>0.99358261657895663</v>
      </c>
      <c r="N23" s="19">
        <f t="shared" si="1"/>
        <v>0.24010665481613155</v>
      </c>
      <c r="O23" s="19">
        <f t="shared" si="1"/>
        <v>0.97466951842180072</v>
      </c>
    </row>
    <row r="24" spans="1:15" s="18" customFormat="1" ht="12.75" customHeight="1">
      <c r="A24" s="3"/>
      <c r="B24" s="36" t="s">
        <v>20</v>
      </c>
      <c r="C24" s="5"/>
      <c r="D24" s="50">
        <v>14071242</v>
      </c>
      <c r="E24" s="42">
        <v>596663</v>
      </c>
      <c r="F24" s="42">
        <v>14680101</v>
      </c>
      <c r="G24" s="42">
        <v>195960</v>
      </c>
      <c r="H24" s="42">
        <v>0</v>
      </c>
      <c r="I24" s="42">
        <v>13962300</v>
      </c>
      <c r="J24" s="42">
        <v>130537</v>
      </c>
      <c r="K24" s="42">
        <v>14105033</v>
      </c>
      <c r="L24" s="46">
        <v>194589</v>
      </c>
      <c r="M24" s="16">
        <f t="shared" si="0"/>
        <v>0.99225782628143278</v>
      </c>
      <c r="N24" s="16">
        <f t="shared" si="1"/>
        <v>0.21877843942057745</v>
      </c>
      <c r="O24" s="16">
        <f t="shared" si="1"/>
        <v>0.9608267000342845</v>
      </c>
    </row>
    <row r="25" spans="1:15" s="18" customFormat="1" ht="12.75" customHeight="1">
      <c r="A25" s="3"/>
      <c r="B25" s="4" t="s">
        <v>39</v>
      </c>
      <c r="C25" s="5"/>
      <c r="D25" s="41">
        <v>13904950</v>
      </c>
      <c r="E25" s="42">
        <v>86117</v>
      </c>
      <c r="F25" s="42">
        <v>13999961</v>
      </c>
      <c r="G25" s="42">
        <v>127093</v>
      </c>
      <c r="H25" s="42">
        <v>0</v>
      </c>
      <c r="I25" s="42">
        <v>13865621</v>
      </c>
      <c r="J25" s="42">
        <v>31050</v>
      </c>
      <c r="K25" s="42">
        <v>13905565</v>
      </c>
      <c r="L25" s="43">
        <v>126915</v>
      </c>
      <c r="M25" s="16">
        <f t="shared" si="0"/>
        <v>0.99717158278167128</v>
      </c>
      <c r="N25" s="16">
        <f t="shared" si="1"/>
        <v>0.36055598778406123</v>
      </c>
      <c r="O25" s="16">
        <f t="shared" si="1"/>
        <v>0.99325740978849875</v>
      </c>
    </row>
    <row r="26" spans="1:15" s="18" customFormat="1" ht="12.75" customHeight="1">
      <c r="A26" s="3"/>
      <c r="B26" s="4" t="s">
        <v>21</v>
      </c>
      <c r="C26" s="5"/>
      <c r="D26" s="41">
        <v>14370795</v>
      </c>
      <c r="E26" s="42">
        <v>269454</v>
      </c>
      <c r="F26" s="42">
        <v>14651471</v>
      </c>
      <c r="G26" s="42">
        <v>185854</v>
      </c>
      <c r="H26" s="42">
        <v>0</v>
      </c>
      <c r="I26" s="42">
        <v>14300495</v>
      </c>
      <c r="J26" s="42">
        <v>60993</v>
      </c>
      <c r="K26" s="42">
        <v>14372710</v>
      </c>
      <c r="L26" s="43">
        <v>185854</v>
      </c>
      <c r="M26" s="16">
        <f t="shared" si="0"/>
        <v>0.99510813424031164</v>
      </c>
      <c r="N26" s="16">
        <f t="shared" si="1"/>
        <v>0.22635774566345276</v>
      </c>
      <c r="O26" s="16">
        <f t="shared" si="1"/>
        <v>0.98097385579918905</v>
      </c>
    </row>
    <row r="27" spans="1:15" s="18" customFormat="1" ht="12.75" customHeight="1">
      <c r="A27" s="3"/>
      <c r="B27" s="4" t="s">
        <v>40</v>
      </c>
      <c r="C27" s="5"/>
      <c r="D27" s="41">
        <v>10827781</v>
      </c>
      <c r="E27" s="42">
        <v>162009</v>
      </c>
      <c r="F27" s="42">
        <v>11001035</v>
      </c>
      <c r="G27" s="42">
        <v>48965</v>
      </c>
      <c r="H27" s="42">
        <v>0</v>
      </c>
      <c r="I27" s="42">
        <v>10756117</v>
      </c>
      <c r="J27" s="42">
        <v>47182</v>
      </c>
      <c r="K27" s="42">
        <v>10814544</v>
      </c>
      <c r="L27" s="43">
        <v>48965</v>
      </c>
      <c r="M27" s="16">
        <f t="shared" si="0"/>
        <v>0.99338146938878802</v>
      </c>
      <c r="N27" s="16">
        <f t="shared" si="1"/>
        <v>0.29123073409501943</v>
      </c>
      <c r="O27" s="16">
        <f t="shared" si="1"/>
        <v>0.98304786776880537</v>
      </c>
    </row>
    <row r="28" spans="1:15" s="18" customFormat="1" ht="12.75" customHeight="1">
      <c r="A28" s="6"/>
      <c r="B28" s="37" t="s">
        <v>22</v>
      </c>
      <c r="C28" s="8"/>
      <c r="D28" s="48">
        <v>8594000</v>
      </c>
      <c r="E28" s="45">
        <v>246739</v>
      </c>
      <c r="F28" s="45">
        <v>8847197</v>
      </c>
      <c r="G28" s="45">
        <v>98626</v>
      </c>
      <c r="H28" s="45">
        <v>0</v>
      </c>
      <c r="I28" s="45">
        <v>8516242</v>
      </c>
      <c r="J28" s="45">
        <v>71304</v>
      </c>
      <c r="K28" s="45">
        <v>8594004</v>
      </c>
      <c r="L28" s="49">
        <v>98232</v>
      </c>
      <c r="M28" s="19">
        <f t="shared" si="0"/>
        <v>0.99095205957644872</v>
      </c>
      <c r="N28" s="19">
        <f t="shared" si="1"/>
        <v>0.28898552721701881</v>
      </c>
      <c r="O28" s="19">
        <f t="shared" si="1"/>
        <v>0.97138155734522469</v>
      </c>
    </row>
    <row r="29" spans="1:15" s="18" customFormat="1" ht="12.75" customHeight="1">
      <c r="A29" s="3"/>
      <c r="B29" s="4" t="s">
        <v>41</v>
      </c>
      <c r="C29" s="5"/>
      <c r="D29" s="50">
        <v>7371690</v>
      </c>
      <c r="E29" s="42">
        <v>116351</v>
      </c>
      <c r="F29" s="42">
        <v>7494681</v>
      </c>
      <c r="G29" s="42">
        <v>137748</v>
      </c>
      <c r="H29" s="42">
        <v>461</v>
      </c>
      <c r="I29" s="42">
        <v>7323824</v>
      </c>
      <c r="J29" s="42">
        <v>20610</v>
      </c>
      <c r="K29" s="42">
        <v>7351074</v>
      </c>
      <c r="L29" s="46">
        <v>136248</v>
      </c>
      <c r="M29" s="16">
        <f t="shared" si="0"/>
        <v>0.99350678067037546</v>
      </c>
      <c r="N29" s="16">
        <f t="shared" si="1"/>
        <v>0.17713642340847952</v>
      </c>
      <c r="O29" s="16">
        <f t="shared" si="1"/>
        <v>0.98083881088467939</v>
      </c>
    </row>
    <row r="30" spans="1:15" s="18" customFormat="1" ht="12.75" customHeight="1">
      <c r="A30" s="3"/>
      <c r="B30" s="4" t="s">
        <v>42</v>
      </c>
      <c r="C30" s="5"/>
      <c r="D30" s="41">
        <v>7106822</v>
      </c>
      <c r="E30" s="42">
        <v>159296</v>
      </c>
      <c r="F30" s="42">
        <v>7275146</v>
      </c>
      <c r="G30" s="42">
        <v>50651</v>
      </c>
      <c r="H30" s="42">
        <v>0</v>
      </c>
      <c r="I30" s="42">
        <v>7048386</v>
      </c>
      <c r="J30" s="42">
        <v>46826</v>
      </c>
      <c r="K30" s="42">
        <v>7104240</v>
      </c>
      <c r="L30" s="43">
        <v>50651</v>
      </c>
      <c r="M30" s="16">
        <f t="shared" si="0"/>
        <v>0.99177747803448579</v>
      </c>
      <c r="N30" s="16">
        <f t="shared" si="1"/>
        <v>0.29395590598633992</v>
      </c>
      <c r="O30" s="16">
        <f t="shared" si="1"/>
        <v>0.9765082377728227</v>
      </c>
    </row>
    <row r="31" spans="1:15" s="18" customFormat="1" ht="12.75" customHeight="1">
      <c r="A31" s="3"/>
      <c r="B31" s="4" t="s">
        <v>25</v>
      </c>
      <c r="C31" s="5"/>
      <c r="D31" s="41">
        <v>3061314</v>
      </c>
      <c r="E31" s="42">
        <v>73132</v>
      </c>
      <c r="F31" s="42">
        <v>3140316</v>
      </c>
      <c r="G31" s="42">
        <v>0</v>
      </c>
      <c r="H31" s="42">
        <v>0</v>
      </c>
      <c r="I31" s="42">
        <v>3030463</v>
      </c>
      <c r="J31" s="42">
        <v>16216</v>
      </c>
      <c r="K31" s="42">
        <v>3052549</v>
      </c>
      <c r="L31" s="43">
        <v>0</v>
      </c>
      <c r="M31" s="16">
        <f t="shared" si="0"/>
        <v>0.98992230133857551</v>
      </c>
      <c r="N31" s="16">
        <f t="shared" si="1"/>
        <v>0.22173603894328064</v>
      </c>
      <c r="O31" s="16">
        <f t="shared" si="1"/>
        <v>0.97205153876234107</v>
      </c>
    </row>
    <row r="32" spans="1:15" s="18" customFormat="1" ht="12.75" customHeight="1">
      <c r="A32" s="3"/>
      <c r="B32" s="4" t="s">
        <v>43</v>
      </c>
      <c r="C32" s="5"/>
      <c r="D32" s="41">
        <v>5123867</v>
      </c>
      <c r="E32" s="42">
        <v>111507</v>
      </c>
      <c r="F32" s="42">
        <v>5239843</v>
      </c>
      <c r="G32" s="42">
        <v>108649</v>
      </c>
      <c r="H32" s="42">
        <v>0</v>
      </c>
      <c r="I32" s="42">
        <v>5096911</v>
      </c>
      <c r="J32" s="42">
        <v>29246</v>
      </c>
      <c r="K32" s="42">
        <v>5130626</v>
      </c>
      <c r="L32" s="43">
        <v>108649</v>
      </c>
      <c r="M32" s="16">
        <f t="shared" si="0"/>
        <v>0.99473912964563682</v>
      </c>
      <c r="N32" s="16">
        <f t="shared" si="1"/>
        <v>0.26227949814809831</v>
      </c>
      <c r="O32" s="16">
        <f t="shared" si="1"/>
        <v>0.97915643655735485</v>
      </c>
    </row>
    <row r="33" spans="1:15" s="18" customFormat="1" ht="12.75" customHeight="1">
      <c r="A33" s="6"/>
      <c r="B33" s="37" t="s">
        <v>44</v>
      </c>
      <c r="C33" s="8"/>
      <c r="D33" s="48">
        <v>2988237</v>
      </c>
      <c r="E33" s="45">
        <v>206937</v>
      </c>
      <c r="F33" s="45">
        <v>3199080</v>
      </c>
      <c r="G33" s="45">
        <v>0</v>
      </c>
      <c r="H33" s="45">
        <v>0</v>
      </c>
      <c r="I33" s="45">
        <v>2943629</v>
      </c>
      <c r="J33" s="45">
        <v>42129</v>
      </c>
      <c r="K33" s="45">
        <v>2989664</v>
      </c>
      <c r="L33" s="49">
        <v>0</v>
      </c>
      <c r="M33" s="19">
        <f t="shared" si="0"/>
        <v>0.9850721345060649</v>
      </c>
      <c r="N33" s="19">
        <f t="shared" si="1"/>
        <v>0.20358369938676987</v>
      </c>
      <c r="O33" s="19">
        <f t="shared" si="1"/>
        <v>0.9345386798704628</v>
      </c>
    </row>
    <row r="34" spans="1:15" s="18" customFormat="1" ht="12.75" customHeight="1">
      <c r="A34" s="3"/>
      <c r="B34" s="4" t="s">
        <v>45</v>
      </c>
      <c r="C34" s="5"/>
      <c r="D34" s="50">
        <v>7226231</v>
      </c>
      <c r="E34" s="42">
        <v>896634</v>
      </c>
      <c r="F34" s="42">
        <v>8134189</v>
      </c>
      <c r="G34" s="42">
        <v>357500</v>
      </c>
      <c r="H34" s="42">
        <v>0</v>
      </c>
      <c r="I34" s="42">
        <v>7170624</v>
      </c>
      <c r="J34" s="42">
        <v>67760</v>
      </c>
      <c r="K34" s="42">
        <v>7249708</v>
      </c>
      <c r="L34" s="46">
        <v>355192</v>
      </c>
      <c r="M34" s="16">
        <f t="shared" si="0"/>
        <v>0.99230484051783008</v>
      </c>
      <c r="N34" s="16">
        <f t="shared" si="1"/>
        <v>7.5571526397615968E-2</v>
      </c>
      <c r="O34" s="16">
        <f t="shared" si="1"/>
        <v>0.89126377565114356</v>
      </c>
    </row>
    <row r="35" spans="1:15" s="18" customFormat="1" ht="12.75" customHeight="1">
      <c r="A35" s="3"/>
      <c r="B35" s="4" t="s">
        <v>46</v>
      </c>
      <c r="C35" s="5"/>
      <c r="D35" s="41">
        <v>3919895</v>
      </c>
      <c r="E35" s="42">
        <v>108321</v>
      </c>
      <c r="F35" s="42">
        <v>4036656</v>
      </c>
      <c r="G35" s="42">
        <v>0</v>
      </c>
      <c r="H35" s="42">
        <v>0</v>
      </c>
      <c r="I35" s="42">
        <v>3879888</v>
      </c>
      <c r="J35" s="42">
        <v>30169</v>
      </c>
      <c r="K35" s="42">
        <v>3918497</v>
      </c>
      <c r="L35" s="43">
        <v>0</v>
      </c>
      <c r="M35" s="16">
        <f t="shared" si="0"/>
        <v>0.98979385927429175</v>
      </c>
      <c r="N35" s="16">
        <f t="shared" si="1"/>
        <v>0.27851478476011116</v>
      </c>
      <c r="O35" s="16">
        <f t="shared" si="1"/>
        <v>0.97072849408024864</v>
      </c>
    </row>
    <row r="36" spans="1:15" s="18" customFormat="1" ht="12.75" customHeight="1">
      <c r="A36" s="3"/>
      <c r="B36" s="4" t="s">
        <v>86</v>
      </c>
      <c r="C36" s="5"/>
      <c r="D36" s="41">
        <v>10430087</v>
      </c>
      <c r="E36" s="42">
        <v>129633</v>
      </c>
      <c r="F36" s="42">
        <v>10574890</v>
      </c>
      <c r="G36" s="42">
        <v>59479</v>
      </c>
      <c r="H36" s="42">
        <v>0</v>
      </c>
      <c r="I36" s="42">
        <v>10388513</v>
      </c>
      <c r="J36" s="42">
        <v>40116</v>
      </c>
      <c r="K36" s="42">
        <v>10443799</v>
      </c>
      <c r="L36" s="43">
        <v>59360</v>
      </c>
      <c r="M36" s="16">
        <f t="shared" si="0"/>
        <v>0.99601403133070698</v>
      </c>
      <c r="N36" s="16">
        <f t="shared" si="1"/>
        <v>0.30945823980005094</v>
      </c>
      <c r="O36" s="16">
        <f t="shared" si="1"/>
        <v>0.98760355899683117</v>
      </c>
    </row>
    <row r="37" spans="1:15" s="18" customFormat="1" ht="12.75" customHeight="1">
      <c r="A37" s="3"/>
      <c r="B37" s="4" t="s">
        <v>90</v>
      </c>
      <c r="C37" s="5"/>
      <c r="D37" s="41">
        <v>6546311</v>
      </c>
      <c r="E37" s="42">
        <v>172109</v>
      </c>
      <c r="F37" s="42">
        <v>6725406</v>
      </c>
      <c r="G37" s="42">
        <v>274204</v>
      </c>
      <c r="H37" s="42">
        <v>0</v>
      </c>
      <c r="I37" s="42">
        <v>6498249</v>
      </c>
      <c r="J37" s="42">
        <v>38691</v>
      </c>
      <c r="K37" s="42">
        <v>6543926</v>
      </c>
      <c r="L37" s="43">
        <v>272938</v>
      </c>
      <c r="M37" s="16">
        <f t="shared" si="0"/>
        <v>0.99265815510445499</v>
      </c>
      <c r="N37" s="16">
        <f t="shared" si="1"/>
        <v>0.22480521065138953</v>
      </c>
      <c r="O37" s="16">
        <f t="shared" si="1"/>
        <v>0.97301575548004093</v>
      </c>
    </row>
    <row r="38" spans="1:15" s="18" customFormat="1" ht="12.75" customHeight="1">
      <c r="A38" s="6"/>
      <c r="B38" s="37" t="s">
        <v>47</v>
      </c>
      <c r="C38" s="8"/>
      <c r="D38" s="48">
        <v>3881164</v>
      </c>
      <c r="E38" s="45">
        <v>178541</v>
      </c>
      <c r="F38" s="45">
        <v>4064032</v>
      </c>
      <c r="G38" s="45">
        <v>71068</v>
      </c>
      <c r="H38" s="45">
        <v>0</v>
      </c>
      <c r="I38" s="45">
        <v>3838885</v>
      </c>
      <c r="J38" s="45">
        <v>40059</v>
      </c>
      <c r="K38" s="45">
        <v>3883270</v>
      </c>
      <c r="L38" s="49">
        <v>70854</v>
      </c>
      <c r="M38" s="19">
        <f t="shared" si="0"/>
        <v>0.98910661852990489</v>
      </c>
      <c r="N38" s="19">
        <f t="shared" si="1"/>
        <v>0.22436863241496352</v>
      </c>
      <c r="O38" s="19">
        <f t="shared" si="1"/>
        <v>0.95552151164164056</v>
      </c>
    </row>
    <row r="39" spans="1:15" s="18" customFormat="1" ht="12.75" customHeight="1">
      <c r="A39" s="3"/>
      <c r="B39" s="4" t="s">
        <v>48</v>
      </c>
      <c r="C39" s="5"/>
      <c r="D39" s="50">
        <v>3396876</v>
      </c>
      <c r="E39" s="42">
        <v>74912</v>
      </c>
      <c r="F39" s="42">
        <v>3476374</v>
      </c>
      <c r="G39" s="42">
        <v>44358</v>
      </c>
      <c r="H39" s="42">
        <v>0</v>
      </c>
      <c r="I39" s="42">
        <v>3371465</v>
      </c>
      <c r="J39" s="42">
        <v>23131</v>
      </c>
      <c r="K39" s="42">
        <v>3399182</v>
      </c>
      <c r="L39" s="46">
        <v>44128</v>
      </c>
      <c r="M39" s="16">
        <f t="shared" si="0"/>
        <v>0.99251930303019598</v>
      </c>
      <c r="N39" s="16">
        <f t="shared" si="1"/>
        <v>0.30877563007261855</v>
      </c>
      <c r="O39" s="16">
        <f t="shared" si="1"/>
        <v>0.97779525448067439</v>
      </c>
    </row>
    <row r="40" spans="1:15" s="18" customFormat="1" ht="12.75" customHeight="1">
      <c r="A40" s="3"/>
      <c r="B40" s="4" t="s">
        <v>49</v>
      </c>
      <c r="C40" s="5"/>
      <c r="D40" s="41">
        <v>5888014</v>
      </c>
      <c r="E40" s="42">
        <v>189408</v>
      </c>
      <c r="F40" s="42">
        <v>6084036</v>
      </c>
      <c r="G40" s="42">
        <v>99482</v>
      </c>
      <c r="H40" s="42">
        <v>0</v>
      </c>
      <c r="I40" s="42">
        <v>5845384</v>
      </c>
      <c r="J40" s="42">
        <v>49799</v>
      </c>
      <c r="K40" s="42">
        <v>5901797</v>
      </c>
      <c r="L40" s="43">
        <v>99828</v>
      </c>
      <c r="M40" s="16">
        <f t="shared" si="0"/>
        <v>0.99275986775846659</v>
      </c>
      <c r="N40" s="16">
        <f t="shared" si="1"/>
        <v>0.26291920087852677</v>
      </c>
      <c r="O40" s="16">
        <f t="shared" si="1"/>
        <v>0.97004636395971355</v>
      </c>
    </row>
    <row r="41" spans="1:15" s="18" customFormat="1" ht="12.75" customHeight="1">
      <c r="A41" s="3"/>
      <c r="B41" s="4" t="s">
        <v>50</v>
      </c>
      <c r="C41" s="5"/>
      <c r="D41" s="41">
        <v>3312054</v>
      </c>
      <c r="E41" s="42">
        <v>111798</v>
      </c>
      <c r="F41" s="42">
        <v>3429385</v>
      </c>
      <c r="G41" s="42">
        <v>63861</v>
      </c>
      <c r="H41" s="42">
        <v>0</v>
      </c>
      <c r="I41" s="42">
        <v>3280940</v>
      </c>
      <c r="J41" s="42">
        <v>25954</v>
      </c>
      <c r="K41" s="42">
        <v>3312427</v>
      </c>
      <c r="L41" s="43">
        <v>63809</v>
      </c>
      <c r="M41" s="16">
        <f t="shared" ref="M41:M72" si="2">IF(I41=0,"",(I41/D41))</f>
        <v>0.99060582949432585</v>
      </c>
      <c r="N41" s="16">
        <f t="shared" si="1"/>
        <v>0.23215084348557219</v>
      </c>
      <c r="O41" s="16">
        <f t="shared" si="1"/>
        <v>0.96589534275095967</v>
      </c>
    </row>
    <row r="42" spans="1:15" s="18" customFormat="1" ht="12.75" customHeight="1">
      <c r="A42" s="3"/>
      <c r="B42" s="4" t="s">
        <v>51</v>
      </c>
      <c r="C42" s="5"/>
      <c r="D42" s="41">
        <v>5127417</v>
      </c>
      <c r="E42" s="42">
        <v>66184</v>
      </c>
      <c r="F42" s="42">
        <v>5200974</v>
      </c>
      <c r="G42" s="42">
        <v>90338</v>
      </c>
      <c r="H42" s="42">
        <v>0</v>
      </c>
      <c r="I42" s="42">
        <v>5106852</v>
      </c>
      <c r="J42" s="42">
        <v>24597</v>
      </c>
      <c r="K42" s="42">
        <v>5138822</v>
      </c>
      <c r="L42" s="43">
        <v>90845</v>
      </c>
      <c r="M42" s="16">
        <f t="shared" si="2"/>
        <v>0.99598920860152396</v>
      </c>
      <c r="N42" s="16">
        <f t="shared" si="1"/>
        <v>0.37164571497642934</v>
      </c>
      <c r="O42" s="16">
        <f t="shared" si="1"/>
        <v>0.9880499306476056</v>
      </c>
    </row>
    <row r="43" spans="1:15" s="18" customFormat="1" ht="12.75" customHeight="1">
      <c r="A43" s="6"/>
      <c r="B43" s="37" t="s">
        <v>52</v>
      </c>
      <c r="C43" s="8"/>
      <c r="D43" s="48">
        <v>2260760</v>
      </c>
      <c r="E43" s="45">
        <v>15595</v>
      </c>
      <c r="F43" s="45">
        <v>2278757</v>
      </c>
      <c r="G43" s="45">
        <v>73017</v>
      </c>
      <c r="H43" s="45">
        <v>0</v>
      </c>
      <c r="I43" s="45">
        <v>2252011</v>
      </c>
      <c r="J43" s="45">
        <v>7227</v>
      </c>
      <c r="K43" s="45">
        <v>2261640</v>
      </c>
      <c r="L43" s="49">
        <v>72957</v>
      </c>
      <c r="M43" s="19">
        <f t="shared" si="2"/>
        <v>0.99613006245687286</v>
      </c>
      <c r="N43" s="19">
        <f t="shared" si="1"/>
        <v>0.46341776210323821</v>
      </c>
      <c r="O43" s="19">
        <f t="shared" si="1"/>
        <v>0.99248844874639985</v>
      </c>
    </row>
    <row r="44" spans="1:15" s="18" customFormat="1" ht="12.75" customHeight="1">
      <c r="A44" s="3"/>
      <c r="B44" s="36" t="s">
        <v>53</v>
      </c>
      <c r="C44" s="5"/>
      <c r="D44" s="50">
        <v>7122251</v>
      </c>
      <c r="E44" s="42">
        <v>43841</v>
      </c>
      <c r="F44" s="42">
        <v>7175321</v>
      </c>
      <c r="G44" s="42">
        <v>157080</v>
      </c>
      <c r="H44" s="42">
        <v>0</v>
      </c>
      <c r="I44" s="42">
        <v>7104626</v>
      </c>
      <c r="J44" s="42">
        <v>14694</v>
      </c>
      <c r="K44" s="42">
        <v>7128549</v>
      </c>
      <c r="L44" s="46">
        <v>156949</v>
      </c>
      <c r="M44" s="16">
        <f t="shared" si="2"/>
        <v>0.99752536101297185</v>
      </c>
      <c r="N44" s="16">
        <f t="shared" si="1"/>
        <v>0.3351657124609384</v>
      </c>
      <c r="O44" s="16">
        <f t="shared" si="1"/>
        <v>0.99348154598240279</v>
      </c>
    </row>
    <row r="45" spans="1:15" s="18" customFormat="1" ht="12.75" customHeight="1">
      <c r="A45" s="3"/>
      <c r="B45" s="4" t="s">
        <v>54</v>
      </c>
      <c r="C45" s="5"/>
      <c r="D45" s="41">
        <v>1229789</v>
      </c>
      <c r="E45" s="42">
        <v>16874</v>
      </c>
      <c r="F45" s="42">
        <v>1248385</v>
      </c>
      <c r="G45" s="42">
        <v>0</v>
      </c>
      <c r="H45" s="42">
        <v>0</v>
      </c>
      <c r="I45" s="42">
        <v>1223166</v>
      </c>
      <c r="J45" s="42">
        <v>6915</v>
      </c>
      <c r="K45" s="42">
        <v>1231803</v>
      </c>
      <c r="L45" s="43">
        <v>0</v>
      </c>
      <c r="M45" s="16">
        <f t="shared" si="2"/>
        <v>0.99461452330440425</v>
      </c>
      <c r="N45" s="16">
        <f t="shared" si="1"/>
        <v>0.40980206234443523</v>
      </c>
      <c r="O45" s="16">
        <f t="shared" si="1"/>
        <v>0.98671723867236472</v>
      </c>
    </row>
    <row r="46" spans="1:15" s="18" customFormat="1" ht="12.75" customHeight="1">
      <c r="A46" s="3"/>
      <c r="B46" s="4" t="s">
        <v>55</v>
      </c>
      <c r="C46" s="5"/>
      <c r="D46" s="41">
        <v>2723599</v>
      </c>
      <c r="E46" s="42">
        <v>61597</v>
      </c>
      <c r="F46" s="42">
        <v>2788594</v>
      </c>
      <c r="G46" s="42">
        <v>0</v>
      </c>
      <c r="H46" s="42">
        <v>0</v>
      </c>
      <c r="I46" s="42">
        <v>2704048</v>
      </c>
      <c r="J46" s="42">
        <v>20577</v>
      </c>
      <c r="K46" s="42">
        <v>2728023</v>
      </c>
      <c r="L46" s="43">
        <v>0</v>
      </c>
      <c r="M46" s="16">
        <f t="shared" si="2"/>
        <v>0.99282163049700045</v>
      </c>
      <c r="N46" s="16">
        <f t="shared" si="1"/>
        <v>0.33405847687387374</v>
      </c>
      <c r="O46" s="16">
        <f t="shared" si="1"/>
        <v>0.97827901802844008</v>
      </c>
    </row>
    <row r="47" spans="1:15" s="18" customFormat="1" ht="12.75" customHeight="1">
      <c r="A47" s="3"/>
      <c r="B47" s="4" t="s">
        <v>56</v>
      </c>
      <c r="C47" s="5"/>
      <c r="D47" s="41">
        <v>3038122</v>
      </c>
      <c r="E47" s="42">
        <v>172003</v>
      </c>
      <c r="F47" s="42">
        <v>3214243</v>
      </c>
      <c r="G47" s="42">
        <v>0</v>
      </c>
      <c r="H47" s="42">
        <v>0</v>
      </c>
      <c r="I47" s="42">
        <v>3004116</v>
      </c>
      <c r="J47" s="42">
        <v>33306</v>
      </c>
      <c r="K47" s="42">
        <v>3041540</v>
      </c>
      <c r="L47" s="43">
        <v>0</v>
      </c>
      <c r="M47" s="16">
        <f t="shared" si="2"/>
        <v>0.98880690110535385</v>
      </c>
      <c r="N47" s="16">
        <f t="shared" si="1"/>
        <v>0.19363615750888066</v>
      </c>
      <c r="O47" s="16">
        <f t="shared" si="1"/>
        <v>0.94626946375865173</v>
      </c>
    </row>
    <row r="48" spans="1:15" s="18" customFormat="1" ht="12.75" customHeight="1">
      <c r="A48" s="6"/>
      <c r="B48" s="37" t="s">
        <v>57</v>
      </c>
      <c r="C48" s="8"/>
      <c r="D48" s="48">
        <v>2089766</v>
      </c>
      <c r="E48" s="45">
        <v>63530</v>
      </c>
      <c r="F48" s="45">
        <v>2156012</v>
      </c>
      <c r="G48" s="45">
        <v>0</v>
      </c>
      <c r="H48" s="45">
        <v>0</v>
      </c>
      <c r="I48" s="45">
        <v>2075305</v>
      </c>
      <c r="J48" s="45">
        <v>17475</v>
      </c>
      <c r="K48" s="45">
        <v>2095496</v>
      </c>
      <c r="L48" s="49">
        <v>0</v>
      </c>
      <c r="M48" s="19">
        <f t="shared" si="2"/>
        <v>0.99308008647858181</v>
      </c>
      <c r="N48" s="19">
        <f t="shared" si="1"/>
        <v>0.27506689752872659</v>
      </c>
      <c r="O48" s="19">
        <f t="shared" si="1"/>
        <v>0.97193151058528426</v>
      </c>
    </row>
    <row r="49" spans="1:15" s="18" customFormat="1" ht="12.75" customHeight="1">
      <c r="A49" s="3"/>
      <c r="B49" s="4" t="s">
        <v>58</v>
      </c>
      <c r="C49" s="5"/>
      <c r="D49" s="50">
        <v>838293</v>
      </c>
      <c r="E49" s="42">
        <v>50958</v>
      </c>
      <c r="F49" s="42">
        <v>889924</v>
      </c>
      <c r="G49" s="42">
        <v>0</v>
      </c>
      <c r="H49" s="42">
        <v>0</v>
      </c>
      <c r="I49" s="42">
        <v>826496</v>
      </c>
      <c r="J49" s="42">
        <v>5075</v>
      </c>
      <c r="K49" s="42">
        <v>832244</v>
      </c>
      <c r="L49" s="46">
        <v>0</v>
      </c>
      <c r="M49" s="16">
        <f t="shared" si="2"/>
        <v>0.98592735475543758</v>
      </c>
      <c r="N49" s="16">
        <f t="shared" si="1"/>
        <v>9.9591820715098714E-2</v>
      </c>
      <c r="O49" s="16">
        <f t="shared" si="1"/>
        <v>0.93518547651260109</v>
      </c>
    </row>
    <row r="50" spans="1:15" s="18" customFormat="1" ht="12.75" customHeight="1">
      <c r="A50" s="3"/>
      <c r="B50" s="4" t="s">
        <v>59</v>
      </c>
      <c r="C50" s="5"/>
      <c r="D50" s="41">
        <v>1873096</v>
      </c>
      <c r="E50" s="42">
        <v>62792</v>
      </c>
      <c r="F50" s="42">
        <v>1939114</v>
      </c>
      <c r="G50" s="42">
        <v>0</v>
      </c>
      <c r="H50" s="42">
        <v>0</v>
      </c>
      <c r="I50" s="42">
        <v>1851834</v>
      </c>
      <c r="J50" s="42">
        <v>13452</v>
      </c>
      <c r="K50" s="42">
        <v>1868512</v>
      </c>
      <c r="L50" s="43">
        <v>0</v>
      </c>
      <c r="M50" s="16">
        <f t="shared" si="2"/>
        <v>0.98864873984034984</v>
      </c>
      <c r="N50" s="16">
        <f t="shared" si="1"/>
        <v>0.21423111224359792</v>
      </c>
      <c r="O50" s="16">
        <f t="shared" si="1"/>
        <v>0.96359058827897692</v>
      </c>
    </row>
    <row r="51" spans="1:15" s="18" customFormat="1" ht="12.75" customHeight="1">
      <c r="A51" s="3"/>
      <c r="B51" s="4" t="s">
        <v>60</v>
      </c>
      <c r="C51" s="5"/>
      <c r="D51" s="41">
        <v>1192926</v>
      </c>
      <c r="E51" s="42">
        <v>26735</v>
      </c>
      <c r="F51" s="42">
        <v>1221199</v>
      </c>
      <c r="G51" s="42">
        <v>0</v>
      </c>
      <c r="H51" s="42">
        <v>0</v>
      </c>
      <c r="I51" s="42">
        <v>1184544</v>
      </c>
      <c r="J51" s="42">
        <v>5770</v>
      </c>
      <c r="K51" s="42">
        <v>1191852</v>
      </c>
      <c r="L51" s="43">
        <v>0</v>
      </c>
      <c r="M51" s="16">
        <f t="shared" si="2"/>
        <v>0.99297357924967689</v>
      </c>
      <c r="N51" s="16">
        <f t="shared" si="1"/>
        <v>0.21582195623714232</v>
      </c>
      <c r="O51" s="16">
        <f t="shared" si="1"/>
        <v>0.97596869961406785</v>
      </c>
    </row>
    <row r="52" spans="1:15" s="18" customFormat="1" ht="12.75" customHeight="1">
      <c r="A52" s="3"/>
      <c r="B52" s="4" t="s">
        <v>61</v>
      </c>
      <c r="C52" s="5"/>
      <c r="D52" s="41">
        <v>3366805</v>
      </c>
      <c r="E52" s="42">
        <v>159352</v>
      </c>
      <c r="F52" s="42">
        <v>3531121</v>
      </c>
      <c r="G52" s="42">
        <v>26369</v>
      </c>
      <c r="H52" s="42">
        <v>0</v>
      </c>
      <c r="I52" s="42">
        <v>3326931</v>
      </c>
      <c r="J52" s="42">
        <v>23823</v>
      </c>
      <c r="K52" s="42">
        <v>3355718</v>
      </c>
      <c r="L52" s="43">
        <v>26316</v>
      </c>
      <c r="M52" s="16">
        <f t="shared" si="2"/>
        <v>0.98815672425340939</v>
      </c>
      <c r="N52" s="16">
        <f t="shared" si="1"/>
        <v>0.14949922184848638</v>
      </c>
      <c r="O52" s="16">
        <f t="shared" si="1"/>
        <v>0.95032653936242906</v>
      </c>
    </row>
    <row r="53" spans="1:15" s="18" customFormat="1" ht="12.75" customHeight="1">
      <c r="A53" s="6"/>
      <c r="B53" s="37" t="s">
        <v>62</v>
      </c>
      <c r="C53" s="8"/>
      <c r="D53" s="48">
        <v>157877</v>
      </c>
      <c r="E53" s="45">
        <v>4364</v>
      </c>
      <c r="F53" s="45">
        <v>162790</v>
      </c>
      <c r="G53" s="45">
        <v>0</v>
      </c>
      <c r="H53" s="45">
        <v>0</v>
      </c>
      <c r="I53" s="45">
        <v>156249</v>
      </c>
      <c r="J53" s="45">
        <v>1451</v>
      </c>
      <c r="K53" s="45">
        <v>158249</v>
      </c>
      <c r="L53" s="49">
        <v>0</v>
      </c>
      <c r="M53" s="19">
        <f t="shared" si="2"/>
        <v>0.98968817497165518</v>
      </c>
      <c r="N53" s="19">
        <f t="shared" si="1"/>
        <v>0.33249312557286892</v>
      </c>
      <c r="O53" s="19">
        <f t="shared" si="1"/>
        <v>0.97210516616499787</v>
      </c>
    </row>
    <row r="54" spans="1:15" s="18" customFormat="1" ht="12.75" customHeight="1">
      <c r="A54" s="3"/>
      <c r="B54" s="4" t="s">
        <v>23</v>
      </c>
      <c r="C54" s="5"/>
      <c r="D54" s="50">
        <v>1704834</v>
      </c>
      <c r="E54" s="42">
        <v>82011</v>
      </c>
      <c r="F54" s="42">
        <v>1789241</v>
      </c>
      <c r="G54" s="42">
        <v>0</v>
      </c>
      <c r="H54" s="42">
        <v>0</v>
      </c>
      <c r="I54" s="42">
        <v>1685477</v>
      </c>
      <c r="J54" s="42">
        <v>21430</v>
      </c>
      <c r="K54" s="42">
        <v>1709303</v>
      </c>
      <c r="L54" s="46">
        <v>0</v>
      </c>
      <c r="M54" s="16">
        <f t="shared" si="2"/>
        <v>0.98864581536970753</v>
      </c>
      <c r="N54" s="16">
        <f t="shared" si="1"/>
        <v>0.2613064101157162</v>
      </c>
      <c r="O54" s="16">
        <f t="shared" si="1"/>
        <v>0.9553229553760505</v>
      </c>
    </row>
    <row r="55" spans="1:15" s="18" customFormat="1" ht="12.75" customHeight="1">
      <c r="A55" s="3"/>
      <c r="B55" s="4" t="s">
        <v>63</v>
      </c>
      <c r="C55" s="5"/>
      <c r="D55" s="41">
        <v>1468152</v>
      </c>
      <c r="E55" s="42">
        <v>32271</v>
      </c>
      <c r="F55" s="42">
        <v>1502251</v>
      </c>
      <c r="G55" s="42">
        <v>0</v>
      </c>
      <c r="H55" s="42">
        <v>0</v>
      </c>
      <c r="I55" s="42">
        <v>1461179</v>
      </c>
      <c r="J55" s="42">
        <v>7610</v>
      </c>
      <c r="K55" s="42">
        <v>1470617</v>
      </c>
      <c r="L55" s="43">
        <v>0</v>
      </c>
      <c r="M55" s="16">
        <f t="shared" si="2"/>
        <v>0.9952504917746936</v>
      </c>
      <c r="N55" s="16">
        <f t="shared" si="1"/>
        <v>0.23581543800935825</v>
      </c>
      <c r="O55" s="16">
        <f t="shared" si="1"/>
        <v>0.97894226730419887</v>
      </c>
    </row>
    <row r="56" spans="1:15" s="18" customFormat="1" ht="12.75" customHeight="1">
      <c r="A56" s="3"/>
      <c r="B56" s="4" t="s">
        <v>64</v>
      </c>
      <c r="C56" s="5"/>
      <c r="D56" s="41">
        <v>2542243</v>
      </c>
      <c r="E56" s="42">
        <v>65636</v>
      </c>
      <c r="F56" s="42">
        <v>2611330</v>
      </c>
      <c r="G56" s="42">
        <v>0</v>
      </c>
      <c r="H56" s="42">
        <v>0</v>
      </c>
      <c r="I56" s="42">
        <v>2517715</v>
      </c>
      <c r="J56" s="42">
        <v>14998</v>
      </c>
      <c r="K56" s="42">
        <v>2536164</v>
      </c>
      <c r="L56" s="43">
        <v>0</v>
      </c>
      <c r="M56" s="16">
        <f t="shared" si="2"/>
        <v>0.99035182710700742</v>
      </c>
      <c r="N56" s="16">
        <f t="shared" si="1"/>
        <v>0.22850265098421599</v>
      </c>
      <c r="O56" s="16">
        <f t="shared" si="1"/>
        <v>0.97121543428061563</v>
      </c>
    </row>
    <row r="57" spans="1:15" s="18" customFormat="1" ht="12.75" customHeight="1">
      <c r="A57" s="3"/>
      <c r="B57" s="4" t="s">
        <v>65</v>
      </c>
      <c r="C57" s="5"/>
      <c r="D57" s="41">
        <v>911362</v>
      </c>
      <c r="E57" s="42">
        <v>14259</v>
      </c>
      <c r="F57" s="42">
        <v>926898</v>
      </c>
      <c r="G57" s="42">
        <v>4719</v>
      </c>
      <c r="H57" s="42">
        <v>0</v>
      </c>
      <c r="I57" s="42">
        <v>904052</v>
      </c>
      <c r="J57" s="42">
        <v>5057</v>
      </c>
      <c r="K57" s="42">
        <v>910386</v>
      </c>
      <c r="L57" s="43">
        <v>4719</v>
      </c>
      <c r="M57" s="16">
        <f t="shared" si="2"/>
        <v>0.99197903796734999</v>
      </c>
      <c r="N57" s="16">
        <f t="shared" si="1"/>
        <v>0.35465320148678026</v>
      </c>
      <c r="O57" s="16">
        <f t="shared" si="1"/>
        <v>0.98218574212049226</v>
      </c>
    </row>
    <row r="58" spans="1:15" s="18" customFormat="1" ht="12.75" customHeight="1">
      <c r="A58" s="6"/>
      <c r="B58" s="37" t="s">
        <v>66</v>
      </c>
      <c r="C58" s="8"/>
      <c r="D58" s="44">
        <v>691958</v>
      </c>
      <c r="E58" s="45">
        <v>38223</v>
      </c>
      <c r="F58" s="45">
        <v>731464</v>
      </c>
      <c r="G58" s="45">
        <v>2985</v>
      </c>
      <c r="H58" s="45">
        <v>0</v>
      </c>
      <c r="I58" s="45">
        <v>682978</v>
      </c>
      <c r="J58" s="45">
        <v>7454</v>
      </c>
      <c r="K58" s="45">
        <v>691715</v>
      </c>
      <c r="L58" s="49">
        <v>2985</v>
      </c>
      <c r="M58" s="19">
        <f t="shared" si="2"/>
        <v>0.98702233372545733</v>
      </c>
      <c r="N58" s="19">
        <f t="shared" si="1"/>
        <v>0.19501347356303797</v>
      </c>
      <c r="O58" s="19">
        <f t="shared" si="1"/>
        <v>0.94565829623877595</v>
      </c>
    </row>
    <row r="59" spans="1:15" s="18" customFormat="1" ht="12.75" customHeight="1">
      <c r="A59" s="3"/>
      <c r="B59" s="4" t="s">
        <v>67</v>
      </c>
      <c r="C59" s="5"/>
      <c r="D59" s="50">
        <v>549408</v>
      </c>
      <c r="E59" s="42">
        <v>36789</v>
      </c>
      <c r="F59" s="42">
        <v>586933</v>
      </c>
      <c r="G59" s="42">
        <v>2745</v>
      </c>
      <c r="H59" s="42">
        <v>0</v>
      </c>
      <c r="I59" s="42">
        <v>540320</v>
      </c>
      <c r="J59" s="42">
        <v>7377</v>
      </c>
      <c r="K59" s="42">
        <v>548433</v>
      </c>
      <c r="L59" s="46">
        <v>2745</v>
      </c>
      <c r="M59" s="16">
        <f t="shared" si="2"/>
        <v>0.98345855903081136</v>
      </c>
      <c r="N59" s="16">
        <f t="shared" si="1"/>
        <v>0.20052189513169696</v>
      </c>
      <c r="O59" s="16">
        <f t="shared" si="1"/>
        <v>0.93440477873965166</v>
      </c>
    </row>
    <row r="60" spans="1:15" s="18" customFormat="1" ht="12.75" customHeight="1">
      <c r="A60" s="3"/>
      <c r="B60" s="4" t="s">
        <v>68</v>
      </c>
      <c r="C60" s="5"/>
      <c r="D60" s="41">
        <v>1342404</v>
      </c>
      <c r="E60" s="42">
        <v>88456</v>
      </c>
      <c r="F60" s="42">
        <v>1433300</v>
      </c>
      <c r="G60" s="42">
        <v>4561</v>
      </c>
      <c r="H60" s="42">
        <v>0</v>
      </c>
      <c r="I60" s="42">
        <v>1315453</v>
      </c>
      <c r="J60" s="42">
        <v>15359</v>
      </c>
      <c r="K60" s="42">
        <v>1333252</v>
      </c>
      <c r="L60" s="43">
        <v>4452</v>
      </c>
      <c r="M60" s="16">
        <f t="shared" si="2"/>
        <v>0.97992333157529332</v>
      </c>
      <c r="N60" s="16">
        <f t="shared" si="1"/>
        <v>0.17363434928099847</v>
      </c>
      <c r="O60" s="16">
        <f t="shared" si="1"/>
        <v>0.93019744645224312</v>
      </c>
    </row>
    <row r="61" spans="1:15" s="18" customFormat="1" ht="12.75" customHeight="1">
      <c r="A61" s="3"/>
      <c r="B61" s="4" t="s">
        <v>69</v>
      </c>
      <c r="C61" s="5"/>
      <c r="D61" s="41">
        <v>440749</v>
      </c>
      <c r="E61" s="42">
        <v>18942</v>
      </c>
      <c r="F61" s="42">
        <v>460423</v>
      </c>
      <c r="G61" s="42">
        <v>831</v>
      </c>
      <c r="H61" s="42">
        <v>0</v>
      </c>
      <c r="I61" s="42">
        <v>431497</v>
      </c>
      <c r="J61" s="42">
        <v>4711</v>
      </c>
      <c r="K61" s="42">
        <v>436940</v>
      </c>
      <c r="L61" s="43">
        <v>802</v>
      </c>
      <c r="M61" s="16">
        <f t="shared" si="2"/>
        <v>0.97900846059775515</v>
      </c>
      <c r="N61" s="16">
        <f t="shared" si="1"/>
        <v>0.24870657797487067</v>
      </c>
      <c r="O61" s="16">
        <f t="shared" si="1"/>
        <v>0.94899690067611742</v>
      </c>
    </row>
    <row r="62" spans="1:15" s="18" customFormat="1" ht="12.75" customHeight="1">
      <c r="A62" s="3"/>
      <c r="B62" s="4" t="s">
        <v>70</v>
      </c>
      <c r="C62" s="5"/>
      <c r="D62" s="41">
        <v>198604</v>
      </c>
      <c r="E62" s="42">
        <v>11073</v>
      </c>
      <c r="F62" s="42">
        <v>210312</v>
      </c>
      <c r="G62" s="42">
        <v>175</v>
      </c>
      <c r="H62" s="42">
        <v>0</v>
      </c>
      <c r="I62" s="42">
        <v>195432</v>
      </c>
      <c r="J62" s="42">
        <v>2653</v>
      </c>
      <c r="K62" s="42">
        <v>198720</v>
      </c>
      <c r="L62" s="43">
        <v>175</v>
      </c>
      <c r="M62" s="16">
        <f t="shared" si="2"/>
        <v>0.98402851906306021</v>
      </c>
      <c r="N62" s="16">
        <f t="shared" si="1"/>
        <v>0.23959179987356632</v>
      </c>
      <c r="O62" s="16">
        <f t="shared" si="1"/>
        <v>0.94488188976377951</v>
      </c>
    </row>
    <row r="63" spans="1:15" s="18" customFormat="1" ht="12.75" customHeight="1">
      <c r="A63" s="6"/>
      <c r="B63" s="37" t="s">
        <v>71</v>
      </c>
      <c r="C63" s="8"/>
      <c r="D63" s="48">
        <v>1640596</v>
      </c>
      <c r="E63" s="45">
        <v>153382</v>
      </c>
      <c r="F63" s="45">
        <v>1796509</v>
      </c>
      <c r="G63" s="45">
        <v>5380</v>
      </c>
      <c r="H63" s="45">
        <v>0</v>
      </c>
      <c r="I63" s="45">
        <v>1606614</v>
      </c>
      <c r="J63" s="45">
        <v>36435</v>
      </c>
      <c r="K63" s="45">
        <v>1645580</v>
      </c>
      <c r="L63" s="49">
        <v>5202</v>
      </c>
      <c r="M63" s="19">
        <f t="shared" si="2"/>
        <v>0.97928679577421862</v>
      </c>
      <c r="N63" s="19">
        <f t="shared" si="1"/>
        <v>0.23754417076319256</v>
      </c>
      <c r="O63" s="19">
        <f t="shared" si="1"/>
        <v>0.91598761820842534</v>
      </c>
    </row>
    <row r="64" spans="1:15" s="18" customFormat="1" ht="12.75" customHeight="1">
      <c r="A64" s="3"/>
      <c r="B64" s="4" t="s">
        <v>72</v>
      </c>
      <c r="C64" s="5"/>
      <c r="D64" s="50">
        <v>9084426</v>
      </c>
      <c r="E64" s="42">
        <v>185771</v>
      </c>
      <c r="F64" s="42">
        <v>9276818</v>
      </c>
      <c r="G64" s="42">
        <v>101817</v>
      </c>
      <c r="H64" s="42">
        <v>0</v>
      </c>
      <c r="I64" s="42">
        <v>9025984</v>
      </c>
      <c r="J64" s="42">
        <v>49749</v>
      </c>
      <c r="K64" s="42">
        <v>9082354</v>
      </c>
      <c r="L64" s="46">
        <v>101715</v>
      </c>
      <c r="M64" s="16">
        <f t="shared" si="2"/>
        <v>0.99356679222220534</v>
      </c>
      <c r="N64" s="16">
        <f t="shared" si="1"/>
        <v>0.26779744954809953</v>
      </c>
      <c r="O64" s="16">
        <f t="shared" si="1"/>
        <v>0.97903763984590408</v>
      </c>
    </row>
    <row r="65" spans="1:15" s="18" customFormat="1" ht="12.75" customHeight="1">
      <c r="A65" s="3"/>
      <c r="B65" s="4" t="s">
        <v>26</v>
      </c>
      <c r="C65" s="5"/>
      <c r="D65" s="41">
        <v>2045647</v>
      </c>
      <c r="E65" s="42">
        <v>94980</v>
      </c>
      <c r="F65" s="42">
        <v>2145224</v>
      </c>
      <c r="G65" s="42">
        <v>2270</v>
      </c>
      <c r="H65" s="42">
        <v>0</v>
      </c>
      <c r="I65" s="42">
        <v>2024225</v>
      </c>
      <c r="J65" s="42">
        <v>22528</v>
      </c>
      <c r="K65" s="42">
        <v>2051350</v>
      </c>
      <c r="L65" s="43">
        <v>2268</v>
      </c>
      <c r="M65" s="16">
        <f t="shared" si="2"/>
        <v>0.98952800752035908</v>
      </c>
      <c r="N65" s="16">
        <f t="shared" si="1"/>
        <v>0.23718677616340283</v>
      </c>
      <c r="O65" s="16">
        <f t="shared" si="1"/>
        <v>0.95624046719596645</v>
      </c>
    </row>
    <row r="66" spans="1:15" s="18" customFormat="1" ht="12.75" customHeight="1">
      <c r="A66" s="3"/>
      <c r="B66" s="4" t="s">
        <v>73</v>
      </c>
      <c r="C66" s="5"/>
      <c r="D66" s="41">
        <v>784402</v>
      </c>
      <c r="E66" s="42">
        <v>33225</v>
      </c>
      <c r="F66" s="42">
        <v>818631</v>
      </c>
      <c r="G66" s="42">
        <v>0</v>
      </c>
      <c r="H66" s="42">
        <v>0</v>
      </c>
      <c r="I66" s="42">
        <v>779643</v>
      </c>
      <c r="J66" s="42">
        <v>4140</v>
      </c>
      <c r="K66" s="42">
        <v>784787</v>
      </c>
      <c r="L66" s="43">
        <v>0</v>
      </c>
      <c r="M66" s="16">
        <f t="shared" si="2"/>
        <v>0.99393295784559443</v>
      </c>
      <c r="N66" s="16">
        <f t="shared" si="1"/>
        <v>0.12460496613995485</v>
      </c>
      <c r="O66" s="16">
        <f t="shared" si="1"/>
        <v>0.95865780797453304</v>
      </c>
    </row>
    <row r="67" spans="1:15" s="18" customFormat="1" ht="12.75" customHeight="1">
      <c r="A67" s="3"/>
      <c r="B67" s="4" t="s">
        <v>74</v>
      </c>
      <c r="C67" s="5"/>
      <c r="D67" s="41">
        <v>764771</v>
      </c>
      <c r="E67" s="42">
        <v>30636</v>
      </c>
      <c r="F67" s="42">
        <v>797521</v>
      </c>
      <c r="G67" s="42">
        <v>0</v>
      </c>
      <c r="H67" s="42">
        <v>0</v>
      </c>
      <c r="I67" s="42">
        <v>756252</v>
      </c>
      <c r="J67" s="42">
        <v>5003</v>
      </c>
      <c r="K67" s="42">
        <v>763369</v>
      </c>
      <c r="L67" s="43">
        <v>0</v>
      </c>
      <c r="M67" s="16">
        <f t="shared" si="2"/>
        <v>0.98886071778349338</v>
      </c>
      <c r="N67" s="16">
        <f t="shared" si="1"/>
        <v>0.16330460895678287</v>
      </c>
      <c r="O67" s="16">
        <f t="shared" si="1"/>
        <v>0.95717730316819238</v>
      </c>
    </row>
    <row r="68" spans="1:15" s="17" customFormat="1" ht="12.75" customHeight="1">
      <c r="A68" s="6"/>
      <c r="B68" s="7" t="s">
        <v>75</v>
      </c>
      <c r="C68" s="8"/>
      <c r="D68" s="51">
        <v>1592498</v>
      </c>
      <c r="E68" s="45">
        <v>145808</v>
      </c>
      <c r="F68" s="45">
        <v>1740999</v>
      </c>
      <c r="G68" s="45">
        <v>0</v>
      </c>
      <c r="H68" s="45">
        <v>0</v>
      </c>
      <c r="I68" s="45">
        <v>1567299</v>
      </c>
      <c r="J68" s="45">
        <v>19403</v>
      </c>
      <c r="K68" s="45">
        <v>1589395</v>
      </c>
      <c r="L68" s="47">
        <v>0</v>
      </c>
      <c r="M68" s="19">
        <f t="shared" si="2"/>
        <v>0.98417643224669671</v>
      </c>
      <c r="N68" s="19">
        <f t="shared" si="1"/>
        <v>0.13307225940963457</v>
      </c>
      <c r="O68" s="19">
        <f t="shared" si="1"/>
        <v>0.91292125957568038</v>
      </c>
    </row>
    <row r="69" spans="1:15" s="15" customFormat="1" ht="12.75" customHeight="1">
      <c r="A69" s="3"/>
      <c r="B69" s="4" t="s">
        <v>24</v>
      </c>
      <c r="C69" s="5"/>
      <c r="D69" s="52">
        <f t="shared" ref="D69:L69" si="3">SUM(D9:D10)</f>
        <v>538408207</v>
      </c>
      <c r="E69" s="52">
        <f t="shared" si="3"/>
        <v>6704749</v>
      </c>
      <c r="F69" s="52">
        <f t="shared" si="3"/>
        <v>545329680</v>
      </c>
      <c r="G69" s="52">
        <f t="shared" si="3"/>
        <v>10687609</v>
      </c>
      <c r="H69" s="52">
        <f t="shared" si="3"/>
        <v>0</v>
      </c>
      <c r="I69" s="52">
        <f t="shared" si="3"/>
        <v>535109126</v>
      </c>
      <c r="J69" s="52">
        <f t="shared" si="3"/>
        <v>2609813</v>
      </c>
      <c r="K69" s="52">
        <f t="shared" si="3"/>
        <v>537935663</v>
      </c>
      <c r="L69" s="52">
        <f t="shared" si="3"/>
        <v>10614103</v>
      </c>
      <c r="M69" s="20">
        <f t="shared" si="2"/>
        <v>0.9938725283955413</v>
      </c>
      <c r="N69" s="20">
        <f t="shared" si="1"/>
        <v>0.38924842674945775</v>
      </c>
      <c r="O69" s="20">
        <f t="shared" si="1"/>
        <v>0.98644119828577825</v>
      </c>
    </row>
    <row r="70" spans="1:15" s="15" customFormat="1" ht="12.75" customHeight="1">
      <c r="A70" s="3"/>
      <c r="B70" s="4" t="s">
        <v>87</v>
      </c>
      <c r="C70" s="5"/>
      <c r="D70" s="53">
        <f>SUM(D11:D37)</f>
        <v>247424628</v>
      </c>
      <c r="E70" s="53">
        <f t="shared" ref="E70:L70" si="4">SUM(E11:E37)</f>
        <v>7983107</v>
      </c>
      <c r="F70" s="53">
        <f t="shared" si="4"/>
        <v>255681740</v>
      </c>
      <c r="G70" s="53">
        <f t="shared" si="4"/>
        <v>6837723</v>
      </c>
      <c r="H70" s="53">
        <f t="shared" si="4"/>
        <v>461</v>
      </c>
      <c r="I70" s="53">
        <f t="shared" si="4"/>
        <v>245495738</v>
      </c>
      <c r="J70" s="53">
        <f t="shared" si="4"/>
        <v>1631229</v>
      </c>
      <c r="K70" s="53">
        <f t="shared" si="4"/>
        <v>247400972</v>
      </c>
      <c r="L70" s="53">
        <f t="shared" si="4"/>
        <v>6787140</v>
      </c>
      <c r="M70" s="16">
        <f>IF(I70=0,"",(I70/D70))</f>
        <v>0.99220413094851656</v>
      </c>
      <c r="N70" s="16">
        <f t="shared" si="1"/>
        <v>0.2043351041142252</v>
      </c>
      <c r="O70" s="16">
        <f t="shared" si="1"/>
        <v>0.96761298636343762</v>
      </c>
    </row>
    <row r="71" spans="1:15" s="15" customFormat="1" ht="12.75" customHeight="1">
      <c r="A71" s="3"/>
      <c r="B71" s="4" t="s">
        <v>88</v>
      </c>
      <c r="C71" s="5"/>
      <c r="D71" s="53">
        <f>SUM(D38:D68)</f>
        <v>73260863</v>
      </c>
      <c r="E71" s="53">
        <f t="shared" ref="E71:L71" si="5">SUM(E38:E68)</f>
        <v>2329946</v>
      </c>
      <c r="F71" s="53">
        <f t="shared" si="5"/>
        <v>75688115</v>
      </c>
      <c r="G71" s="53">
        <f t="shared" si="5"/>
        <v>751056</v>
      </c>
      <c r="H71" s="53">
        <f t="shared" si="5"/>
        <v>0</v>
      </c>
      <c r="I71" s="53">
        <f t="shared" si="5"/>
        <v>72646972</v>
      </c>
      <c r="J71" s="53">
        <f t="shared" si="5"/>
        <v>537212</v>
      </c>
      <c r="K71" s="53">
        <f t="shared" si="5"/>
        <v>73281489</v>
      </c>
      <c r="L71" s="53">
        <f t="shared" si="5"/>
        <v>750749</v>
      </c>
      <c r="M71" s="16">
        <f t="shared" si="2"/>
        <v>0.99162047818082621</v>
      </c>
      <c r="N71" s="16">
        <f t="shared" si="1"/>
        <v>0.23056843377486003</v>
      </c>
      <c r="O71" s="16">
        <f t="shared" si="1"/>
        <v>0.96820338305426157</v>
      </c>
    </row>
    <row r="72" spans="1:15" s="15" customFormat="1" ht="12.75" customHeight="1">
      <c r="A72" s="6"/>
      <c r="B72" s="7" t="s">
        <v>89</v>
      </c>
      <c r="C72" s="8"/>
      <c r="D72" s="54">
        <f t="shared" ref="D72:L72" si="6">SUM(D9:D68)</f>
        <v>859093698</v>
      </c>
      <c r="E72" s="54">
        <f t="shared" si="6"/>
        <v>17017802</v>
      </c>
      <c r="F72" s="54">
        <f t="shared" si="6"/>
        <v>876699535</v>
      </c>
      <c r="G72" s="54">
        <f t="shared" si="6"/>
        <v>18276388</v>
      </c>
      <c r="H72" s="54">
        <f t="shared" si="6"/>
        <v>461</v>
      </c>
      <c r="I72" s="54">
        <f t="shared" si="6"/>
        <v>853251836</v>
      </c>
      <c r="J72" s="54">
        <f t="shared" si="6"/>
        <v>4778254</v>
      </c>
      <c r="K72" s="54">
        <f t="shared" si="6"/>
        <v>858618124</v>
      </c>
      <c r="L72" s="54">
        <f t="shared" si="6"/>
        <v>18151992</v>
      </c>
      <c r="M72" s="19">
        <f t="shared" si="2"/>
        <v>0.99319997106997748</v>
      </c>
      <c r="N72" s="19">
        <f t="shared" si="1"/>
        <v>0.28077973877002449</v>
      </c>
      <c r="O72" s="19">
        <f t="shared" si="1"/>
        <v>0.97937558960835991</v>
      </c>
    </row>
    <row r="73" spans="1:15" s="17" customFormat="1" ht="12.75" customHeight="1">
      <c r="B73" s="17" t="s">
        <v>91</v>
      </c>
      <c r="M73" s="21"/>
      <c r="N73" s="21"/>
      <c r="O73" s="21"/>
    </row>
    <row r="74" spans="1:15" s="17" customFormat="1" ht="12.75" customHeight="1">
      <c r="M74" s="21"/>
      <c r="N74" s="21"/>
      <c r="O74" s="21"/>
    </row>
    <row r="75" spans="1:15" s="17" customFormat="1" ht="12.75" customHeight="1">
      <c r="M75" s="21"/>
      <c r="N75" s="21"/>
      <c r="O75" s="21"/>
    </row>
    <row r="76" spans="1:15" s="17" customFormat="1" ht="12.75" customHeight="1">
      <c r="M76" s="21"/>
      <c r="N76" s="21"/>
      <c r="O76" s="21"/>
    </row>
    <row r="77" spans="1:15" s="17" customFormat="1" ht="12.75" customHeight="1">
      <c r="M77" s="21"/>
      <c r="N77" s="21"/>
      <c r="O77" s="21"/>
    </row>
    <row r="78" spans="1:15" s="17" customFormat="1" ht="12.75" customHeight="1">
      <c r="M78" s="21"/>
      <c r="N78" s="21"/>
      <c r="O78" s="21"/>
    </row>
    <row r="79" spans="1:15" s="17" customFormat="1" ht="12.75" customHeight="1">
      <c r="M79" s="21"/>
      <c r="N79" s="21"/>
      <c r="O79" s="21"/>
    </row>
    <row r="80" spans="1:15" s="17" customFormat="1" ht="12.75" customHeight="1">
      <c r="M80" s="21"/>
      <c r="N80" s="21"/>
      <c r="O80" s="21"/>
    </row>
    <row r="81" spans="13:15" s="17" customFormat="1" ht="12.75" customHeight="1">
      <c r="M81" s="21"/>
      <c r="N81" s="21"/>
      <c r="O81" s="21"/>
    </row>
    <row r="82" spans="13:15" s="17" customFormat="1" ht="12.75" customHeight="1">
      <c r="M82" s="21"/>
      <c r="N82" s="21"/>
      <c r="O82" s="21"/>
    </row>
    <row r="83" spans="13:15" s="17" customFormat="1" ht="12.75" customHeight="1">
      <c r="M83" s="21"/>
      <c r="N83" s="21"/>
      <c r="O83" s="21"/>
    </row>
    <row r="84" spans="13:15" s="17" customFormat="1" ht="12.75" customHeight="1">
      <c r="M84" s="21"/>
      <c r="N84" s="21"/>
      <c r="O84" s="21"/>
    </row>
    <row r="85" spans="13:15" s="17" customFormat="1" ht="12.75" customHeight="1">
      <c r="M85" s="21"/>
      <c r="N85" s="21"/>
      <c r="O85" s="21"/>
    </row>
    <row r="86" spans="13:15" s="17" customFormat="1" ht="12.75" customHeight="1">
      <c r="M86" s="21"/>
      <c r="N86" s="21"/>
      <c r="O86" s="21"/>
    </row>
    <row r="87" spans="13:15" s="17" customFormat="1" ht="12.75" customHeight="1">
      <c r="M87" s="21"/>
      <c r="N87" s="21"/>
      <c r="O87" s="21"/>
    </row>
    <row r="88" spans="13:15" s="17" customFormat="1" ht="12.75" customHeight="1">
      <c r="M88" s="21"/>
      <c r="N88" s="21"/>
      <c r="O88" s="21"/>
    </row>
    <row r="89" spans="13:15" s="17" customFormat="1" ht="12.75" customHeight="1">
      <c r="M89" s="21"/>
      <c r="N89" s="21"/>
      <c r="O89" s="21"/>
    </row>
    <row r="90" spans="13:15" s="17" customFormat="1" ht="12.75" customHeight="1">
      <c r="M90" s="21"/>
      <c r="N90" s="21"/>
      <c r="O90" s="21"/>
    </row>
  </sheetData>
  <mergeCells count="5">
    <mergeCell ref="D5:H5"/>
    <mergeCell ref="N4:O4"/>
    <mergeCell ref="B5:B8"/>
    <mergeCell ref="I5:L5"/>
    <mergeCell ref="M5:O5"/>
  </mergeCells>
  <phoneticPr fontId="2"/>
  <pageMargins left="0.59055118110236227" right="0.39370078740157483" top="0.59055118110236227" bottom="0.59055118110236227" header="0.31496062992125984" footer="0.31496062992125984"/>
  <pageSetup paperSize="9" scale="76" firstPageNumber="276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合計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2021-02-25T05:36:29Z</cp:lastPrinted>
  <dcterms:created xsi:type="dcterms:W3CDTF">2006-10-16T01:47:31Z</dcterms:created>
  <dcterms:modified xsi:type="dcterms:W3CDTF">2023-10-03T04:32:15Z</dcterms:modified>
</cp:coreProperties>
</file>