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15" yWindow="-15" windowWidth="17865" windowHeight="81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AM35" i="9"/>
  <c r="AM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BE34" i="9"/>
  <c r="BE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<sst xmlns="http://schemas.openxmlformats.org/spreadsheetml/2006/main" count="1114" uniqueCount="576">
  <si>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</si>
  <si>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</si>
  <si>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</si>
  <si>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</si>
  <si>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</si>
  <si>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</si>
  <si>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</si>
  <si>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</si>
  <si>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</si>
  <si>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</si>
  <si>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</si>
  <si>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</si>
  <si>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</si>
  <si>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</si>
  <si>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</si>
  <si>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</si>
  <si>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</si>
  <si>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</si>
  <si>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</si>
  <si>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</si>
  <si>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</si>
  <si>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</si>
  <si>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</si>
  <si>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</si>
  <si>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</si>
  <si>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</si>
  <si>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</si>
  <si>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</si>
  <si>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</si>
  <si>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</si>
  <si>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</si>
  <si>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</si>
  <si>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</si>
  <si>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</si>
  <si>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</si>
  <si>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</si>
  <si>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</si>
  <si>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</si>
  <si>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</si>
  <si>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</si>
  <si>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</si>
  <si>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</si>
  <si>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</si>
  <si>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</si>
  <si>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</si>
  <si>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</si>
  <si>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</si>
  <si>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</si>
  <si>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</si>
  <si>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</si>
  <si>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</si>
  <si>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</si>
  <si>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</si>
  <si>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</si>
  <si>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</si>
  <si>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</si>
  <si>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</si>
  <si>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</si>
  <si>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</si>
  <si>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</si>
  <si>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</si>
  <si>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</si>
  <si>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</si>
  <si>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</si>
  <si>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</si>
  <si>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</si>
  <si>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</si>
  <si>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</si>
  <si>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</si>
  <si>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</si>
  <si>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</si>
  <si>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</si>
  <si>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</si>
  <si>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</si>
  <si>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</si>
  <si>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</si>
  <si>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</si>
  <si>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</si>
  <si>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</si>
  <si>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</si>
  <si>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</si>
  <si>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</si>
  <si>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</si>
  <si>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</si>
  <si>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</si>
  <si>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</si>
  <si>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</si>
  <si>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</si>
  <si>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</si>
  <si>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</si>
  <si>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</si>
  <si>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</si>
  <si>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</si>
  <si>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</si>
  <si>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</si>
  <si>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</si>
  <si>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</si>
  <si>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</si>
  <si>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</si>
  <si>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</si>
  <si>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</si>
  <si>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</si>
  <si>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</si>
  <si>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</si>
  <si>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</si>
  <si>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</si>
  <si>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</si>
  <si>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</si>
  <si>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</si>
  <si>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</si>
  <si>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</si>
  <si>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</si>
  <si>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</si>
  <si>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</si>
  <si>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</si>
  <si>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</si>
  <si>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</si>
  <si>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</si>
  <si>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</si>
  <si>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</si>
  <si>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</si>
  <si>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</si>
  <si>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</si>
  <si>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</si>
  <si>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</si>
  <si>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</si>
  <si>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</si>
  <si>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</si>
  <si>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</si>
  <si>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</si>
  <si>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</si>
  <si>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</si>
  <si>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</si>
  <si>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</si>
  <si>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</si>
  <si>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</si>
  <si>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</si>
  <si>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</si>
  <si>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</si>
  <si>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</si>
  <si>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</si>
  <si>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</si>
  <si>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</si>
  <si>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</si>
  <si>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</si>
  <si>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</si>
  <si>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</si>
  <si>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</si>
  <si>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</si>
  <si>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</si>
  <si>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</si>
  <si>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</si>
  <si>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</si>
  <si>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</si>
  <si>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</si>
  <si>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</si>
  <si>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</si>
  <si>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</si>
  <si>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</si>
  <si>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</si>
  <si>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</si>
  <si>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</si>
  <si>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</si>
  <si>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</si>
  <si>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</si>
  <si>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</si>
  <si>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</si>
  <si>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</si>
  <si>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</si>
  <si>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</si>
  <si>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</si>
  <si>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</si>
  <si>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</si>
  <si>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</si>
  <si>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</si>
  <si>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</si>
  <si>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</si>
  <si>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</si>
  <si>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</si>
  <si>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</si>
  <si>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</si>
  <si>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</si>
  <si>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</si>
  <si>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</si>
  <si>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</si>
  <si>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</si>
  <si>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</si>
  <si>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</si>
  <si>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</si>
  <si>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</si>
  <si>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</si>
  <si>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</si>
  <si>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</si>
  <si>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</si>
  <si>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</si>
  <si>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</si>
  <si>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</si>
  <si>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福岡県上毛町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</si>
  <si>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</si>
  <si>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</si>
  <si>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</si>
  <si>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</si>
  <si>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</si>
  <si>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</si>
  <si>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</si>
  <si>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</si>
  <si>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</si>
  <si>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</si>
  <si>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</si>
  <si>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</si>
  <si>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</si>
  <si>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</si>
  <si>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</si>
  <si>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</si>
  <si>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</si>
  <si>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</si>
  <si>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</si>
  <si>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</si>
  <si>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</si>
  <si>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</si>
  <si>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</si>
  <si>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</si>
  <si>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</si>
  <si>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</si>
  <si>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</si>
  <si>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</si>
  <si>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</si>
  <si>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</si>
  <si>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</si>
  <si>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</si>
  <si>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</si>
  <si>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</si>
  <si>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</si>
  <si>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</si>
  <si>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</si>
  <si>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</si>
  <si>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</si>
  <si>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</si>
  <si>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</si>
  <si>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</si>
  <si>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</si>
  <si>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</si>
  <si>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</si>
  <si>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</si>
  <si>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</si>
  <si>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</si>
  <si>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</si>
  <si>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</si>
  <si>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</si>
  <si>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</si>
  <si>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</si>
  <si>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</si>
  <si>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</si>
  <si>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</si>
  <si>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</si>
  <si>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</si>
  <si>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</si>
  <si>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</si>
  <si>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</si>
  <si>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</si>
  <si>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</si>
  <si>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</si>
  <si>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</si>
  <si>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</si>
  <si>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</si>
  <si>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</si>
  <si>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</si>
  <si>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</si>
  <si>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</si>
  <si>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</si>
  <si>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</si>
  <si>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</si>
  <si>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</si>
  <si>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</si>
  <si>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</si>
  <si>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</si>
  <si>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</si>
  <si>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</si>
  <si>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</si>
  <si>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</si>
  <si>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</si>
  <si>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</si>
  <si>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</si>
  <si>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</si>
  <si>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</si>
  <si>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</si>
  <si>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</si>
  <si>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</si>
  <si>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</si>
  <si>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</si>
  <si>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</si>
  <si>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</si>
  <si>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</si>
  <si>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</si>
  <si>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</si>
  <si>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</si>
  <si>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</si>
  <si>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</si>
  <si>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</si>
  <si>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</si>
  <si>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</si>
  <si>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</si>
  <si>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</si>
  <si>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</si>
  <si>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</si>
  <si>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</si>
  <si>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</si>
  <si>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</si>
  <si>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</si>
  <si>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</si>
  <si>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</si>
  <si>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</si>
  <si>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</si>
  <si>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</si>
  <si>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</si>
  <si>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</si>
  <si>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</si>
  <si>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</si>
  <si>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</si>
  <si>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</si>
  <si>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</si>
  <si>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</si>
  <si>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</si>
  <si>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</si>
  <si>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</si>
  <si>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</si>
  <si>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</si>
  <si>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</si>
  <si>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</si>
  <si>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</si>
  <si>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</si>
  <si>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</si>
  <si>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</si>
  <si>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</si>
  <si>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</si>
  <si>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</si>
  <si>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</si>
  <si>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</si>
  <si>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</si>
  <si>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</si>
  <si>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</si>
  <si>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</si>
  <si>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</si>
  <si>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</si>
  <si>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</si>
  <si>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</si>
  <si>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福岡県上毛町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</si>
  <si>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</si>
  <si>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</si>
  <si>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</si>
  <si>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</si>
  <si>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</si>
  <si>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</si>
  <si>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</si>
  <si>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</si>
  <si>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</si>
  <si>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</si>
  <si>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</si>
  <si>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</si>
  <si>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</si>
  <si>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</si>
  <si>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</si>
  <si>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</si>
  <si>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</si>
  <si>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</si>
  <si>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</si>
  <si>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</si>
  <si>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</si>
  <si>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</si>
  <si>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</si>
  <si>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</si>
  <si>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</si>
  <si>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</si>
  <si>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</si>
  <si>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</si>
  <si>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</si>
  <si>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</si>
  <si>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</si>
  <si>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</si>
  <si>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</si>
  <si>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</si>
  <si>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</si>
  <si>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</si>
  <si>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</si>
  <si>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</si>
  <si>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</si>
  <si>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</si>
  <si>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</si>
  <si>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</si>
  <si>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</si>
  <si>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</si>
  <si>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</si>
  <si>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</si>
  <si>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</si>
  <si>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</si>
  <si>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</si>
  <si>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</si>
  <si>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</si>
  <si>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</si>
  <si>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</si>
  <si>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</si>
  <si>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</si>
  <si>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</si>
  <si>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</si>
  <si>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</si>
  <si>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</si>
  <si>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</si>
  <si>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</si>
  <si>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</si>
  <si>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</si>
  <si>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</si>
  <si>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</si>
  <si>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</si>
  <si>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</si>
  <si>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</si>
  <si>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</si>
  <si>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</si>
  <si>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</si>
  <si>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</si>
  <si>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</si>
  <si>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</si>
  <si>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</si>
  <si>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</si>
  <si>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</si>
  <si>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</si>
  <si>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</si>
  <si>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</si>
  <si>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</si>
  <si>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</si>
  <si>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</si>
  <si>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</si>
  <si>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</si>
  <si>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</si>
  <si>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</si>
  <si>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</si>
  <si>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</si>
  <si>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</si>
  <si>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</si>
  <si>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</si>
  <si>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</si>
  <si>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</si>
  <si>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</si>
  <si>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</si>
  <si>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</si>
  <si>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</si>
  <si>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</si>
  <si>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</si>
  <si>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</si>
  <si>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</si>
  <si>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</si>
  <si>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</si>
  <si>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</si>
  <si>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</si>
  <si>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</si>
  <si>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</si>
  <si>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</si>
  <si>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</si>
  <si>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</si>
  <si>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</si>
  <si>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</si>
  <si>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</si>
  <si>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</si>
  <si>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</si>
  <si>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</si>
  <si>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</si>
  <si>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</si>
  <si>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</si>
  <si>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</si>
  <si>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</si>
  <si>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</si>
  <si>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</si>
  <si>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</si>
  <si>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</si>
  <si>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</si>
  <si>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</si>
  <si>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</si>
  <si>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</si>
  <si>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</si>
  <si>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</si>
  <si>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</si>
  <si>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</si>
  <si>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</si>
  <si>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</si>
  <si>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</si>
  <si>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</si>
  <si>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</si>
  <si>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</si>
  <si>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</si>
  <si>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</si>
  <si>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</si>
  <si>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</si>
  <si>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</si>
  <si>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</si>
  <si>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</si>
  <si>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</si>
  <si>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</si>
  <si>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</si>
  <si>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</si>
  <si>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</si>
  <si>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</si>
  <si>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</si>
  <si>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</si>
  <si>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</si>
  <si>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</si>
  <si>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</si>
  <si>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</si>
  <si>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</si>
  <si>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</si>
  <si>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</si>
  <si>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</si>
  <si>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</si>
  <si>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</si>
  <si>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</si>
  <si>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</si>
  <si>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</si>
  <si>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</si>
  <si>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</si>
  <si>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</si>
  <si>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</si>
  <si>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</si>
  <si>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</si>
  <si>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</si>
  <si>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</si>
  <si>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</si>
  <si>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t>
  </si>
  <si>
    <t>後期高齢者医療特別会計</t>
  </si>
  <si>
    <t>奨学資金特別会計</t>
  </si>
  <si>
    <t>▲ 2.85</t>
  </si>
  <si>
    <t>簡易水道事業特別会計</t>
  </si>
  <si>
    <t>農業集落排水事業特別会計</t>
  </si>
  <si>
    <t>住宅新築資金等特別会計</t>
  </si>
  <si>
    <t>その他会計（赤字）</t>
  </si>
  <si>
    <t>その他会計（黒字）</t>
  </si>
  <si>
    <t>-</t>
    <phoneticPr fontId="2"/>
  </si>
  <si>
    <t>-</t>
    <phoneticPr fontId="2"/>
  </si>
  <si>
    <t>-</t>
    <phoneticPr fontId="2"/>
  </si>
  <si>
    <t>-</t>
    <phoneticPr fontId="2"/>
  </si>
  <si>
    <t>上毛町外一市一町矢方池土木組合（一般会計）</t>
    <rPh sb="0" eb="2">
      <t>コウゲ</t>
    </rPh>
    <rPh sb="2" eb="3">
      <t>マチ</t>
    </rPh>
    <rPh sb="3" eb="4">
      <t>ホカ</t>
    </rPh>
    <rPh sb="4" eb="5">
      <t>イッ</t>
    </rPh>
    <rPh sb="5" eb="6">
      <t>シ</t>
    </rPh>
    <rPh sb="6" eb="8">
      <t>イッチョウ</t>
    </rPh>
    <rPh sb="8" eb="10">
      <t>ヤカタ</t>
    </rPh>
    <rPh sb="10" eb="11">
      <t>イケ</t>
    </rPh>
    <rPh sb="11" eb="13">
      <t>ドボク</t>
    </rPh>
    <rPh sb="13" eb="15">
      <t>クミアイ</t>
    </rPh>
    <rPh sb="16" eb="18">
      <t>イッパン</t>
    </rPh>
    <rPh sb="18" eb="20">
      <t>カイケイ</t>
    </rPh>
    <phoneticPr fontId="2"/>
  </si>
  <si>
    <t>吉富町外１町環境衛生事務組合（一般会計）</t>
    <rPh sb="0" eb="2">
      <t>ヨシトミ</t>
    </rPh>
    <rPh sb="2" eb="3">
      <t>マチ</t>
    </rPh>
    <rPh sb="3" eb="4">
      <t>ホカ</t>
    </rPh>
    <rPh sb="5" eb="6">
      <t>マチ</t>
    </rPh>
    <rPh sb="6" eb="8">
      <t>カンキョウ</t>
    </rPh>
    <rPh sb="8" eb="10">
      <t>エイセイ</t>
    </rPh>
    <rPh sb="10" eb="12">
      <t>ジム</t>
    </rPh>
    <rPh sb="12" eb="14">
      <t>クミアイ</t>
    </rPh>
    <rPh sb="15" eb="17">
      <t>イッパン</t>
    </rPh>
    <rPh sb="17" eb="19">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</si>
  <si>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</si>
  <si>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福岡県市町村職員退職手当組合（一般会計・基金特別会計）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rPh sb="20" eb="22">
      <t>キキン</t>
    </rPh>
    <rPh sb="22" eb="24">
      <t>トクベツ</t>
    </rPh>
    <rPh sb="24" eb="26">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</si>
  <si>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</si>
  <si>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豊前市外二町財産組合（一般会計）</t>
    <rPh sb="0" eb="3">
      <t>ブゼンシ</t>
    </rPh>
    <rPh sb="3" eb="4">
      <t>ホカ</t>
    </rPh>
    <rPh sb="4" eb="6">
      <t>ニチョウ</t>
    </rPh>
    <rPh sb="6" eb="8">
      <t>ザイサン</t>
    </rPh>
    <rPh sb="8" eb="10">
      <t>クミアイ</t>
    </rPh>
    <rPh sb="11" eb="13">
      <t>イッパン</t>
    </rPh>
    <rPh sb="13" eb="15">
      <t>カイケイ</t>
    </rPh>
    <phoneticPr fontId="2"/>
  </si>
  <si>
    <t>京築広域市町村圏事務組合（一般会計）</t>
    <rPh sb="0" eb="1">
      <t>ケイ</t>
    </rPh>
    <rPh sb="1" eb="2">
      <t>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</si>
  <si>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京築広域市町村圏事務組合（旧学校給食共同調理施設特別会計）</t>
    <rPh sb="0" eb="1">
      <t>ケイ</t>
    </rPh>
    <rPh sb="1" eb="2">
      <t>チク</t>
    </rPh>
    <rPh sb="2" eb="4">
      <t>コウイキ</t>
    </rPh>
    <rPh sb="4" eb="7">
      <t>シチョウソン</t>
    </rPh>
    <rPh sb="7" eb="8">
      <t>ケン</t>
    </rPh>
    <rPh sb="8" eb="10">
      <t>ジム</t>
    </rPh>
    <rPh sb="10" eb="12">
      <t>クミアイ</t>
    </rPh>
    <rPh sb="13" eb="14">
      <t>キュウ</t>
    </rPh>
    <rPh sb="14" eb="16">
      <t>ガッコウ</t>
    </rPh>
    <rPh sb="16" eb="18">
      <t>キュウショク</t>
    </rPh>
    <rPh sb="18" eb="20">
      <t>キョウドウ</t>
    </rPh>
    <rPh sb="20" eb="22">
      <t>チョウリ</t>
    </rPh>
    <rPh sb="22" eb="24">
      <t>シセツ</t>
    </rPh>
    <rPh sb="24" eb="26">
      <t>トクベツ</t>
    </rPh>
    <rPh sb="26" eb="28">
      <t>カイケイ</t>
    </rPh>
    <phoneticPr fontId="2"/>
  </si>
  <si>
    <t>京築広域市町村圏事務組合（行橋京都メディカルセンター特別会計）</t>
    <rPh sb="0" eb="1">
      <t>ケイ</t>
    </rPh>
    <rPh sb="1" eb="2">
      <t>チク</t>
    </rPh>
    <rPh sb="2" eb="4">
      <t>コウイキ</t>
    </rPh>
    <rPh sb="4" eb="7">
      <t>シチョウソン</t>
    </rPh>
    <rPh sb="7" eb="8">
      <t>ケン</t>
    </rPh>
    <rPh sb="8" eb="10">
      <t>ジム</t>
    </rPh>
    <rPh sb="10" eb="12">
      <t>クミアイ</t>
    </rPh>
    <rPh sb="13" eb="15">
      <t>ユクハシ</t>
    </rPh>
    <rPh sb="15" eb="17">
      <t>ミヤコ</t>
    </rPh>
    <rPh sb="26" eb="28">
      <t>トクベツ</t>
    </rPh>
    <rPh sb="28" eb="30">
      <t>カイケイ</t>
    </rPh>
    <phoneticPr fontId="2"/>
  </si>
  <si>
    <t>築上郡自治会館等資産管理組合（一般会計）</t>
    <rPh sb="0" eb="3">
      <t>チクジョウグン</t>
    </rPh>
    <rPh sb="3" eb="5">
      <t>ジチ</t>
    </rPh>
    <rPh sb="5" eb="7">
      <t>カイカン</t>
    </rPh>
    <rPh sb="7" eb="8">
      <t>トウ</t>
    </rPh>
    <rPh sb="8" eb="10">
      <t>シサン</t>
    </rPh>
    <rPh sb="10" eb="12">
      <t>カンリ</t>
    </rPh>
    <rPh sb="12" eb="14">
      <t>クミアイ</t>
    </rPh>
    <rPh sb="15" eb="17">
      <t>イッパン</t>
    </rPh>
    <rPh sb="17" eb="19">
      <t>カイケイ</t>
    </rPh>
    <phoneticPr fontId="2"/>
  </si>
  <si>
    <t>豊前市外二町清掃施設組合（一般会計）</t>
    <rPh sb="0" eb="3">
      <t>ブゼンシ</t>
    </rPh>
    <rPh sb="3" eb="4">
      <t>ホカ</t>
    </rPh>
    <rPh sb="4" eb="6">
      <t>ニチョウ</t>
    </rPh>
    <rPh sb="6" eb="8">
      <t>セイソウ</t>
    </rPh>
    <rPh sb="8" eb="10">
      <t>シセツ</t>
    </rPh>
    <rPh sb="10" eb="12">
      <t>クミアイ</t>
    </rPh>
    <rPh sb="13" eb="15">
      <t>イッパン</t>
    </rPh>
    <rPh sb="15" eb="17">
      <t>カイケイ</t>
    </rPh>
    <phoneticPr fontId="2"/>
  </si>
  <si>
    <t>福岡県自治振興組合（一般会計・公文書館事業特別会計）</t>
    <rPh sb="0" eb="3">
      <t>フクオカケン</t>
    </rPh>
    <rPh sb="3" eb="5">
      <t>ジチ</t>
    </rPh>
    <rPh sb="5" eb="7">
      <t>シンコウ</t>
    </rPh>
    <rPh sb="7" eb="9">
      <t>クミアイ</t>
    </rPh>
    <rPh sb="10" eb="12">
      <t>イッパン</t>
    </rPh>
    <rPh sb="12" eb="14">
      <t>カイケイ</t>
    </rPh>
    <rPh sb="15" eb="19">
      <t>コウブンショカン</t>
    </rPh>
    <rPh sb="19" eb="21">
      <t>ジギョウ</t>
    </rPh>
    <rPh sb="21" eb="23">
      <t>トクベツ</t>
    </rPh>
    <rPh sb="23" eb="25">
      <t>カイケイ</t>
    </rPh>
    <phoneticPr fontId="2"/>
  </si>
  <si>
    <t>福岡県介護保険広域連合（一般会計・介護保険事業特別会計）</t>
    <rPh sb="0" eb="3">
      <t>フクオカケン</t>
    </rPh>
    <rPh sb="3" eb="5">
      <t>カイゴ</t>
    </rPh>
    <rPh sb="5" eb="7">
      <t>ホケン</t>
    </rPh>
    <rPh sb="7" eb="9">
      <t>コウイキ</t>
    </rPh>
    <rPh sb="9" eb="11">
      <t>レンゴウ</t>
    </rPh>
    <rPh sb="12" eb="14">
      <t>イッパン</t>
    </rPh>
    <rPh sb="14" eb="16">
      <t>カイケイ</t>
    </rPh>
    <rPh sb="17" eb="19">
      <t>カイゴ</t>
    </rPh>
    <rPh sb="19" eb="21">
      <t>ホケン</t>
    </rPh>
    <rPh sb="21" eb="23">
      <t>ジギョウ</t>
    </rPh>
    <rPh sb="23" eb="25">
      <t>トクベツ</t>
    </rPh>
    <rPh sb="25" eb="27">
      <t>カイケイ</t>
    </rPh>
    <phoneticPr fontId="2"/>
  </si>
  <si>
    <t>京築地区水道企業団</t>
    <rPh sb="0" eb="1">
      <t>ケイ</t>
    </rPh>
    <rPh sb="1" eb="2">
      <t>チク</t>
    </rPh>
    <rPh sb="2" eb="4">
      <t>チク</t>
    </rPh>
    <rPh sb="4" eb="6">
      <t>スイドウ</t>
    </rPh>
    <rPh sb="6" eb="8">
      <t>キギョウ</t>
    </rPh>
    <rPh sb="8" eb="9">
      <t>ダン</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</si>
  <si>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8">
      <t>カイ</t>
    </rPh>
    <rPh sb="18" eb="19">
      <t>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</si>
  <si>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</si>
  <si>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</si>
  <si>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</si>
  <si>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しんよしとみ街づくり</t>
    <rPh sb="6" eb="7">
      <t>マチ</t>
    </rPh>
    <phoneticPr fontId="2"/>
  </si>
  <si>
    <t>上毛町土地開発公社</t>
    <rPh sb="0" eb="2">
      <t>コウゲ</t>
    </rPh>
    <rPh sb="2" eb="3">
      <t>マチ</t>
    </rPh>
    <rPh sb="3" eb="5">
      <t>トチ</t>
    </rPh>
    <rPh sb="5" eb="7">
      <t>カイハツ</t>
    </rPh>
    <rPh sb="7" eb="9">
      <t>コウシャ</t>
    </rPh>
    <phoneticPr fontId="2"/>
  </si>
  <si>
    <t>○</t>
    <phoneticPr fontId="2"/>
  </si>
  <si>
    <t>法適用企業</t>
    <rPh sb="0" eb="1">
      <t>ホウ</t>
    </rPh>
    <rPh sb="1" eb="3">
      <t>テキヨウ</t>
    </rPh>
    <rPh sb="3" eb="5">
      <t>キギョウ</t>
    </rPh>
    <phoneticPr fontId="2"/>
  </si>
  <si>
    <t>-</t>
    <phoneticPr fontId="2"/>
  </si>
  <si>
    <t>-</t>
    <phoneticPr fontId="2"/>
  </si>
  <si>
    <t>-</t>
    <phoneticPr fontId="2"/>
  </si>
  <si>
    <t>京築広域市町村圏事務組合（広域圏消防特別会計）</t>
    <rPh sb="0" eb="1">
      <t>ケイ</t>
    </rPh>
    <rPh sb="1" eb="2">
      <t>チク</t>
    </rPh>
    <rPh sb="2" eb="4">
      <t>コウイキ</t>
    </rPh>
    <rPh sb="4" eb="8">
      <t>シチョウソンケン</t>
    </rPh>
    <rPh sb="8" eb="12">
      <t>ジムクミアイ</t>
    </rPh>
    <rPh sb="13" eb="15">
      <t>コウイキ</t>
    </rPh>
    <rPh sb="15" eb="16">
      <t>ケン</t>
    </rPh>
    <rPh sb="16" eb="18">
      <t>ショウボウ</t>
    </rPh>
    <rPh sb="18" eb="20">
      <t>トクベツ</t>
    </rPh>
    <rPh sb="20" eb="22">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</si>
  <si>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</si>
  <si>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</si>
  <si>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</si>
  <si>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</si>
  <si>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</si>
  <si>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</si>
  <si>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</si>
  <si>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</si>
  <si>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</si>
  <si>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</si>
  <si>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将来負担比率、実質公債費比率ともに類似団体に比べて低い水準にあるが、主な要因は、地方債現在高について、新規発行抑制及び任意繰上償還の実施により、減少しているためである。
今後も引き続き、新規発行は最低限に抑制し、実質公債費比率の抑制に努める。
</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</si>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</sst>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138651</c:v>
                </c:pt>
              </c:numCache>
            </c:numRef>
          </c:val>
          <c:smooth val="0"/>
          <c:extLst xmlns:c16r2="http://schemas.microsoft.com/office/drawing/2015/06/chart">
            <c:ext xmlns:c16="http://schemas.microsoft.com/office/drawing/2014/chart" uri="{C3380CC4-5D6E-409C-BE32-E72D297353CC}">
              <c16:uniqueId val="{00000000-A6CD-42AA-8A93-9721D15469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53518</c:v>
                </c:pt>
                <c:pt idx="1">
                  <c:v>105311</c:v>
                </c:pt>
                <c:pt idx="2">
                  <c:v>70620</c:v>
                </c:pt>
                <c:pt idx="3">
                  <c:v>61819</c:v>
                </c:pt>
                <c:pt idx="4">
                  <c:v>65949</c:v>
                </c:pt>
              </c:numCache>
            </c:numRef>
          </c:val>
          <c:smooth val="0"/>
          <c:extLst xmlns:c16r2="http://schemas.microsoft.com/office/drawing/2015/06/chart">
            <c:ext xmlns:c16="http://schemas.microsoft.com/office/drawing/2014/chart" uri="{C3380CC4-5D6E-409C-BE32-E72D297353CC}">
              <c16:uniqueId val="{00000001-A6CD-42AA-8A93-9721D154690A}"/>
            </c:ext>
          </c:extLst>
        </c:ser>
        <c:dLbls>
          <c:showLegendKey val="0"/>
          <c:showVal val="0"/>
          <c:showCatName val="0"/>
          <c:showSerName val="0"/>
          <c:showPercent val="0"/>
          <c:showBubbleSize val="0"/>
        </c:dLbls>
        <c:marker val="1"/>
        <c:smooth val="0"/>
        <c:axId val="281067648"/>
        <c:axId val="196741944"/>
      </c:lineChart>
      <c:catAx>
        <c:axId val="281067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741944"/>
        <c:crosses val="autoZero"/>
        <c:auto val="1"/>
        <c:lblAlgn val="ctr"/>
        <c:lblOffset val="100"/>
        <c:tickLblSkip val="1"/>
        <c:tickMarkSkip val="1"/>
        <c:noMultiLvlLbl val="0"/>
      </c:catAx>
      <c:valAx>
        <c:axId val="1967419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7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1067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4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8.92</c:v>
                </c:pt>
                <c:pt idx="1">
                  <c:v>8.5</c:v>
                </c:pt>
                <c:pt idx="2">
                  <c:v>8.75</c:v>
                </c:pt>
                <c:pt idx="3">
                  <c:v>7.64</c:v>
                </c:pt>
                <c:pt idx="4">
                  <c:v>7.61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39.1</c:v>
                </c:pt>
                <c:pt idx="1">
                  <c:v>39.08</c:v>
                </c:pt>
                <c:pt idx="2">
                  <c:v>46.49</c:v>
                </c:pt>
                <c:pt idx="3">
                  <c:v>52.27</c:v>
                </c:pt>
                <c:pt idx="4">
                  <c:v>59.46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2085824"/>
        <c:axId val="280901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5.82</c:v>
                </c:pt>
                <c:pt idx="1">
                  <c:v>1.55</c:v>
                </c:pt>
                <c:pt idx="2">
                  <c:v>13.85</c:v>
                </c:pt>
                <c:pt idx="3">
                  <c:v>12.43</c:v>
                </c:pt>
                <c:pt idx="4">
                  <c:v>13.19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2085824"/>
        <c:axId val="280901000"/>
      </c:lineChart>
      <c:catAx>
        <c:axId val="28208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0901000"/>
        <c:crosses val="autoZero"/>
        <c:auto val="1"/>
        <c:lblAlgn val="ctr"/>
        <c:lblOffset val="100"/>
        <c:tickLblSkip val="1"/>
        <c:tickMarkSkip val="1"/>
        <c:noMultiLvlLbl val="0"/>
      </c:catAx>
      <c:valAx>
        <c:axId val="280901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08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7.0000000000000007E-2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奨学資金特別会計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c:v>
                </c:pt>
                <c:pt idx="2">
                  <c:v>#N/A</c:v>
                </c:pt>
                <c:pt idx="3">
                  <c:v>0.08</c:v>
                </c:pt>
                <c:pt idx="4">
                  <c:v>2.85</c:v>
                </c:pt>
                <c:pt idx="5">
                  <c:v>#N/A</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0.05</c:v>
                </c:pt>
                <c:pt idx="2">
                  <c:v>#N/A</c:v>
                </c:pt>
                <c:pt idx="3">
                  <c:v>0.09</c:v>
                </c:pt>
                <c:pt idx="4">
                  <c:v>#N/A</c:v>
                </c:pt>
                <c:pt idx="5">
                  <c:v>0.16</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1.75</c:v>
                </c:pt>
                <c:pt idx="2">
                  <c:v>#N/A</c:v>
                </c:pt>
                <c:pt idx="3">
                  <c:v>1.67</c:v>
                </c:pt>
                <c:pt idx="4">
                  <c:v>#N/A</c:v>
                </c:pt>
                <c:pt idx="5">
                  <c:v>0.8</c:v>
                </c:pt>
                <c:pt idx="6">
                  <c:v>#N/A</c:v>
                </c:pt>
                <c:pt idx="7">
                  <c:v>2.44</c:v>
                </c:pt>
                <c:pt idx="8">
                  <c:v>#N/A</c:v>
                </c:pt>
                <c:pt idx="9">
                  <c:v>3.18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8.7899999999999991</c:v>
                </c:pt>
                <c:pt idx="2">
                  <c:v>#N/A</c:v>
                </c:pt>
                <c:pt idx="3">
                  <c:v>8.3800000000000008</c:v>
                </c:pt>
                <c:pt idx="4">
                  <c:v>#N/A</c:v>
                </c:pt>
                <c:pt idx="5">
                  <c:v>11.52</c:v>
                </c:pt>
                <c:pt idx="6">
                  <c:v>#N/A</c:v>
                </c:pt>
                <c:pt idx="7">
                  <c:v>7.52</c:v>
                </c:pt>
                <c:pt idx="8">
                  <c:v>#N/A</c:v>
                </c:pt>
                <c:pt idx="9">
                  <c:v>7.53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87996536"/>
        <c:axId val="287996920"/>
      </c:barChart>
      <c:catAx>
        <c:axId val="287996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996920"/>
        <c:crosses val="autoZero"/>
        <c:auto val="1"/>
        <c:lblAlgn val="ctr"/>
        <c:lblOffset val="100"/>
        <c:tickLblSkip val="1"/>
        <c:tickMarkSkip val="1"/>
        <c:noMultiLvlLbl val="0"/>
      </c:catAx>
      <c:valAx>
        <c:axId val="287996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996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9E-2"/>
          <c:y val="8.7976539589442848E-2"/>
          <c:w val="0.90356317136844089"/>
          <c:h val="0.639296187683286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704</c:v>
                </c:pt>
                <c:pt idx="5">
                  <c:v>683</c:v>
                </c:pt>
                <c:pt idx="8">
                  <c:v>586</c:v>
                </c:pt>
                <c:pt idx="11">
                  <c:v>535</c:v>
                </c:pt>
                <c:pt idx="14">
                  <c:v>508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c:v>
                </c:pt>
                <c:pt idx="3">
                  <c:v>24</c:v>
                </c:pt>
                <c:pt idx="6">
                  <c:v>23</c:v>
                </c:pt>
                <c:pt idx="9">
                  <c:v>23</c:v>
                </c:pt>
                <c:pt idx="12">
                  <c:v>23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c:v>
                </c:pt>
                <c:pt idx="3">
                  <c:v>19</c:v>
                </c:pt>
                <c:pt idx="6">
                  <c:v>12</c:v>
                </c:pt>
                <c:pt idx="9">
                  <c:v>13</c:v>
                </c:pt>
                <c:pt idx="12">
                  <c:v>16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58</c:v>
                </c:pt>
                <c:pt idx="3">
                  <c:v>59</c:v>
                </c:pt>
                <c:pt idx="6">
                  <c:v>61</c:v>
                </c:pt>
                <c:pt idx="9">
                  <c:v>61</c:v>
                </c:pt>
                <c:pt idx="12">
                  <c:v>56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901</c:v>
                </c:pt>
                <c:pt idx="3">
                  <c:v>840</c:v>
                </c:pt>
                <c:pt idx="6">
                  <c:v>621</c:v>
                </c:pt>
                <c:pt idx="9">
                  <c:v>495</c:v>
                </c:pt>
                <c:pt idx="12">
                  <c:v>442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73217536"/>
        <c:axId val="273217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302</c:v>
                </c:pt>
                <c:pt idx="2">
                  <c:v>#N/A</c:v>
                </c:pt>
                <c:pt idx="3">
                  <c:v>#N/A</c:v>
                </c:pt>
                <c:pt idx="4">
                  <c:v>259</c:v>
                </c:pt>
                <c:pt idx="5">
                  <c:v>#N/A</c:v>
                </c:pt>
                <c:pt idx="6">
                  <c:v>#N/A</c:v>
                </c:pt>
                <c:pt idx="7">
                  <c:v>131</c:v>
                </c:pt>
                <c:pt idx="8">
                  <c:v>#N/A</c:v>
                </c:pt>
                <c:pt idx="9">
                  <c:v>#N/A</c:v>
                </c:pt>
                <c:pt idx="10">
                  <c:v>57</c:v>
                </c:pt>
                <c:pt idx="11">
                  <c:v>#N/A</c:v>
                </c:pt>
                <c:pt idx="12">
                  <c:v>#N/A</c:v>
                </c:pt>
                <c:pt idx="13">
                  <c:v>29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73217536"/>
        <c:axId val="273217920"/>
      </c:lineChart>
      <c:catAx>
        <c:axId val="27321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3217920"/>
        <c:crosses val="autoZero"/>
        <c:auto val="1"/>
        <c:lblAlgn val="ctr"/>
        <c:lblOffset val="100"/>
        <c:tickLblSkip val="1"/>
        <c:tickMarkSkip val="1"/>
        <c:noMultiLvlLbl val="0"/>
      </c:catAx>
      <c:valAx>
        <c:axId val="27321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21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95"/>
          <c:h val="0.589182127738552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5186</c:v>
                </c:pt>
                <c:pt idx="5">
                  <c:v>4753</c:v>
                </c:pt>
                <c:pt idx="8">
                  <c:v>4458</c:v>
                </c:pt>
                <c:pt idx="11">
                  <c:v>4163</c:v>
                </c:pt>
                <c:pt idx="14">
                  <c:v>3901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43</c:v>
                </c:pt>
                <c:pt idx="5">
                  <c:v>35</c:v>
                </c:pt>
                <c:pt idx="8">
                  <c:v>25</c:v>
                </c:pt>
                <c:pt idx="11">
                  <c:v>15</c:v>
                </c:pt>
                <c:pt idx="14">
                  <c:v>16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6564</c:v>
                </c:pt>
                <c:pt idx="5">
                  <c:v>6618</c:v>
                </c:pt>
                <c:pt idx="8">
                  <c:v>6799</c:v>
                </c:pt>
                <c:pt idx="11">
                  <c:v>6867</c:v>
                </c:pt>
                <c:pt idx="14">
                  <c:v>7075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1167</c:v>
                </c:pt>
                <c:pt idx="3">
                  <c:v>1127</c:v>
                </c:pt>
                <c:pt idx="6">
                  <c:v>1066</c:v>
                </c:pt>
                <c:pt idx="9">
                  <c:v>1018</c:v>
                </c:pt>
                <c:pt idx="12">
                  <c:v>996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270</c:v>
                </c:pt>
                <c:pt idx="3">
                  <c:v>231</c:v>
                </c:pt>
                <c:pt idx="6">
                  <c:v>236</c:v>
                </c:pt>
                <c:pt idx="9">
                  <c:v>211</c:v>
                </c:pt>
                <c:pt idx="12">
                  <c:v>182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785</c:v>
                </c:pt>
                <c:pt idx="3">
                  <c:v>758</c:v>
                </c:pt>
                <c:pt idx="6">
                  <c:v>728</c:v>
                </c:pt>
                <c:pt idx="9">
                  <c:v>696</c:v>
                </c:pt>
                <c:pt idx="12">
                  <c:v>643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5765</c:v>
                </c:pt>
                <c:pt idx="3">
                  <c:v>5128</c:v>
                </c:pt>
                <c:pt idx="6">
                  <c:v>4456</c:v>
                </c:pt>
                <c:pt idx="9">
                  <c:v>3933</c:v>
                </c:pt>
                <c:pt idx="12">
                  <c:v>3515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84073680"/>
        <c:axId val="285198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84073680"/>
        <c:axId val="285198672"/>
      </c:lineChart>
      <c:catAx>
        <c:axId val="28407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5198672"/>
        <c:crosses val="autoZero"/>
        <c:auto val="1"/>
        <c:lblAlgn val="ctr"/>
        <c:lblOffset val="100"/>
        <c:tickLblSkip val="1"/>
        <c:tickMarkSkip val="1"/>
        <c:noMultiLvlLbl val="0"/>
      </c:catAx>
      <c:valAx>
        <c:axId val="28519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07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3CCE-4D5B-9747-CE8414822BD7}"/>
                </c:ext>
                <c:ext xmlns:c15="http://schemas.microsoft.com/office/drawing/2012/chart" uri="{CE6537A1-D6FC-4f65-9D91-7224C49458BB}">
                  <c15:dlblFieldTable>
                    <c15:dlblFTEntry>
                      <c15:txfldGUID>{E61435B3-3F19-4570-8A47-EEBFC49508FC}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3CCE-4D5B-9747-CE8414822BD7}"/>
                </c:ext>
                <c:ext xmlns:c15="http://schemas.microsoft.com/office/drawing/2012/chart" uri="{CE6537A1-D6FC-4f65-9D91-7224C49458BB}">
                  <c15:dlblFieldTable>
                    <c15:dlblFTEntry>
                      <c15:txfldGUID>{010CC447-4992-41C9-B716-44C686D7314E}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3CCE-4D5B-9747-CE8414822BD7}"/>
                </c:ext>
                <c:ext xmlns:c15="http://schemas.microsoft.com/office/drawing/2012/chart" uri="{CE6537A1-D6FC-4f65-9D91-7224C49458BB}">
                  <c15:dlblFieldTable>
                    <c15:dlblFTEntry>
                      <c15:txfldGUID>{2367649E-55A1-4582-82A2-2CB08B2CC540}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3CCE-4D5B-9747-CE8414822BD7}"/>
                </c:ext>
                <c:ext xmlns:c15="http://schemas.microsoft.com/office/drawing/2012/chart" uri="{CE6537A1-D6FC-4f65-9D91-7224C49458BB}">
                  <c15:dlblFieldTable>
                    <c15:dlblFTEntry>
                      <c15:txfldGUID>{65C0E323-4BD8-4DF7-9345-051FEF4FA3A0}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3CCE-4D5B-9747-CE8414822BD7}"/>
                </c:ext>
                <c:ext xmlns:c15="http://schemas.microsoft.com/office/drawing/2012/chart" uri="{CE6537A1-D6FC-4f65-9D91-7224C49458BB}">
                  <c15:dlblFieldTable>
                    <c15:dlblFTEntry>
                      <c15:txfldGUID>{8F9BAA52-DACB-4F7E-BBC5-8F39CAB14F09}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3CCE-4D5B-9747-CE8414822BD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3CCE-4D5B-9747-CE8414822BD7}"/>
                </c:ext>
                <c:ext xmlns:c15="http://schemas.microsoft.com/office/drawing/2012/chart" uri="{CE6537A1-D6FC-4f65-9D91-7224C49458BB}">
                  <c15:dlblFieldTable>
                    <c15:dlblFTEntry>
                      <c15:txfldGUID>{ABFEDCB1-CB6C-43D4-8A1B-90FB9BF128F6}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3CCE-4D5B-9747-CE8414822BD7}"/>
                </c:ext>
                <c:ext xmlns:c15="http://schemas.microsoft.com/office/drawing/2012/chart" uri="{CE6537A1-D6FC-4f65-9D91-7224C49458BB}">
                  <c15:dlblFieldTable>
                    <c15:dlblFTEntry>
                      <c15:txfldGUID>{CFDB4091-B376-480D-9ADF-90CDE3BB6CA7}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3CCE-4D5B-9747-CE8414822BD7}"/>
                </c:ext>
                <c:ext xmlns:c15="http://schemas.microsoft.com/office/drawing/2012/chart" uri="{CE6537A1-D6FC-4f65-9D91-7224C49458BB}">
                  <c15:dlblFieldTable>
                    <c15:dlblFTEntry>
                      <c15:txfldGUID>{BAEC450D-0F7A-4D3C-8E0E-4BDA6E7C4B75}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3CCE-4D5B-9747-CE8414822BD7}"/>
                </c:ext>
                <c:ext xmlns:c15="http://schemas.microsoft.com/office/drawing/2012/chart" uri="{CE6537A1-D6FC-4f65-9D91-7224C49458BB}">
                  <c15:dlblFieldTable>
                    <c15:dlblFTEntry>
                      <c15:txfldGUID>{ADF38A92-9D09-464B-8AB7-582CF16E2969}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CCE-4D5B-9747-CE8414822BD7}"/>
                </c:ext>
                <c:ext xmlns:c15="http://schemas.microsoft.com/office/drawing/2012/chart" uri="{CE6537A1-D6FC-4f65-9D91-7224C49458BB}">
                  <c15:dlblFieldTable>
                    <c15:dlblFTEntry>
                      <c15:txfldGUID>{D6FA1BEA-2197-4533-9769-1E0BAA435042}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3CCE-4D5B-9747-CE8414822BD7}"/>
            </c:ext>
          </c:extLst>
        </c:ser>
        <c:dLbls>
          <c:showLegendKey val="0"/>
          <c:showVal val="0"/>
          <c:showCatName val="0"/>
          <c:showSerName val="0"/>
          <c:showPercent val="0"/>
          <c:showBubbleSize val="0"/>
        </c:dLbls>
        <c:axId val="288948136"/>
        <c:axId val="288948520"/>
      </c:scatterChart>
      <c:valAx>
        <c:axId val="288948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8948520"/>
        <c:crosses val="autoZero"/>
        <c:crossBetween val="midCat"/>
      </c:valAx>
      <c:valAx>
        <c:axId val="2889485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8948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5E66-4D18-BB81-2107733FEAAA}"/>
                </c:ext>
                <c:ext xmlns:c15="http://schemas.microsoft.com/office/drawing/2012/chart" uri="{CE6537A1-D6FC-4f65-9D91-7224C49458BB}">
                  <c15:dlblFieldTable>
                    <c15:dlblFTEntry>
                      <c15:txfldGUID>{A63A16AA-5FFC-4626-921F-9B97F7F83A18}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5E66-4D18-BB81-2107733FEAAA}"/>
                </c:ext>
                <c:ext xmlns:c15="http://schemas.microsoft.com/office/drawing/2012/chart" uri="{CE6537A1-D6FC-4f65-9D91-7224C49458BB}">
                  <c15:dlblFieldTable>
                    <c15:dlblFTEntry>
                      <c15:txfldGUID>{EAD72FC6-D6EB-4F30-B2B4-D5AFF28B33B2}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5E66-4D18-BB81-2107733FEAAA}"/>
                </c:ext>
                <c:ext xmlns:c15="http://schemas.microsoft.com/office/drawing/2012/chart" uri="{CE6537A1-D6FC-4f65-9D91-7224C49458BB}">
                  <c15:dlblFieldTable>
                    <c15:dlblFTEntry>
                      <c15:txfldGUID>{8533C3F4-1474-4993-87AE-24FD7968CB3F}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5E66-4D18-BB81-2107733FEAAA}"/>
                </c:ext>
                <c:ext xmlns:c15="http://schemas.microsoft.com/office/drawing/2012/chart" uri="{CE6537A1-D6FC-4f65-9D91-7224C49458BB}">
                  <c15:dlblFieldTable>
                    <c15:dlblFTEntry>
                      <c15:txfldGUID>{36F0F80A-3E16-4D4F-92E6-4D8869C5394A}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5E66-4D18-BB81-2107733FEAAA}"/>
                </c:ext>
                <c:ext xmlns:c15="http://schemas.microsoft.com/office/drawing/2012/chart" uri="{CE6537A1-D6FC-4f65-9D91-7224C49458BB}">
                  <c15:dlblFieldTable>
                    <c15:dlblFTEntry>
                      <c15:txfldGUID>{08DCB60D-1465-4C07-A765-42F90180C47D}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10.6</c:v>
                </c:pt>
                <c:pt idx="2">
                  <c:v>8</c:v>
                </c:pt>
                <c:pt idx="3">
                  <c:v>5.2</c:v>
                </c:pt>
                <c:pt idx="4">
                  <c:v>2.6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5E66-4D18-BB81-2107733FEAA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E66-4D18-BB81-2107733FEAAA}"/>
                </c:ext>
                <c:ext xmlns:c15="http://schemas.microsoft.com/office/drawing/2012/chart" uri="{CE6537A1-D6FC-4f65-9D91-7224C49458BB}">
                  <c15:dlblFieldTable>
                    <c15:dlblFTEntry>
                      <c15:txfldGUID>{2B9F8337-FD50-4D23-BE86-AF27F82A66A8}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E66-4D18-BB81-2107733FEAAA}"/>
                </c:ext>
                <c:ext xmlns:c15="http://schemas.microsoft.com/office/drawing/2012/chart" uri="{CE6537A1-D6FC-4f65-9D91-7224C49458BB}">
                  <c15:dlblFieldTable>
                    <c15:dlblFTEntry>
                      <c15:txfldGUID>{3E5B8079-B5C0-4F50-A123-C9DE31301275}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E66-4D18-BB81-2107733FEAAA}"/>
                </c:ext>
                <c:ext xmlns:c15="http://schemas.microsoft.com/office/drawing/2012/chart" uri="{CE6537A1-D6FC-4f65-9D91-7224C49458BB}">
                  <c15:dlblFieldTable>
                    <c15:dlblFTEntry>
                      <c15:txfldGUID>{AAAD2E77-59F5-4864-94FE-5E2F6E9C8DC7}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E66-4D18-BB81-2107733FEAAA}"/>
                </c:ext>
                <c:ext xmlns:c15="http://schemas.microsoft.com/office/drawing/2012/chart" uri="{CE6537A1-D6FC-4f65-9D91-7224C49458BB}">
                  <c15:dlblFieldTable>
                    <c15:dlblFTEntry>
                      <c15:txfldGUID>{F234FCFC-58E5-4355-91E0-FE290D42EEBF}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E66-4D18-BB81-2107733FEAAA}"/>
                </c:ext>
                <c:ext xmlns:c15="http://schemas.microsoft.com/office/drawing/2012/chart" uri="{CE6537A1-D6FC-4f65-9D91-7224C49458BB}">
                  <c15:dlblFieldTable>
                    <c15:dlblFTEntry>
                      <c15:txfldGUID>{2CC4EE5B-93F1-4A4D-8B98-408351BCDC29}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7.3</c:v>
                </c:pt>
              </c:numCache>
            </c:numRef>
          </c:xVal>
          <c:yVal>
            <c:numRef>
              <c:f>公会計指標分析・財政指標組合せ分析表!$K$77:$O$77</c:f>
              <c:numCache>
                <c:formatCode>#,##0.0;"▲ "#,##0.0</c:formatCode>
                <c:ptCount val="5"/>
                <c:pt idx="0">
                  <c:v>28.4</c:v>
                </c:pt>
                <c:pt idx="1">
                  <c:v>20.5</c:v>
                </c:pt>
                <c:pt idx="2">
                  <c:v>17.899999999999999</c:v>
                </c:pt>
                <c:pt idx="3">
                  <c:v>0.8</c:v>
                </c:pt>
                <c:pt idx="4">
                  <c:v>0</c:v>
                </c:pt>
              </c:numCache>
            </c:numRef>
          </c:yVal>
          <c:smooth val="0"/>
          <c:extLst xmlns:c16r2="http://schemas.microsoft.com/office/drawing/2015/06/chart">
            <c:ext xmlns:c16="http://schemas.microsoft.com/office/drawing/2014/chart" uri="{C3380CC4-5D6E-409C-BE32-E72D297353CC}">
              <c16:uniqueId val="{0000000B-5E66-4D18-BB81-2107733FEAAA}"/>
            </c:ext>
          </c:extLst>
        </c:ser>
        <c:dLbls>
          <c:showLegendKey val="0"/>
          <c:showVal val="0"/>
          <c:showCatName val="0"/>
          <c:showSerName val="0"/>
          <c:showPercent val="0"/>
          <c:showBubbleSize val="0"/>
        </c:dLbls>
        <c:axId val="285620408"/>
        <c:axId val="285620792"/>
      </c:scatterChart>
      <c:valAx>
        <c:axId val="285620408"/>
        <c:scaling>
          <c:orientation val="minMax"/>
          <c:max val="11.7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5620792"/>
        <c:crosses val="autoZero"/>
        <c:crossBetween val="midCat"/>
      </c:valAx>
      <c:valAx>
        <c:axId val="285620792"/>
        <c:scaling>
          <c:orientation val="minMax"/>
          <c:max val="3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562040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起債の元利償還金については、近年、起債の発行抑制及び繰上償還を行った結果、平成</a:t>
          </a:r>
          <a:r>
            <a:rPr kumimoji="1" lang="en-US" sz="1100">
              <a:solidFill>
                <a:schemeClr val="dk1"/>
              </a:solidFill>
              <a:latin typeface="+mn-lt"/>
              <a:ea typeface="+mn-ea"/>
              <a:cs typeface="+mn-cs"/>
            </a:rPr>
            <a:t>22</a:t>
          </a:r>
          <a:r>
            <a:rPr kumimoji="1" lang="ja-JP" altLang="en-US" sz="1100">
              <a:solidFill>
                <a:schemeClr val="dk1"/>
              </a:solidFill>
              <a:latin typeface="+mn-lt"/>
              <a:ea typeface="+mn-ea"/>
              <a:cs typeface="+mn-cs"/>
            </a:rPr>
            <a:t>年度をピークに減少し続けている。</a:t>
          </a:r>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今後は新規発行は最低限に抑制し、実質公債費比率の抑制に努める。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分子の大部分を構成する地方債の現在高が、繰上償還等により減少し、職員数の減により退職手当組合負担見込額も減少している。</a:t>
          </a:r>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また、充当可能財源について、将来負担額を超えているが、公共施設等の更新等に備え引き続き基金への積み立てを計画的に実施していく。</a:t>
          </a:r>
          <a:endParaRPr lang="ja-JP" altLang="en-US"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福岡県上毛町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7,791
7,763
62.44
5,379,214
5,124,071
246,054
3,234,316
3,515,193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福岡県上毛町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7,791
7,763
62.44
5,379,214
5,124,071
246,054
3,234,316
3,515,193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福岡県上毛町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7,791
7,763
62.44
5,379,214
5,124,071
246,054
3,234,316
3,515,193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福岡県上毛町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7,791
7,763
62.44
5,379,214
5,124,071
246,054
3,234,316
3,515,193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0.2</a:t>
          </a:r>
          <a:r>
            <a:rPr kumimoji="1" lang="ja-JP" altLang="en-US" sz="1300">
              <a:latin typeface="ＭＳ Ｐゴシック"/>
            </a:rPr>
            <a:t>減少しており、また、全国平均、福岡県平均よりも低く、類似団体内順位も低い状況にある。</a:t>
          </a:r>
          <a:endParaRPr kumimoji="1" lang="en-US" altLang="ja-JP" sz="1300">
            <a:latin typeface="ＭＳ Ｐゴシック"/>
          </a:endParaRPr>
        </a:p>
        <a:p>
          <a:r>
            <a:rPr kumimoji="1" lang="ja-JP" altLang="en-US" sz="1300">
              <a:latin typeface="ＭＳ Ｐゴシック"/>
            </a:rPr>
            <a:t>今後より一層行財政改革を推進し、定住促進事業、企業誘致及び雇用促進事業等による自主財源の確保を図り、財政力の強化に努める。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129722</xdr:rowOff>
    </xdr:to>
    <xdr:cxnSp macro="">
      <xdr:nvCxnSpPr>
        <xdr:cNvPr id="69" name="直線コネクタ 68"/>
        <xdr:cNvCxnSpPr/>
      </xdr:nvCxnSpPr>
      <xdr:spPr>
        <a:xfrm>
          <a:off x="4114800" y="747909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106741</xdr:rowOff>
    </xdr:from>
    <xdr:to>
      <xdr:col>6</xdr:col>
      <xdr:colOff>0</xdr:colOff>
      <xdr:row>43</xdr:row>
      <xdr:rowOff>141212</xdr:rowOff>
    </xdr:to>
    <xdr:cxnSp macro="">
      <xdr:nvCxnSpPr>
        <xdr:cNvPr id="72" name="直線コネクタ 71"/>
        <xdr:cNvCxnSpPr/>
      </xdr:nvCxnSpPr>
      <xdr:spPr>
        <a:xfrm flipV="1">
          <a:off x="3225800" y="747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152702</xdr:rowOff>
    </xdr:to>
    <xdr:cxnSp macro="">
      <xdr:nvCxnSpPr>
        <xdr:cNvPr id="75" name="直線コネクタ 74"/>
        <xdr:cNvCxnSpPr/>
      </xdr:nvCxnSpPr>
      <xdr:spPr>
        <a:xfrm flipV="1">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152702</xdr:rowOff>
    </xdr:from>
    <xdr:to>
      <xdr:col>3</xdr:col>
      <xdr:colOff>279400</xdr:colOff>
      <xdr:row>44</xdr:row>
      <xdr:rowOff>15724</xdr:rowOff>
    </xdr:to>
    <xdr:cxnSp macro="">
      <xdr:nvCxnSpPr>
        <xdr:cNvPr id="78" name="直線コネクタ 77"/>
        <xdr:cNvCxnSpPr/>
      </xdr:nvCxnSpPr>
      <xdr:spPr>
        <a:xfrm flipV="1">
          <a:off x="1447800" y="75250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90" name="円/楕円 89"/>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1" name="テキスト ボックス 90"/>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5" name="テキスト ボックス 94"/>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136374</xdr:rowOff>
    </xdr:from>
    <xdr:to>
      <xdr:col>2</xdr:col>
      <xdr:colOff>127000</xdr:colOff>
      <xdr:row>44</xdr:row>
      <xdr:rowOff>66524</xdr:rowOff>
    </xdr:to>
    <xdr:sp macro="" textlink="">
      <xdr:nvSpPr>
        <xdr:cNvPr id="96" name="円/楕円 95"/>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51301</xdr:rowOff>
    </xdr:from>
    <xdr:ext cx="762000" cy="259045"/>
    <xdr:sp macro="" textlink="">
      <xdr:nvSpPr>
        <xdr:cNvPr id="97" name="テキスト ボックス 96"/>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全国平均や福岡県平均と比べると低い水準にあるが、昨年度に比べると</a:t>
          </a:r>
          <a:r>
            <a:rPr kumimoji="1" lang="en-US" altLang="ja-JP" sz="1300">
              <a:latin typeface="ＭＳ Ｐゴシック"/>
            </a:rPr>
            <a:t>1.2</a:t>
          </a:r>
          <a:r>
            <a:rPr kumimoji="1" lang="ja-JP" altLang="en-US" sz="1300">
              <a:latin typeface="ＭＳ Ｐゴシック"/>
            </a:rPr>
            <a:t>％上昇しており、主な要因としては、経常的一般財源である普通交付税の減額及び委託料などの物件費の増額によるものである。</a:t>
          </a:r>
          <a:endParaRPr kumimoji="1" lang="en-US" altLang="ja-JP" sz="1300">
            <a:latin typeface="ＭＳ Ｐゴシック"/>
          </a:endParaRPr>
        </a:p>
        <a:p>
          <a:r>
            <a:rPr kumimoji="1" lang="ja-JP" altLang="en-US" sz="1300">
              <a:latin typeface="ＭＳ Ｐゴシック"/>
            </a:rPr>
            <a:t>今後は他の経常的経費の抑制及び自主財源の確保に努める。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5842</xdr:rowOff>
    </xdr:from>
    <xdr:to>
      <xdr:col>7</xdr:col>
      <xdr:colOff>152400</xdr:colOff>
      <xdr:row>62</xdr:row>
      <xdr:rowOff>63754</xdr:rowOff>
    </xdr:to>
    <xdr:cxnSp macro="">
      <xdr:nvCxnSpPr>
        <xdr:cNvPr id="130" name="直線コネクタ 129"/>
        <xdr:cNvCxnSpPr/>
      </xdr:nvCxnSpPr>
      <xdr:spPr>
        <a:xfrm>
          <a:off x="4114800" y="1063574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5842</xdr:rowOff>
    </xdr:from>
    <xdr:to>
      <xdr:col>6</xdr:col>
      <xdr:colOff>0</xdr:colOff>
      <xdr:row>62</xdr:row>
      <xdr:rowOff>58928</xdr:rowOff>
    </xdr:to>
    <xdr:cxnSp macro="">
      <xdr:nvCxnSpPr>
        <xdr:cNvPr id="133" name="直線コネクタ 132"/>
        <xdr:cNvCxnSpPr/>
      </xdr:nvCxnSpPr>
      <xdr:spPr>
        <a:xfrm flipV="1">
          <a:off x="3225800" y="1063574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64</xdr:row>
      <xdr:rowOff>68326</xdr:rowOff>
    </xdr:to>
    <xdr:cxnSp macro="">
      <xdr:nvCxnSpPr>
        <xdr:cNvPr id="136" name="直線コネクタ 135"/>
        <xdr:cNvCxnSpPr/>
      </xdr:nvCxnSpPr>
      <xdr:spPr>
        <a:xfrm flipV="1">
          <a:off x="2336800" y="10688828"/>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7" name="フローチャート : 判断 136"/>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38" name="テキスト ボックス 137"/>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148336</xdr:rowOff>
    </xdr:from>
    <xdr:to>
      <xdr:col>3</xdr:col>
      <xdr:colOff>279400</xdr:colOff>
      <xdr:row>64</xdr:row>
      <xdr:rowOff>68326</xdr:rowOff>
    </xdr:to>
    <xdr:cxnSp macro="">
      <xdr:nvCxnSpPr>
        <xdr:cNvPr id="139" name="直線コネクタ 138"/>
        <xdr:cNvCxnSpPr/>
      </xdr:nvCxnSpPr>
      <xdr:spPr>
        <a:xfrm>
          <a:off x="1447800" y="10606786"/>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1" name="テキスト ボックス 140"/>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12954</xdr:rowOff>
    </xdr:from>
    <xdr:to>
      <xdr:col>7</xdr:col>
      <xdr:colOff>203200</xdr:colOff>
      <xdr:row>62</xdr:row>
      <xdr:rowOff>114554</xdr:rowOff>
    </xdr:to>
    <xdr:sp macro="" textlink="">
      <xdr:nvSpPr>
        <xdr:cNvPr id="149" name="円/楕円 148"/>
        <xdr:cNvSpPr/>
      </xdr:nvSpPr>
      <xdr:spPr>
        <a:xfrm>
          <a:off x="4902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29481</xdr:rowOff>
    </xdr:from>
    <xdr:ext cx="762000" cy="259045"/>
    <xdr:sp macro="" textlink="">
      <xdr:nvSpPr>
        <xdr:cNvPr id="150" name="財政構造の弾力性該当値テキスト"/>
        <xdr:cNvSpPr txBox="1"/>
      </xdr:nvSpPr>
      <xdr:spPr>
        <a:xfrm>
          <a:off x="50419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126492</xdr:rowOff>
    </xdr:from>
    <xdr:to>
      <xdr:col>6</xdr:col>
      <xdr:colOff>50800</xdr:colOff>
      <xdr:row>62</xdr:row>
      <xdr:rowOff>56642</xdr:rowOff>
    </xdr:to>
    <xdr:sp macro="" textlink="">
      <xdr:nvSpPr>
        <xdr:cNvPr id="151" name="円/楕円 150"/>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52" name="テキスト ボックス 15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8128</xdr:rowOff>
    </xdr:from>
    <xdr:to>
      <xdr:col>4</xdr:col>
      <xdr:colOff>533400</xdr:colOff>
      <xdr:row>62</xdr:row>
      <xdr:rowOff>109728</xdr:rowOff>
    </xdr:to>
    <xdr:sp macro="" textlink="">
      <xdr:nvSpPr>
        <xdr:cNvPr id="153" name="円/楕円 152"/>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119905</xdr:rowOff>
    </xdr:from>
    <xdr:ext cx="762000" cy="259045"/>
    <xdr:sp macro="" textlink="">
      <xdr:nvSpPr>
        <xdr:cNvPr id="154" name="テキスト ボックス 153"/>
        <xdr:cNvSpPr txBox="1"/>
      </xdr:nvSpPr>
      <xdr:spPr>
        <a:xfrm>
          <a:off x="2844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17526</xdr:rowOff>
    </xdr:from>
    <xdr:to>
      <xdr:col>3</xdr:col>
      <xdr:colOff>330200</xdr:colOff>
      <xdr:row>64</xdr:row>
      <xdr:rowOff>119126</xdr:rowOff>
    </xdr:to>
    <xdr:sp macro="" textlink="">
      <xdr:nvSpPr>
        <xdr:cNvPr id="155" name="円/楕円 154"/>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56" name="テキスト ボックス 155"/>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97536</xdr:rowOff>
    </xdr:from>
    <xdr:to>
      <xdr:col>2</xdr:col>
      <xdr:colOff>127000</xdr:colOff>
      <xdr:row>62</xdr:row>
      <xdr:rowOff>27686</xdr:rowOff>
    </xdr:to>
    <xdr:sp macro="" textlink="">
      <xdr:nvSpPr>
        <xdr:cNvPr id="157" name="円/楕円 156"/>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37863</xdr:rowOff>
    </xdr:from>
    <xdr:ext cx="762000" cy="259045"/>
    <xdr:sp macro="" textlink="">
      <xdr:nvSpPr>
        <xdr:cNvPr id="158" name="テキスト ボックス 157"/>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[200,499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類似団体内順位は高くはないが、全国平均や福岡県平均よりも高く、昨年度より金額が上昇している。</a:t>
          </a:r>
          <a:endParaRPr kumimoji="1" lang="en-US" altLang="ja-JP" sz="1300">
            <a:latin typeface="ＭＳ Ｐゴシック"/>
          </a:endParaRPr>
        </a:p>
        <a:p>
          <a:r>
            <a:rPr kumimoji="1" lang="ja-JP" altLang="en-US" sz="1300">
              <a:latin typeface="ＭＳ Ｐゴシック"/>
            </a:rPr>
            <a:t>人件費は約</a:t>
          </a:r>
          <a:r>
            <a:rPr kumimoji="1" lang="en-US" altLang="ja-JP" sz="1300">
              <a:latin typeface="ＭＳ Ｐゴシック"/>
            </a:rPr>
            <a:t>3,000</a:t>
          </a:r>
          <a:r>
            <a:rPr kumimoji="1" lang="ja-JP" altLang="en-US" sz="1300">
              <a:latin typeface="ＭＳ Ｐゴシック"/>
            </a:rPr>
            <a:t>千円減少しているものの、物件費が昨年度より約</a:t>
          </a:r>
          <a:r>
            <a:rPr kumimoji="1" lang="en-US" altLang="ja-JP" sz="1300">
              <a:latin typeface="ＭＳ Ｐゴシック"/>
            </a:rPr>
            <a:t>116,000</a:t>
          </a:r>
          <a:r>
            <a:rPr kumimoji="1" lang="ja-JP" altLang="en-US" sz="1300">
              <a:latin typeface="ＭＳ Ｐゴシック"/>
            </a:rPr>
            <a:t>千円増加しており、これは主に、ふるさと納税関係委託料が要因である。</a:t>
          </a:r>
          <a:endParaRPr kumimoji="1" lang="en-US" altLang="ja-JP" sz="1300">
            <a:latin typeface="ＭＳ Ｐゴシック"/>
          </a:endParaRPr>
        </a:p>
        <a:p>
          <a:r>
            <a:rPr kumimoji="1" lang="ja-JP" altLang="en-US" sz="1300">
              <a:latin typeface="ＭＳ Ｐゴシック"/>
            </a:rPr>
            <a:t>今後は、人件費や物件費の抑制に努め、財政健全化に取り組んでいく。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113605</xdr:rowOff>
    </xdr:from>
    <xdr:to>
      <xdr:col>7</xdr:col>
      <xdr:colOff>152400</xdr:colOff>
      <xdr:row>82</xdr:row>
      <xdr:rowOff>144937</xdr:rowOff>
    </xdr:to>
    <xdr:cxnSp macro="">
      <xdr:nvCxnSpPr>
        <xdr:cNvPr id="192" name="直線コネクタ 191"/>
        <xdr:cNvCxnSpPr/>
      </xdr:nvCxnSpPr>
      <xdr:spPr>
        <a:xfrm>
          <a:off x="4114800" y="14172505"/>
          <a:ext cx="838200" cy="3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103270</xdr:rowOff>
    </xdr:from>
    <xdr:to>
      <xdr:col>6</xdr:col>
      <xdr:colOff>0</xdr:colOff>
      <xdr:row>82</xdr:row>
      <xdr:rowOff>113605</xdr:rowOff>
    </xdr:to>
    <xdr:cxnSp macro="">
      <xdr:nvCxnSpPr>
        <xdr:cNvPr id="195" name="直線コネクタ 194"/>
        <xdr:cNvCxnSpPr/>
      </xdr:nvCxnSpPr>
      <xdr:spPr>
        <a:xfrm>
          <a:off x="3225800" y="14162170"/>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94151</xdr:rowOff>
    </xdr:from>
    <xdr:to>
      <xdr:col>4</xdr:col>
      <xdr:colOff>482600</xdr:colOff>
      <xdr:row>82</xdr:row>
      <xdr:rowOff>103270</xdr:rowOff>
    </xdr:to>
    <xdr:cxnSp macro="">
      <xdr:nvCxnSpPr>
        <xdr:cNvPr id="198" name="直線コネクタ 197"/>
        <xdr:cNvCxnSpPr/>
      </xdr:nvCxnSpPr>
      <xdr:spPr>
        <a:xfrm>
          <a:off x="2336800" y="14153051"/>
          <a:ext cx="8890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126554</xdr:rowOff>
    </xdr:from>
    <xdr:to>
      <xdr:col>4</xdr:col>
      <xdr:colOff>533400</xdr:colOff>
      <xdr:row>83</xdr:row>
      <xdr:rowOff>56704</xdr:rowOff>
    </xdr:to>
    <xdr:sp macro="" textlink="">
      <xdr:nvSpPr>
        <xdr:cNvPr id="199" name="フローチャート : 判断 198"/>
        <xdr:cNvSpPr/>
      </xdr:nvSpPr>
      <xdr:spPr>
        <a:xfrm>
          <a:off x="3175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41481</xdr:rowOff>
    </xdr:from>
    <xdr:ext cx="762000" cy="259045"/>
    <xdr:sp macro="" textlink="">
      <xdr:nvSpPr>
        <xdr:cNvPr id="200" name="テキスト ボックス 199"/>
        <xdr:cNvSpPr txBox="1"/>
      </xdr:nvSpPr>
      <xdr:spPr>
        <a:xfrm>
          <a:off x="2844800" y="1427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78879</xdr:rowOff>
    </xdr:from>
    <xdr:to>
      <xdr:col>3</xdr:col>
      <xdr:colOff>279400</xdr:colOff>
      <xdr:row>82</xdr:row>
      <xdr:rowOff>94151</xdr:rowOff>
    </xdr:to>
    <xdr:cxnSp macro="">
      <xdr:nvCxnSpPr>
        <xdr:cNvPr id="201" name="直線コネクタ 200"/>
        <xdr:cNvCxnSpPr/>
      </xdr:nvCxnSpPr>
      <xdr:spPr>
        <a:xfrm>
          <a:off x="1447800" y="14137779"/>
          <a:ext cx="889000" cy="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92932</xdr:rowOff>
    </xdr:from>
    <xdr:to>
      <xdr:col>3</xdr:col>
      <xdr:colOff>330200</xdr:colOff>
      <xdr:row>83</xdr:row>
      <xdr:rowOff>23082</xdr:rowOff>
    </xdr:to>
    <xdr:sp macro="" textlink="">
      <xdr:nvSpPr>
        <xdr:cNvPr id="202" name="フローチャート : 判断 201"/>
        <xdr:cNvSpPr/>
      </xdr:nvSpPr>
      <xdr:spPr>
        <a:xfrm>
          <a:off x="2286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7859</xdr:rowOff>
    </xdr:from>
    <xdr:ext cx="762000" cy="259045"/>
    <xdr:sp macro="" textlink="">
      <xdr:nvSpPr>
        <xdr:cNvPr id="203" name="テキスト ボックス 202"/>
        <xdr:cNvSpPr txBox="1"/>
      </xdr:nvSpPr>
      <xdr:spPr>
        <a:xfrm>
          <a:off x="1955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111209</xdr:rowOff>
    </xdr:from>
    <xdr:to>
      <xdr:col>2</xdr:col>
      <xdr:colOff>127000</xdr:colOff>
      <xdr:row>83</xdr:row>
      <xdr:rowOff>41359</xdr:rowOff>
    </xdr:to>
    <xdr:sp macro="" textlink="">
      <xdr:nvSpPr>
        <xdr:cNvPr id="204" name="フローチャート : 判断 203"/>
        <xdr:cNvSpPr/>
      </xdr:nvSpPr>
      <xdr:spPr>
        <a:xfrm>
          <a:off x="1397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26136</xdr:rowOff>
    </xdr:from>
    <xdr:ext cx="762000" cy="259045"/>
    <xdr:sp macro="" textlink="">
      <xdr:nvSpPr>
        <xdr:cNvPr id="205" name="テキスト ボックス 204"/>
        <xdr:cNvSpPr txBox="1"/>
      </xdr:nvSpPr>
      <xdr:spPr>
        <a:xfrm>
          <a:off x="1066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94137</xdr:rowOff>
    </xdr:from>
    <xdr:to>
      <xdr:col>7</xdr:col>
      <xdr:colOff>203200</xdr:colOff>
      <xdr:row>83</xdr:row>
      <xdr:rowOff>24287</xdr:rowOff>
    </xdr:to>
    <xdr:sp macro="" textlink="">
      <xdr:nvSpPr>
        <xdr:cNvPr id="211" name="円/楕円 210"/>
        <xdr:cNvSpPr/>
      </xdr:nvSpPr>
      <xdr:spPr>
        <a:xfrm>
          <a:off x="4902200" y="1415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110664</xdr:rowOff>
    </xdr:from>
    <xdr:ext cx="762000" cy="259045"/>
    <xdr:sp macro="" textlink="">
      <xdr:nvSpPr>
        <xdr:cNvPr id="212" name="人件費・物件費等の状況該当値テキスト"/>
        <xdr:cNvSpPr txBox="1"/>
      </xdr:nvSpPr>
      <xdr:spPr>
        <a:xfrm>
          <a:off x="5041900" y="1399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200,499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62805</xdr:rowOff>
    </xdr:from>
    <xdr:to>
      <xdr:col>6</xdr:col>
      <xdr:colOff>50800</xdr:colOff>
      <xdr:row>82</xdr:row>
      <xdr:rowOff>164405</xdr:rowOff>
    </xdr:to>
    <xdr:sp macro="" textlink="">
      <xdr:nvSpPr>
        <xdr:cNvPr id="213" name="円/楕円 212"/>
        <xdr:cNvSpPr/>
      </xdr:nvSpPr>
      <xdr:spPr>
        <a:xfrm>
          <a:off x="4064000" y="141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3132</xdr:rowOff>
    </xdr:from>
    <xdr:ext cx="736600" cy="259045"/>
    <xdr:sp macro="" textlink="">
      <xdr:nvSpPr>
        <xdr:cNvPr id="214" name="テキスト ボックス 213"/>
        <xdr:cNvSpPr txBox="1"/>
      </xdr:nvSpPr>
      <xdr:spPr>
        <a:xfrm>
          <a:off x="3733800" y="1389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184,918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52470</xdr:rowOff>
    </xdr:from>
    <xdr:to>
      <xdr:col>4</xdr:col>
      <xdr:colOff>533400</xdr:colOff>
      <xdr:row>82</xdr:row>
      <xdr:rowOff>154070</xdr:rowOff>
    </xdr:to>
    <xdr:sp macro="" textlink="">
      <xdr:nvSpPr>
        <xdr:cNvPr id="215" name="円/楕円 214"/>
        <xdr:cNvSpPr/>
      </xdr:nvSpPr>
      <xdr:spPr>
        <a:xfrm>
          <a:off x="3175000" y="141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164247</xdr:rowOff>
    </xdr:from>
    <xdr:ext cx="762000" cy="259045"/>
    <xdr:sp macro="" textlink="">
      <xdr:nvSpPr>
        <xdr:cNvPr id="216" name="テキスト ボックス 215"/>
        <xdr:cNvSpPr txBox="1"/>
      </xdr:nvSpPr>
      <xdr:spPr>
        <a:xfrm>
          <a:off x="2844800" y="1388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43351</xdr:rowOff>
    </xdr:from>
    <xdr:to>
      <xdr:col>3</xdr:col>
      <xdr:colOff>330200</xdr:colOff>
      <xdr:row>82</xdr:row>
      <xdr:rowOff>144951</xdr:rowOff>
    </xdr:to>
    <xdr:sp macro="" textlink="">
      <xdr:nvSpPr>
        <xdr:cNvPr id="217" name="円/楕円 216"/>
        <xdr:cNvSpPr/>
      </xdr:nvSpPr>
      <xdr:spPr>
        <a:xfrm>
          <a:off x="2286000" y="1410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155128</xdr:rowOff>
    </xdr:from>
    <xdr:ext cx="762000" cy="259045"/>
    <xdr:sp macro="" textlink="">
      <xdr:nvSpPr>
        <xdr:cNvPr id="218" name="テキスト ボックス 217"/>
        <xdr:cNvSpPr txBox="1"/>
      </xdr:nvSpPr>
      <xdr:spPr>
        <a:xfrm>
          <a:off x="1955800" y="1387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175,243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28079</xdr:rowOff>
    </xdr:from>
    <xdr:to>
      <xdr:col>2</xdr:col>
      <xdr:colOff>127000</xdr:colOff>
      <xdr:row>82</xdr:row>
      <xdr:rowOff>129679</xdr:rowOff>
    </xdr:to>
    <xdr:sp macro="" textlink="">
      <xdr:nvSpPr>
        <xdr:cNvPr id="219" name="円/楕円 218"/>
        <xdr:cNvSpPr/>
      </xdr:nvSpPr>
      <xdr:spPr>
        <a:xfrm>
          <a:off x="1397000" y="1408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139856</xdr:rowOff>
    </xdr:from>
    <xdr:ext cx="762000" cy="259045"/>
    <xdr:sp macro="" textlink="">
      <xdr:nvSpPr>
        <xdr:cNvPr id="220" name="テキスト ボックス 219"/>
        <xdr:cNvSpPr txBox="1"/>
      </xdr:nvSpPr>
      <xdr:spPr>
        <a:xfrm>
          <a:off x="1066800" y="1385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小規模な団体であるため職員構成の偏在等があり、一概に給与水準を比較することはできないが、全体的に適正化は進んでおり、今後も継続して職員給与の適正化に取り組んでいく。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88</xdr:row>
      <xdr:rowOff>96520</xdr:rowOff>
    </xdr:to>
    <xdr:cxnSp macro="">
      <xdr:nvCxnSpPr>
        <xdr:cNvPr id="247" name="直線コネクタ 246"/>
        <xdr:cNvCxnSpPr/>
      </xdr:nvCxnSpPr>
      <xdr:spPr>
        <a:xfrm flipV="1">
          <a:off x="17018000" y="13832839"/>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8"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9" name="直線コネクタ 248"/>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0"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1" name="直線コネクタ 250"/>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116332</xdr:rowOff>
    </xdr:from>
    <xdr:to>
      <xdr:col>24</xdr:col>
      <xdr:colOff>558800</xdr:colOff>
      <xdr:row>85</xdr:row>
      <xdr:rowOff>12446</xdr:rowOff>
    </xdr:to>
    <xdr:cxnSp macro="">
      <xdr:nvCxnSpPr>
        <xdr:cNvPr id="252" name="直線コネクタ 251"/>
        <xdr:cNvCxnSpPr/>
      </xdr:nvCxnSpPr>
      <xdr:spPr>
        <a:xfrm>
          <a:off x="16179800" y="1451813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43451</xdr:rowOff>
    </xdr:from>
    <xdr:ext cx="762000" cy="259045"/>
    <xdr:sp macro="" textlink="">
      <xdr:nvSpPr>
        <xdr:cNvPr id="253" name="給与水準   （国との比較）平均値テキスト"/>
        <xdr:cNvSpPr txBox="1"/>
      </xdr:nvSpPr>
      <xdr:spPr>
        <a:xfrm>
          <a:off x="17106900" y="1427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54" name="フローチャート : 判断 253"/>
        <xdr:cNvSpPr/>
      </xdr:nvSpPr>
      <xdr:spPr>
        <a:xfrm>
          <a:off x="169672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116332</xdr:rowOff>
    </xdr:from>
    <xdr:to>
      <xdr:col>23</xdr:col>
      <xdr:colOff>406400</xdr:colOff>
      <xdr:row>84</xdr:row>
      <xdr:rowOff>154939</xdr:rowOff>
    </xdr:to>
    <xdr:cxnSp macro="">
      <xdr:nvCxnSpPr>
        <xdr:cNvPr id="255" name="直線コネクタ 254"/>
        <xdr:cNvCxnSpPr/>
      </xdr:nvCxnSpPr>
      <xdr:spPr>
        <a:xfrm flipV="1">
          <a:off x="15290800" y="14518132"/>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169418</xdr:rowOff>
    </xdr:from>
    <xdr:to>
      <xdr:col>23</xdr:col>
      <xdr:colOff>457200</xdr:colOff>
      <xdr:row>84</xdr:row>
      <xdr:rowOff>99568</xdr:rowOff>
    </xdr:to>
    <xdr:sp macro="" textlink="">
      <xdr:nvSpPr>
        <xdr:cNvPr id="256" name="フローチャート : 判断 255"/>
        <xdr:cNvSpPr/>
      </xdr:nvSpPr>
      <xdr:spPr>
        <a:xfrm>
          <a:off x="16129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57" name="テキスト ボックス 256"/>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85</xdr:row>
      <xdr:rowOff>80011</xdr:rowOff>
    </xdr:to>
    <xdr:cxnSp macro="">
      <xdr:nvCxnSpPr>
        <xdr:cNvPr id="258" name="直線コネクタ 257"/>
        <xdr:cNvCxnSpPr/>
      </xdr:nvCxnSpPr>
      <xdr:spPr>
        <a:xfrm flipV="1">
          <a:off x="14401800" y="145567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92202</xdr:rowOff>
    </xdr:from>
    <xdr:to>
      <xdr:col>22</xdr:col>
      <xdr:colOff>254000</xdr:colOff>
      <xdr:row>84</xdr:row>
      <xdr:rowOff>22352</xdr:rowOff>
    </xdr:to>
    <xdr:sp macro="" textlink="">
      <xdr:nvSpPr>
        <xdr:cNvPr id="259" name="フローチャート : 判断 258"/>
        <xdr:cNvSpPr/>
      </xdr:nvSpPr>
      <xdr:spPr>
        <a:xfrm>
          <a:off x="15240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32529</xdr:rowOff>
    </xdr:from>
    <xdr:ext cx="762000" cy="259045"/>
    <xdr:sp macro="" textlink="">
      <xdr:nvSpPr>
        <xdr:cNvPr id="260" name="テキスト ボックス 259"/>
        <xdr:cNvSpPr txBox="1"/>
      </xdr:nvSpPr>
      <xdr:spPr>
        <a:xfrm>
          <a:off x="14909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98806</xdr:rowOff>
    </xdr:to>
    <xdr:cxnSp macro="">
      <xdr:nvCxnSpPr>
        <xdr:cNvPr id="261" name="直線コネクタ 260"/>
        <xdr:cNvCxnSpPr/>
      </xdr:nvCxnSpPr>
      <xdr:spPr>
        <a:xfrm flipV="1">
          <a:off x="13512800" y="14653261"/>
          <a:ext cx="889000" cy="70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2" name="フローチャート : 判断 261"/>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3" name="テキスト ボックス 262"/>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110998</xdr:rowOff>
    </xdr:from>
    <xdr:to>
      <xdr:col>19</xdr:col>
      <xdr:colOff>533400</xdr:colOff>
      <xdr:row>88</xdr:row>
      <xdr:rowOff>41148</xdr:rowOff>
    </xdr:to>
    <xdr:sp macro="" textlink="">
      <xdr:nvSpPr>
        <xdr:cNvPr id="264" name="フローチャート : 判断 263"/>
        <xdr:cNvSpPr/>
      </xdr:nvSpPr>
      <xdr:spPr>
        <a:xfrm>
          <a:off x="13462000" y="1502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51325</xdr:rowOff>
    </xdr:from>
    <xdr:ext cx="762000" cy="259045"/>
    <xdr:sp macro="" textlink="">
      <xdr:nvSpPr>
        <xdr:cNvPr id="265" name="テキスト ボックス 264"/>
        <xdr:cNvSpPr txBox="1"/>
      </xdr:nvSpPr>
      <xdr:spPr>
        <a:xfrm>
          <a:off x="13131800" y="147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71" name="円/楕円 270"/>
        <xdr:cNvSpPr/>
      </xdr:nvSpPr>
      <xdr:spPr>
        <a:xfrm>
          <a:off x="169672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105173</xdr:rowOff>
    </xdr:from>
    <xdr:ext cx="762000" cy="259045"/>
    <xdr:sp macro="" textlink="">
      <xdr:nvSpPr>
        <xdr:cNvPr id="272" name="給与水準   （国との比較）該当値テキスト"/>
        <xdr:cNvSpPr txBox="1"/>
      </xdr:nvSpPr>
      <xdr:spPr>
        <a:xfrm>
          <a:off x="1710690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65532</xdr:rowOff>
    </xdr:from>
    <xdr:to>
      <xdr:col>23</xdr:col>
      <xdr:colOff>457200</xdr:colOff>
      <xdr:row>84</xdr:row>
      <xdr:rowOff>167132</xdr:rowOff>
    </xdr:to>
    <xdr:sp macro="" textlink="">
      <xdr:nvSpPr>
        <xdr:cNvPr id="273" name="円/楕円 272"/>
        <xdr:cNvSpPr/>
      </xdr:nvSpPr>
      <xdr:spPr>
        <a:xfrm>
          <a:off x="16129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151909</xdr:rowOff>
    </xdr:from>
    <xdr:ext cx="736600" cy="259045"/>
    <xdr:sp macro="" textlink="">
      <xdr:nvSpPr>
        <xdr:cNvPr id="274" name="テキスト ボックス 273"/>
        <xdr:cNvSpPr txBox="1"/>
      </xdr:nvSpPr>
      <xdr:spPr>
        <a:xfrm>
          <a:off x="15798800" y="1455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5" name="円/楕円 274"/>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19066</xdr:rowOff>
    </xdr:from>
    <xdr:ext cx="762000" cy="259045"/>
    <xdr:sp macro="" textlink="">
      <xdr:nvSpPr>
        <xdr:cNvPr id="276" name="テキスト ボックス 275"/>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7" name="円/楕円 276"/>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78" name="テキスト ボックス 277"/>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48006</xdr:rowOff>
    </xdr:from>
    <xdr:to>
      <xdr:col>19</xdr:col>
      <xdr:colOff>533400</xdr:colOff>
      <xdr:row>89</xdr:row>
      <xdr:rowOff>149606</xdr:rowOff>
    </xdr:to>
    <xdr:sp macro="" textlink="">
      <xdr:nvSpPr>
        <xdr:cNvPr id="279" name="円/楕円 278"/>
        <xdr:cNvSpPr/>
      </xdr:nvSpPr>
      <xdr:spPr>
        <a:xfrm>
          <a:off x="13462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134383</xdr:rowOff>
    </xdr:from>
    <xdr:ext cx="762000" cy="259045"/>
    <xdr:sp macro="" textlink="">
      <xdr:nvSpPr>
        <xdr:cNvPr id="280" name="テキスト ボックス 279"/>
        <xdr:cNvSpPr txBox="1"/>
      </xdr:nvSpPr>
      <xdr:spPr>
        <a:xfrm>
          <a:off x="13131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類似団体の平均を下回っているが、引き続き事務事業の見直し及び事務の効率化を促進し、住民サービスの質を低下させることのないよう、定員適正化に取り組んでいく。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2" name="直線コネクタ 311"/>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3"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4" name="直線コネクタ 313"/>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5"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6" name="直線コネクタ 315"/>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29537</xdr:rowOff>
    </xdr:from>
    <xdr:to>
      <xdr:col>24</xdr:col>
      <xdr:colOff>558800</xdr:colOff>
      <xdr:row>60</xdr:row>
      <xdr:rowOff>44704</xdr:rowOff>
    </xdr:to>
    <xdr:cxnSp macro="">
      <xdr:nvCxnSpPr>
        <xdr:cNvPr id="317" name="直線コネクタ 316"/>
        <xdr:cNvCxnSpPr/>
      </xdr:nvCxnSpPr>
      <xdr:spPr>
        <a:xfrm>
          <a:off x="16179800" y="10316537"/>
          <a:ext cx="8382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18"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19" name="フローチャート : 判断 318"/>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15748</xdr:rowOff>
    </xdr:from>
    <xdr:to>
      <xdr:col>23</xdr:col>
      <xdr:colOff>406400</xdr:colOff>
      <xdr:row>60</xdr:row>
      <xdr:rowOff>29537</xdr:rowOff>
    </xdr:to>
    <xdr:cxnSp macro="">
      <xdr:nvCxnSpPr>
        <xdr:cNvPr id="320" name="直線コネクタ 319"/>
        <xdr:cNvCxnSpPr/>
      </xdr:nvCxnSpPr>
      <xdr:spPr>
        <a:xfrm>
          <a:off x="15290800" y="1030274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1" name="フローチャート : 判断 320"/>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2" name="テキスト ボックス 321"/>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15748</xdr:rowOff>
    </xdr:from>
    <xdr:to>
      <xdr:col>22</xdr:col>
      <xdr:colOff>203200</xdr:colOff>
      <xdr:row>60</xdr:row>
      <xdr:rowOff>19195</xdr:rowOff>
    </xdr:to>
    <xdr:cxnSp macro="">
      <xdr:nvCxnSpPr>
        <xdr:cNvPr id="323" name="直線コネクタ 322"/>
        <xdr:cNvCxnSpPr/>
      </xdr:nvCxnSpPr>
      <xdr:spPr>
        <a:xfrm flipV="1">
          <a:off x="14401800" y="1030274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108349</xdr:rowOff>
    </xdr:from>
    <xdr:to>
      <xdr:col>22</xdr:col>
      <xdr:colOff>254000</xdr:colOff>
      <xdr:row>61</xdr:row>
      <xdr:rowOff>38499</xdr:rowOff>
    </xdr:to>
    <xdr:sp macro="" textlink="">
      <xdr:nvSpPr>
        <xdr:cNvPr id="324" name="フローチャート : 判断 323"/>
        <xdr:cNvSpPr/>
      </xdr:nvSpPr>
      <xdr:spPr>
        <a:xfrm>
          <a:off x="15240000" y="1039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23276</xdr:rowOff>
    </xdr:from>
    <xdr:ext cx="762000" cy="259045"/>
    <xdr:sp macro="" textlink="">
      <xdr:nvSpPr>
        <xdr:cNvPr id="325" name="テキスト ボックス 324"/>
        <xdr:cNvSpPr txBox="1"/>
      </xdr:nvSpPr>
      <xdr:spPr>
        <a:xfrm>
          <a:off x="14909800" y="1048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9543</xdr:rowOff>
    </xdr:from>
    <xdr:to>
      <xdr:col>21</xdr:col>
      <xdr:colOff>0</xdr:colOff>
      <xdr:row>60</xdr:row>
      <xdr:rowOff>19195</xdr:rowOff>
    </xdr:to>
    <xdr:cxnSp macro="">
      <xdr:nvCxnSpPr>
        <xdr:cNvPr id="326" name="直線コネクタ 325"/>
        <xdr:cNvCxnSpPr/>
      </xdr:nvCxnSpPr>
      <xdr:spPr>
        <a:xfrm>
          <a:off x="13512800" y="1029654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95939</xdr:rowOff>
    </xdr:from>
    <xdr:to>
      <xdr:col>21</xdr:col>
      <xdr:colOff>50800</xdr:colOff>
      <xdr:row>61</xdr:row>
      <xdr:rowOff>26089</xdr:rowOff>
    </xdr:to>
    <xdr:sp macro="" textlink="">
      <xdr:nvSpPr>
        <xdr:cNvPr id="327" name="フローチャート : 判断 326"/>
        <xdr:cNvSpPr/>
      </xdr:nvSpPr>
      <xdr:spPr>
        <a:xfrm>
          <a:off x="14351000" y="1038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10866</xdr:rowOff>
    </xdr:from>
    <xdr:ext cx="762000" cy="259045"/>
    <xdr:sp macro="" textlink="">
      <xdr:nvSpPr>
        <xdr:cNvPr id="328" name="テキスト ボックス 327"/>
        <xdr:cNvSpPr txBox="1"/>
      </xdr:nvSpPr>
      <xdr:spPr>
        <a:xfrm>
          <a:off x="14020800" y="1046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92492</xdr:rowOff>
    </xdr:from>
    <xdr:to>
      <xdr:col>19</xdr:col>
      <xdr:colOff>533400</xdr:colOff>
      <xdr:row>61</xdr:row>
      <xdr:rowOff>22642</xdr:rowOff>
    </xdr:to>
    <xdr:sp macro="" textlink="">
      <xdr:nvSpPr>
        <xdr:cNvPr id="329" name="フローチャート : 判断 328"/>
        <xdr:cNvSpPr/>
      </xdr:nvSpPr>
      <xdr:spPr>
        <a:xfrm>
          <a:off x="13462000" y="10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7419</xdr:rowOff>
    </xdr:from>
    <xdr:ext cx="762000" cy="259045"/>
    <xdr:sp macro="" textlink="">
      <xdr:nvSpPr>
        <xdr:cNvPr id="330" name="テキスト ボックス 329"/>
        <xdr:cNvSpPr txBox="1"/>
      </xdr:nvSpPr>
      <xdr:spPr>
        <a:xfrm>
          <a:off x="13131800" y="1046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165354</xdr:rowOff>
    </xdr:from>
    <xdr:to>
      <xdr:col>24</xdr:col>
      <xdr:colOff>609600</xdr:colOff>
      <xdr:row>60</xdr:row>
      <xdr:rowOff>95504</xdr:rowOff>
    </xdr:to>
    <xdr:sp macro="" textlink="">
      <xdr:nvSpPr>
        <xdr:cNvPr id="336" name="円/楕円 335"/>
        <xdr:cNvSpPr/>
      </xdr:nvSpPr>
      <xdr:spPr>
        <a:xfrm>
          <a:off x="16967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10431</xdr:rowOff>
    </xdr:from>
    <xdr:ext cx="762000" cy="259045"/>
    <xdr:sp macro="" textlink="">
      <xdr:nvSpPr>
        <xdr:cNvPr id="337" name="定員管理の状況該当値テキスト"/>
        <xdr:cNvSpPr txBox="1"/>
      </xdr:nvSpPr>
      <xdr:spPr>
        <a:xfrm>
          <a:off x="17106900" y="101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150187</xdr:rowOff>
    </xdr:from>
    <xdr:to>
      <xdr:col>23</xdr:col>
      <xdr:colOff>457200</xdr:colOff>
      <xdr:row>60</xdr:row>
      <xdr:rowOff>80337</xdr:rowOff>
    </xdr:to>
    <xdr:sp macro="" textlink="">
      <xdr:nvSpPr>
        <xdr:cNvPr id="338" name="円/楕円 337"/>
        <xdr:cNvSpPr/>
      </xdr:nvSpPr>
      <xdr:spPr>
        <a:xfrm>
          <a:off x="16129000" y="1026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90514</xdr:rowOff>
    </xdr:from>
    <xdr:ext cx="736600" cy="259045"/>
    <xdr:sp macro="" textlink="">
      <xdr:nvSpPr>
        <xdr:cNvPr id="339" name="テキスト ボックス 338"/>
        <xdr:cNvSpPr txBox="1"/>
      </xdr:nvSpPr>
      <xdr:spPr>
        <a:xfrm>
          <a:off x="15798800" y="1003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136398</xdr:rowOff>
    </xdr:from>
    <xdr:to>
      <xdr:col>22</xdr:col>
      <xdr:colOff>254000</xdr:colOff>
      <xdr:row>60</xdr:row>
      <xdr:rowOff>66548</xdr:rowOff>
    </xdr:to>
    <xdr:sp macro="" textlink="">
      <xdr:nvSpPr>
        <xdr:cNvPr id="340" name="円/楕円 339"/>
        <xdr:cNvSpPr/>
      </xdr:nvSpPr>
      <xdr:spPr>
        <a:xfrm>
          <a:off x="15240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76725</xdr:rowOff>
    </xdr:from>
    <xdr:ext cx="762000" cy="259045"/>
    <xdr:sp macro="" textlink="">
      <xdr:nvSpPr>
        <xdr:cNvPr id="341" name="テキスト ボックス 340"/>
        <xdr:cNvSpPr txBox="1"/>
      </xdr:nvSpPr>
      <xdr:spPr>
        <a:xfrm>
          <a:off x="14909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139845</xdr:rowOff>
    </xdr:from>
    <xdr:to>
      <xdr:col>21</xdr:col>
      <xdr:colOff>50800</xdr:colOff>
      <xdr:row>60</xdr:row>
      <xdr:rowOff>69995</xdr:rowOff>
    </xdr:to>
    <xdr:sp macro="" textlink="">
      <xdr:nvSpPr>
        <xdr:cNvPr id="342" name="円/楕円 341"/>
        <xdr:cNvSpPr/>
      </xdr:nvSpPr>
      <xdr:spPr>
        <a:xfrm>
          <a:off x="14351000" y="102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80172</xdr:rowOff>
    </xdr:from>
    <xdr:ext cx="762000" cy="259045"/>
    <xdr:sp macro="" textlink="">
      <xdr:nvSpPr>
        <xdr:cNvPr id="343" name="テキスト ボックス 342"/>
        <xdr:cNvSpPr txBox="1"/>
      </xdr:nvSpPr>
      <xdr:spPr>
        <a:xfrm>
          <a:off x="14020800" y="100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130193</xdr:rowOff>
    </xdr:from>
    <xdr:to>
      <xdr:col>19</xdr:col>
      <xdr:colOff>533400</xdr:colOff>
      <xdr:row>60</xdr:row>
      <xdr:rowOff>60343</xdr:rowOff>
    </xdr:to>
    <xdr:sp macro="" textlink="">
      <xdr:nvSpPr>
        <xdr:cNvPr id="344" name="円/楕円 343"/>
        <xdr:cNvSpPr/>
      </xdr:nvSpPr>
      <xdr:spPr>
        <a:xfrm>
          <a:off x="13462000" y="1024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70520</xdr:rowOff>
    </xdr:from>
    <xdr:ext cx="762000" cy="259045"/>
    <xdr:sp macro="" textlink="">
      <xdr:nvSpPr>
        <xdr:cNvPr id="345" name="テキスト ボックス 344"/>
        <xdr:cNvSpPr txBox="1"/>
      </xdr:nvSpPr>
      <xdr:spPr>
        <a:xfrm>
          <a:off x="13131800" y="100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昨年より</a:t>
          </a:r>
          <a:r>
            <a:rPr kumimoji="1" lang="en-US" altLang="ja-JP" sz="1300">
              <a:latin typeface="ＭＳ Ｐゴシック"/>
            </a:rPr>
            <a:t>2.6</a:t>
          </a:r>
          <a:r>
            <a:rPr kumimoji="1" lang="ja-JP" altLang="en-US" sz="1300">
              <a:latin typeface="ＭＳ Ｐゴシック"/>
            </a:rPr>
            <a:t>％改善され、類似団体内でも上位となっている。要因としては、地方債の発行抑制、繰上償還、通常償還により元利償還金が減少していることによる。</a:t>
          </a:r>
          <a:endParaRPr kumimoji="1" lang="en-US" altLang="ja-JP" sz="1300">
            <a:latin typeface="ＭＳ Ｐゴシック"/>
          </a:endParaRPr>
        </a:p>
        <a:p>
          <a:r>
            <a:rPr kumimoji="1" lang="ja-JP" altLang="en-US" sz="1300">
              <a:latin typeface="ＭＳ Ｐゴシック"/>
            </a:rPr>
            <a:t>今後も繰上償還などにより公債費の抑制に努める。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2" name="直線コネクタ 371"/>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3"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4" name="直線コネクタ 373"/>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168402</xdr:rowOff>
    </xdr:from>
    <xdr:to>
      <xdr:col>24</xdr:col>
      <xdr:colOff>558800</xdr:colOff>
      <xdr:row>39</xdr:row>
      <xdr:rowOff>76454</xdr:rowOff>
    </xdr:to>
    <xdr:cxnSp macro="">
      <xdr:nvCxnSpPr>
        <xdr:cNvPr id="377" name="直線コネクタ 376"/>
        <xdr:cNvCxnSpPr/>
      </xdr:nvCxnSpPr>
      <xdr:spPr>
        <a:xfrm flipV="1">
          <a:off x="16179800" y="6512052"/>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8"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9" name="フローチャート : 判断 378"/>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76454</xdr:rowOff>
    </xdr:from>
    <xdr:to>
      <xdr:col>23</xdr:col>
      <xdr:colOff>406400</xdr:colOff>
      <xdr:row>41</xdr:row>
      <xdr:rowOff>3810</xdr:rowOff>
    </xdr:to>
    <xdr:cxnSp macro="">
      <xdr:nvCxnSpPr>
        <xdr:cNvPr id="380" name="直線コネクタ 379"/>
        <xdr:cNvCxnSpPr/>
      </xdr:nvCxnSpPr>
      <xdr:spPr>
        <a:xfrm flipV="1">
          <a:off x="15290800" y="6763004"/>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1" name="フローチャート : 判断 380"/>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2" name="テキスト ボックス 381"/>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42</xdr:row>
      <xdr:rowOff>83312</xdr:rowOff>
    </xdr:to>
    <xdr:cxnSp macro="">
      <xdr:nvCxnSpPr>
        <xdr:cNvPr id="383" name="直線コネクタ 382"/>
        <xdr:cNvCxnSpPr/>
      </xdr:nvCxnSpPr>
      <xdr:spPr>
        <a:xfrm flipV="1">
          <a:off x="14401800" y="703326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4" name="フローチャート : 判断 383"/>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5" name="テキスト ボックス 384"/>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43</xdr:row>
      <xdr:rowOff>46990</xdr:rowOff>
    </xdr:to>
    <xdr:cxnSp macro="">
      <xdr:nvCxnSpPr>
        <xdr:cNvPr id="386" name="直線コネクタ 385"/>
        <xdr:cNvCxnSpPr/>
      </xdr:nvCxnSpPr>
      <xdr:spPr>
        <a:xfrm flipV="1">
          <a:off x="13512800" y="728421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7" name="フローチャート : 判断 386"/>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8" name="テキスト ボックス 387"/>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389" name="フローチャート : 判断 388"/>
        <xdr:cNvSpPr/>
      </xdr:nvSpPr>
      <xdr:spPr>
        <a:xfrm>
          <a:off x="13462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50055</xdr:rowOff>
    </xdr:from>
    <xdr:ext cx="762000" cy="259045"/>
    <xdr:sp macro="" textlink="">
      <xdr:nvSpPr>
        <xdr:cNvPr id="390" name="テキスト ボックス 389"/>
        <xdr:cNvSpPr txBox="1"/>
      </xdr:nvSpPr>
      <xdr:spPr>
        <a:xfrm>
          <a:off x="13131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117602</xdr:rowOff>
    </xdr:from>
    <xdr:to>
      <xdr:col>24</xdr:col>
      <xdr:colOff>609600</xdr:colOff>
      <xdr:row>38</xdr:row>
      <xdr:rowOff>47752</xdr:rowOff>
    </xdr:to>
    <xdr:sp macro="" textlink="">
      <xdr:nvSpPr>
        <xdr:cNvPr id="396" name="円/楕円 395"/>
        <xdr:cNvSpPr/>
      </xdr:nvSpPr>
      <xdr:spPr>
        <a:xfrm>
          <a:off x="169672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134129</xdr:rowOff>
    </xdr:from>
    <xdr:ext cx="762000" cy="259045"/>
    <xdr:sp macro="" textlink="">
      <xdr:nvSpPr>
        <xdr:cNvPr id="397" name="公債費負担の状況該当値テキスト"/>
        <xdr:cNvSpPr txBox="1"/>
      </xdr:nvSpPr>
      <xdr:spPr>
        <a:xfrm>
          <a:off x="17106900" y="630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25654</xdr:rowOff>
    </xdr:from>
    <xdr:to>
      <xdr:col>23</xdr:col>
      <xdr:colOff>457200</xdr:colOff>
      <xdr:row>39</xdr:row>
      <xdr:rowOff>127254</xdr:rowOff>
    </xdr:to>
    <xdr:sp macro="" textlink="">
      <xdr:nvSpPr>
        <xdr:cNvPr id="398" name="円/楕円 397"/>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137431</xdr:rowOff>
    </xdr:from>
    <xdr:ext cx="736600" cy="259045"/>
    <xdr:sp macro="" textlink="">
      <xdr:nvSpPr>
        <xdr:cNvPr id="399" name="テキスト ボックス 398"/>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0" name="円/楕円 399"/>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01" name="テキスト ボックス 400"/>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32512</xdr:rowOff>
    </xdr:from>
    <xdr:to>
      <xdr:col>21</xdr:col>
      <xdr:colOff>50800</xdr:colOff>
      <xdr:row>42</xdr:row>
      <xdr:rowOff>134112</xdr:rowOff>
    </xdr:to>
    <xdr:sp macro="" textlink="">
      <xdr:nvSpPr>
        <xdr:cNvPr id="402" name="円/楕円 401"/>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118889</xdr:rowOff>
    </xdr:from>
    <xdr:ext cx="762000" cy="259045"/>
    <xdr:sp macro="" textlink="">
      <xdr:nvSpPr>
        <xdr:cNvPr id="403" name="テキスト ボックス 402"/>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4" name="円/楕円 403"/>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5" name="テキスト ボックス 404"/>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地方債の発行を抑制するとともに、基金への積立を実施してきたこと等により、将来負担比率は発生していない。今後も将来に負担を残すことのないよう、健全な財政状況の維持に努める。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4" name="直線コネクタ 433"/>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5"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6" name="直線コネクタ 435"/>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1" name="フローチャート : 判断 440"/>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2" name="テキスト ボックス 441"/>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63542</xdr:rowOff>
    </xdr:from>
    <xdr:to>
      <xdr:col>22</xdr:col>
      <xdr:colOff>254000</xdr:colOff>
      <xdr:row>14</xdr:row>
      <xdr:rowOff>165142</xdr:rowOff>
    </xdr:to>
    <xdr:sp macro="" textlink="">
      <xdr:nvSpPr>
        <xdr:cNvPr id="443" name="フローチャート : 判断 442"/>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44" name="テキスト ボックス 443"/>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84455</xdr:rowOff>
    </xdr:from>
    <xdr:to>
      <xdr:col>21</xdr:col>
      <xdr:colOff>50800</xdr:colOff>
      <xdr:row>15</xdr:row>
      <xdr:rowOff>14605</xdr:rowOff>
    </xdr:to>
    <xdr:sp macro="" textlink="">
      <xdr:nvSpPr>
        <xdr:cNvPr id="445" name="フローチャート : 判断 444"/>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46" name="テキスト ボックス 445"/>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47" name="フローチャート : 判断 446"/>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48" name="テキスト ボックス 447"/>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福岡県上毛町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7,791
7,763
62.44
5,379,214
5,124,071
246,054
3,234,316
3,515,193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類似団体と比較すると低い水準であるが、主な要因は、一部事務組合への参加や勧奨退職等によるものと考えられる。</a:t>
          </a:r>
          <a:endParaRPr kumimoji="1" lang="en-US" altLang="ja-JP" sz="1300">
            <a:latin typeface="ＭＳ Ｐゴシック"/>
          </a:endParaRPr>
        </a:p>
        <a:p>
          <a:r>
            <a:rPr kumimoji="1" lang="ja-JP" altLang="en-US" sz="1300">
              <a:latin typeface="ＭＳ Ｐゴシック"/>
            </a:rPr>
            <a:t>今後も引き続き定員管理や給与の適正化により、人件費を抑制していく。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43180</xdr:rowOff>
    </xdr:to>
    <xdr:cxnSp macro="">
      <xdr:nvCxnSpPr>
        <xdr:cNvPr id="66" name="直線コネクタ 65"/>
        <xdr:cNvCxnSpPr/>
      </xdr:nvCxnSpPr>
      <xdr:spPr>
        <a:xfrm>
          <a:off x="3987800" y="6184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12700</xdr:rowOff>
    </xdr:to>
    <xdr:cxnSp macro="">
      <xdr:nvCxnSpPr>
        <xdr:cNvPr id="69" name="直線コネクタ 68"/>
        <xdr:cNvCxnSpPr/>
      </xdr:nvCxnSpPr>
      <xdr:spPr>
        <a:xfrm>
          <a:off x="3098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35</xdr:row>
      <xdr:rowOff>161290</xdr:rowOff>
    </xdr:to>
    <xdr:cxnSp macro="">
      <xdr:nvCxnSpPr>
        <xdr:cNvPr id="72" name="直線コネクタ 71"/>
        <xdr:cNvCxnSpPr/>
      </xdr:nvCxnSpPr>
      <xdr:spPr>
        <a:xfrm flipV="1">
          <a:off x="2209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149860</xdr:rowOff>
    </xdr:from>
    <xdr:to>
      <xdr:col>3</xdr:col>
      <xdr:colOff>142875</xdr:colOff>
      <xdr:row>35</xdr:row>
      <xdr:rowOff>161290</xdr:rowOff>
    </xdr:to>
    <xdr:cxnSp macro="">
      <xdr:nvCxnSpPr>
        <xdr:cNvPr id="75" name="直線コネクタ 74"/>
        <xdr:cNvCxnSpPr/>
      </xdr:nvCxnSpPr>
      <xdr:spPr>
        <a:xfrm>
          <a:off x="1320800" y="59791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5" name="円/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7" name="円/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9" name="円/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91" name="円/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99060</xdr:rowOff>
    </xdr:from>
    <xdr:to>
      <xdr:col>1</xdr:col>
      <xdr:colOff>676275</xdr:colOff>
      <xdr:row>35</xdr:row>
      <xdr:rowOff>29210</xdr:rowOff>
    </xdr:to>
    <xdr:sp macro="" textlink="">
      <xdr:nvSpPr>
        <xdr:cNvPr id="93" name="円/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昨年度に比べて</a:t>
          </a:r>
          <a:r>
            <a:rPr kumimoji="1" lang="en-US" altLang="ja-JP" sz="1300">
              <a:latin typeface="ＭＳ Ｐゴシック"/>
            </a:rPr>
            <a:t>3</a:t>
          </a:r>
          <a:r>
            <a:rPr kumimoji="1" lang="ja-JP" altLang="en-US" sz="1300">
              <a:latin typeface="ＭＳ Ｐゴシック"/>
            </a:rPr>
            <a:t>ポイント上昇しているが、主な要因は、ふるさと納税関係委託料の増によるものである。</a:t>
          </a:r>
          <a:endParaRPr kumimoji="1" lang="en-US" altLang="ja-JP" sz="1300">
            <a:latin typeface="ＭＳ Ｐゴシック"/>
          </a:endParaRPr>
        </a:p>
        <a:p>
          <a:r>
            <a:rPr kumimoji="1" lang="ja-JP" altLang="en-US" sz="1300">
              <a:latin typeface="ＭＳ Ｐゴシック"/>
            </a:rPr>
            <a:t>今後しばらくはふるさと納税関係委託料は同水準の経費が見込まれるため、他の経費の削減に取り組み、全体として物件費が抑えられるよう努める。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171087</xdr:rowOff>
    </xdr:from>
    <xdr:to>
      <xdr:col>24</xdr:col>
      <xdr:colOff>31750</xdr:colOff>
      <xdr:row>17</xdr:row>
      <xdr:rowOff>30662</xdr:rowOff>
    </xdr:to>
    <xdr:cxnSp macro="">
      <xdr:nvCxnSpPr>
        <xdr:cNvPr id="129" name="直線コネクタ 128"/>
        <xdr:cNvCxnSpPr/>
      </xdr:nvCxnSpPr>
      <xdr:spPr>
        <a:xfrm>
          <a:off x="15671800" y="2742837"/>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15</xdr:row>
      <xdr:rowOff>171087</xdr:rowOff>
    </xdr:to>
    <xdr:cxnSp macro="">
      <xdr:nvCxnSpPr>
        <xdr:cNvPr id="132" name="直線コネクタ 131"/>
        <xdr:cNvCxnSpPr/>
      </xdr:nvCxnSpPr>
      <xdr:spPr>
        <a:xfrm>
          <a:off x="14782800" y="2710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15</xdr:row>
      <xdr:rowOff>138430</xdr:rowOff>
    </xdr:to>
    <xdr:cxnSp macro="">
      <xdr:nvCxnSpPr>
        <xdr:cNvPr id="135" name="直線コネクタ 134"/>
        <xdr:cNvCxnSpPr/>
      </xdr:nvCxnSpPr>
      <xdr:spPr>
        <a:xfrm>
          <a:off x="13893800" y="26905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94162</xdr:rowOff>
    </xdr:from>
    <xdr:to>
      <xdr:col>21</xdr:col>
      <xdr:colOff>412750</xdr:colOff>
      <xdr:row>16</xdr:row>
      <xdr:rowOff>24312</xdr:rowOff>
    </xdr:to>
    <xdr:sp macro="" textlink="">
      <xdr:nvSpPr>
        <xdr:cNvPr id="136" name="フローチャート : 判断 135"/>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9089</xdr:rowOff>
    </xdr:from>
    <xdr:ext cx="762000" cy="259045"/>
    <xdr:sp macro="" textlink="">
      <xdr:nvSpPr>
        <xdr:cNvPr id="137" name="テキスト ボックス 136"/>
        <xdr:cNvSpPr txBox="1"/>
      </xdr:nvSpPr>
      <xdr:spPr>
        <a:xfrm>
          <a:off x="14401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120469</xdr:rowOff>
    </xdr:from>
    <xdr:to>
      <xdr:col>20</xdr:col>
      <xdr:colOff>158750</xdr:colOff>
      <xdr:row>15</xdr:row>
      <xdr:rowOff>118836</xdr:rowOff>
    </xdr:to>
    <xdr:cxnSp macro="">
      <xdr:nvCxnSpPr>
        <xdr:cNvPr id="138" name="直線コネクタ 137"/>
        <xdr:cNvCxnSpPr/>
      </xdr:nvCxnSpPr>
      <xdr:spPr>
        <a:xfrm>
          <a:off x="13004800" y="2520769"/>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166750</xdr:rowOff>
    </xdr:from>
    <xdr:ext cx="762000" cy="259045"/>
    <xdr:sp macro="" textlink="">
      <xdr:nvSpPr>
        <xdr:cNvPr id="140" name="テキスト ボックス 139"/>
        <xdr:cNvSpPr txBox="1"/>
      </xdr:nvSpPr>
      <xdr:spPr>
        <a:xfrm>
          <a:off x="13512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151312</xdr:rowOff>
    </xdr:from>
    <xdr:to>
      <xdr:col>24</xdr:col>
      <xdr:colOff>82550</xdr:colOff>
      <xdr:row>17</xdr:row>
      <xdr:rowOff>81462</xdr:rowOff>
    </xdr:to>
    <xdr:sp macro="" textlink="">
      <xdr:nvSpPr>
        <xdr:cNvPr id="148" name="円/楕円 147"/>
        <xdr:cNvSpPr/>
      </xdr:nvSpPr>
      <xdr:spPr>
        <a:xfrm>
          <a:off x="164592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123389</xdr:rowOff>
    </xdr:from>
    <xdr:ext cx="762000" cy="259045"/>
    <xdr:sp macro="" textlink="">
      <xdr:nvSpPr>
        <xdr:cNvPr id="149" name="物件費該当値テキスト"/>
        <xdr:cNvSpPr txBox="1"/>
      </xdr:nvSpPr>
      <xdr:spPr>
        <a:xfrm>
          <a:off x="16598900" y="286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120287</xdr:rowOff>
    </xdr:from>
    <xdr:to>
      <xdr:col>22</xdr:col>
      <xdr:colOff>615950</xdr:colOff>
      <xdr:row>16</xdr:row>
      <xdr:rowOff>50437</xdr:rowOff>
    </xdr:to>
    <xdr:sp macro="" textlink="">
      <xdr:nvSpPr>
        <xdr:cNvPr id="150" name="円/楕円 149"/>
        <xdr:cNvSpPr/>
      </xdr:nvSpPr>
      <xdr:spPr>
        <a:xfrm>
          <a:off x="15621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35214</xdr:rowOff>
    </xdr:from>
    <xdr:ext cx="736600" cy="259045"/>
    <xdr:sp macro="" textlink="">
      <xdr:nvSpPr>
        <xdr:cNvPr id="151" name="テキスト ボックス 150"/>
        <xdr:cNvSpPr txBox="1"/>
      </xdr:nvSpPr>
      <xdr:spPr>
        <a:xfrm>
          <a:off x="15290800" y="2778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52" name="円/楕円 151"/>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53" name="テキスト ボックス 152"/>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4" name="円/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55" name="テキスト ボックス 154"/>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69669</xdr:rowOff>
    </xdr:from>
    <xdr:to>
      <xdr:col>19</xdr:col>
      <xdr:colOff>6350</xdr:colOff>
      <xdr:row>14</xdr:row>
      <xdr:rowOff>171269</xdr:rowOff>
    </xdr:to>
    <xdr:sp macro="" textlink="">
      <xdr:nvSpPr>
        <xdr:cNvPr id="156" name="円/楕円 155"/>
        <xdr:cNvSpPr/>
      </xdr:nvSpPr>
      <xdr:spPr>
        <a:xfrm>
          <a:off x="12954000" y="2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9996</xdr:rowOff>
    </xdr:from>
    <xdr:ext cx="762000" cy="259045"/>
    <xdr:sp macro="" textlink="">
      <xdr:nvSpPr>
        <xdr:cNvPr id="157" name="テキスト ボックス 156"/>
        <xdr:cNvSpPr txBox="1"/>
      </xdr:nvSpPr>
      <xdr:spPr>
        <a:xfrm>
          <a:off x="12623800" y="223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類似団体を上回る割合となっているが、要因は、高い高齢化率よる高齢者福祉費が大きな割合を占めていることによる。</a:t>
          </a:r>
          <a:endParaRPr kumimoji="1" lang="en-US" altLang="ja-JP" sz="1300">
            <a:latin typeface="ＭＳ Ｐゴシック"/>
          </a:endParaRPr>
        </a:p>
        <a:p>
          <a:r>
            <a:rPr kumimoji="1" lang="ja-JP" altLang="en-US" sz="1300">
              <a:latin typeface="ＭＳ Ｐゴシック"/>
            </a:rPr>
            <a:t>また、昨年度と比較して増加している要因としては、臨時福祉給付金、障害者医療費、施設型給付費の増によるものであり、障害者医療費などは今後も高水準となる見込みである。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31750</xdr:rowOff>
    </xdr:from>
    <xdr:to>
      <xdr:col>7</xdr:col>
      <xdr:colOff>15875</xdr:colOff>
      <xdr:row>59</xdr:row>
      <xdr:rowOff>88900</xdr:rowOff>
    </xdr:to>
    <xdr:cxnSp macro="">
      <xdr:nvCxnSpPr>
        <xdr:cNvPr id="190" name="直線コネクタ 189"/>
        <xdr:cNvCxnSpPr/>
      </xdr:nvCxnSpPr>
      <xdr:spPr>
        <a:xfrm>
          <a:off x="3987800" y="10147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59</xdr:row>
      <xdr:rowOff>31750</xdr:rowOff>
    </xdr:to>
    <xdr:cxnSp macro="">
      <xdr:nvCxnSpPr>
        <xdr:cNvPr id="193" name="直線コネクタ 192"/>
        <xdr:cNvCxnSpPr/>
      </xdr:nvCxnSpPr>
      <xdr:spPr>
        <a:xfrm>
          <a:off x="3098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58</xdr:row>
      <xdr:rowOff>50800</xdr:rowOff>
    </xdr:to>
    <xdr:cxnSp macro="">
      <xdr:nvCxnSpPr>
        <xdr:cNvPr id="196" name="直線コネクタ 195"/>
        <xdr:cNvCxnSpPr/>
      </xdr:nvCxnSpPr>
      <xdr:spPr>
        <a:xfrm>
          <a:off x="2209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7" name="フローチャート : 判断 196"/>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8" name="テキスト ボックス 197"/>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88900</xdr:rowOff>
    </xdr:from>
    <xdr:to>
      <xdr:col>3</xdr:col>
      <xdr:colOff>142875</xdr:colOff>
      <xdr:row>58</xdr:row>
      <xdr:rowOff>50800</xdr:rowOff>
    </xdr:to>
    <xdr:cxnSp macro="">
      <xdr:nvCxnSpPr>
        <xdr:cNvPr id="199" name="直線コネクタ 198"/>
        <xdr:cNvCxnSpPr/>
      </xdr:nvCxnSpPr>
      <xdr:spPr>
        <a:xfrm>
          <a:off x="1320800" y="9861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01" name="テキスト ボックス 200"/>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2" name="フローチャート : 判断 201"/>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03" name="テキスト ボックス 202"/>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38100</xdr:rowOff>
    </xdr:from>
    <xdr:to>
      <xdr:col>7</xdr:col>
      <xdr:colOff>66675</xdr:colOff>
      <xdr:row>59</xdr:row>
      <xdr:rowOff>139700</xdr:rowOff>
    </xdr:to>
    <xdr:sp macro="" textlink="">
      <xdr:nvSpPr>
        <xdr:cNvPr id="209" name="円/楕円 208"/>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10177</xdr:rowOff>
    </xdr:from>
    <xdr:ext cx="762000" cy="259045"/>
    <xdr:sp macro="" textlink="">
      <xdr:nvSpPr>
        <xdr:cNvPr id="210" name="扶助費該当値テキスト"/>
        <xdr:cNvSpPr txBox="1"/>
      </xdr:nvSpPr>
      <xdr:spPr>
        <a:xfrm>
          <a:off x="4914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152400</xdr:rowOff>
    </xdr:from>
    <xdr:to>
      <xdr:col>5</xdr:col>
      <xdr:colOff>600075</xdr:colOff>
      <xdr:row>59</xdr:row>
      <xdr:rowOff>82550</xdr:rowOff>
    </xdr:to>
    <xdr:sp macro="" textlink="">
      <xdr:nvSpPr>
        <xdr:cNvPr id="211" name="円/楕円 210"/>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67327</xdr:rowOff>
    </xdr:from>
    <xdr:ext cx="736600" cy="259045"/>
    <xdr:sp macro="" textlink="">
      <xdr:nvSpPr>
        <xdr:cNvPr id="212" name="テキスト ボックス 211"/>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3" name="円/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5" name="円/楕円 214"/>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6" name="テキスト ボックス 215"/>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38100</xdr:rowOff>
    </xdr:from>
    <xdr:to>
      <xdr:col>1</xdr:col>
      <xdr:colOff>676275</xdr:colOff>
      <xdr:row>57</xdr:row>
      <xdr:rowOff>139700</xdr:rowOff>
    </xdr:to>
    <xdr:sp macro="" textlink="">
      <xdr:nvSpPr>
        <xdr:cNvPr id="217" name="円/楕円 216"/>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124477</xdr:rowOff>
    </xdr:from>
    <xdr:ext cx="762000" cy="259045"/>
    <xdr:sp macro="" textlink="">
      <xdr:nvSpPr>
        <xdr:cNvPr id="218" name="テキスト ボックス 217"/>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類似団体を下回っており、昨年度より</a:t>
          </a:r>
          <a:r>
            <a:rPr kumimoji="1" lang="en-US" altLang="ja-JP" sz="1300">
              <a:latin typeface="ＭＳ Ｐゴシック"/>
            </a:rPr>
            <a:t>1.2</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主な要因としては、簡易水道特別会計への繰出金が、第二期拡張工事の終了により約</a:t>
          </a:r>
          <a:r>
            <a:rPr kumimoji="1" lang="en-US" altLang="ja-JP" sz="1300">
              <a:latin typeface="ＭＳ Ｐゴシック"/>
            </a:rPr>
            <a:t>1</a:t>
          </a:r>
          <a:r>
            <a:rPr kumimoji="1" lang="ja-JP" altLang="en-US" sz="1300">
              <a:latin typeface="ＭＳ Ｐゴシック"/>
            </a:rPr>
            <a:t>億円の減となっていることなどである。</a:t>
          </a:r>
          <a:endParaRPr kumimoji="1" lang="en-US" altLang="ja-JP" sz="1300">
            <a:latin typeface="ＭＳ Ｐゴシック"/>
          </a:endParaRPr>
        </a:p>
        <a:p>
          <a:r>
            <a:rPr kumimoji="1" lang="ja-JP" altLang="en-US" sz="1300">
              <a:latin typeface="ＭＳ Ｐゴシック"/>
            </a:rPr>
            <a:t>今後も国民健康保険の運営が県に移管されることなどから、減少していく見込みである。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56</xdr:row>
      <xdr:rowOff>35560</xdr:rowOff>
    </xdr:to>
    <xdr:cxnSp macro="">
      <xdr:nvCxnSpPr>
        <xdr:cNvPr id="251" name="直線コネクタ 250"/>
        <xdr:cNvCxnSpPr/>
      </xdr:nvCxnSpPr>
      <xdr:spPr>
        <a:xfrm flipV="1">
          <a:off x="15671800" y="9545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35560</xdr:rowOff>
    </xdr:to>
    <xdr:cxnSp macro="">
      <xdr:nvCxnSpPr>
        <xdr:cNvPr id="254" name="直線コネクタ 253"/>
        <xdr:cNvCxnSpPr/>
      </xdr:nvCxnSpPr>
      <xdr:spPr>
        <a:xfrm>
          <a:off x="14782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5080</xdr:rowOff>
    </xdr:to>
    <xdr:cxnSp macro="">
      <xdr:nvCxnSpPr>
        <xdr:cNvPr id="257" name="直線コネクタ 256"/>
        <xdr:cNvCxnSpPr/>
      </xdr:nvCxnSpPr>
      <xdr:spPr>
        <a:xfrm>
          <a:off x="13893800" y="959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168910</xdr:rowOff>
    </xdr:to>
    <xdr:cxnSp macro="">
      <xdr:nvCxnSpPr>
        <xdr:cNvPr id="260" name="直線コネクタ 259"/>
        <xdr:cNvCxnSpPr/>
      </xdr:nvCxnSpPr>
      <xdr:spPr>
        <a:xfrm>
          <a:off x="13004800" y="9499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61" name="フローチャート : 判断 260"/>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2" name="テキスト ボックス 261"/>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63" name="フローチャート : 判断 262"/>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64" name="テキスト ボックス 263"/>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64770</xdr:rowOff>
    </xdr:from>
    <xdr:to>
      <xdr:col>24</xdr:col>
      <xdr:colOff>82550</xdr:colOff>
      <xdr:row>55</xdr:row>
      <xdr:rowOff>166370</xdr:rowOff>
    </xdr:to>
    <xdr:sp macro="" textlink="">
      <xdr:nvSpPr>
        <xdr:cNvPr id="270" name="円/楕円 269"/>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81297</xdr:rowOff>
    </xdr:from>
    <xdr:ext cx="762000" cy="259045"/>
    <xdr:sp macro="" textlink="">
      <xdr:nvSpPr>
        <xdr:cNvPr id="271"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2" name="円/楕円 271"/>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3" name="テキスト ボックス 272"/>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4" name="円/楕円 273"/>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5" name="テキスト ボックス 274"/>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6" name="円/楕円 275"/>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7" name="テキスト ボックス 276"/>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8" name="円/楕円 277"/>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9" name="テキスト ボックス 278"/>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類似団体と比較して低くなっている。今後も財政状況を勘案し、各種補助金等の支出について、事業の妥当性を検討し、見直しや廃止により適正な補助を行っていく。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90424</xdr:rowOff>
    </xdr:to>
    <xdr:cxnSp macro="">
      <xdr:nvCxnSpPr>
        <xdr:cNvPr id="309" name="直線コネクタ 308"/>
        <xdr:cNvCxnSpPr/>
      </xdr:nvCxnSpPr>
      <xdr:spPr>
        <a:xfrm flipV="1">
          <a:off x="15671800" y="6253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94996</xdr:rowOff>
    </xdr:to>
    <xdr:cxnSp macro="">
      <xdr:nvCxnSpPr>
        <xdr:cNvPr id="312" name="直線コネクタ 311"/>
        <xdr:cNvCxnSpPr/>
      </xdr:nvCxnSpPr>
      <xdr:spPr>
        <a:xfrm flipV="1">
          <a:off x="14782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117856</xdr:rowOff>
    </xdr:to>
    <xdr:cxnSp macro="">
      <xdr:nvCxnSpPr>
        <xdr:cNvPr id="315" name="直線コネクタ 314"/>
        <xdr:cNvCxnSpPr/>
      </xdr:nvCxnSpPr>
      <xdr:spPr>
        <a:xfrm flipV="1">
          <a:off x="13893800" y="6267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6" name="フローチャート : 判断 315"/>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7" name="テキスト ボックス 316"/>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117856</xdr:rowOff>
    </xdr:to>
    <xdr:cxnSp macro="">
      <xdr:nvCxnSpPr>
        <xdr:cNvPr id="318" name="直線コネクタ 317"/>
        <xdr:cNvCxnSpPr/>
      </xdr:nvCxnSpPr>
      <xdr:spPr>
        <a:xfrm>
          <a:off x="13004800" y="6248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9" name="フローチャート : 判断 318"/>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0" name="テキスト ボックス 319"/>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2" name="テキスト ボックス 32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8" name="円/楕円 327"/>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29"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30" name="円/楕円 329"/>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151401</xdr:rowOff>
    </xdr:from>
    <xdr:ext cx="736600" cy="259045"/>
    <xdr:sp macro="" textlink="">
      <xdr:nvSpPr>
        <xdr:cNvPr id="331" name="テキスト ボックス 330"/>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32" name="円/楕円 331"/>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33" name="テキスト ボックス 332"/>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4" name="円/楕円 333"/>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35" name="テキスト ボックス 334"/>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6" name="円/楕円 335"/>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37" name="テキスト ボックス 336"/>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昨年度から類似団体より低い水準に改善された。これは、地方債の発行抑制に努めたこと、繰上償還により元利償還金が減少していることによるものである。</a:t>
          </a:r>
          <a:endParaRPr kumimoji="1" lang="en-US" altLang="ja-JP" sz="1300">
            <a:latin typeface="ＭＳ Ｐゴシック"/>
          </a:endParaRPr>
        </a:p>
        <a:p>
          <a:r>
            <a:rPr kumimoji="1" lang="ja-JP" altLang="en-US" sz="1300">
              <a:latin typeface="ＭＳ Ｐゴシック"/>
            </a:rPr>
            <a:t>今後、地方債の発行が予定されているが、交付税措置のあるものに限り発行することとし、また、引き続き繰上償還を実施することで元利償還金の減少に取り組み、財政負担を最小限に抑えるよう努める。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77</xdr:row>
      <xdr:rowOff>37846</xdr:rowOff>
    </xdr:to>
    <xdr:cxnSp macro="">
      <xdr:nvCxnSpPr>
        <xdr:cNvPr id="367" name="直線コネクタ 366"/>
        <xdr:cNvCxnSpPr/>
      </xdr:nvCxnSpPr>
      <xdr:spPr>
        <a:xfrm flipV="1">
          <a:off x="3987800" y="131846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78</xdr:row>
      <xdr:rowOff>17272</xdr:rowOff>
    </xdr:to>
    <xdr:cxnSp macro="">
      <xdr:nvCxnSpPr>
        <xdr:cNvPr id="370" name="直線コネクタ 369"/>
        <xdr:cNvCxnSpPr/>
      </xdr:nvCxnSpPr>
      <xdr:spPr>
        <a:xfrm flipV="1">
          <a:off x="3098800" y="132394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17272</xdr:rowOff>
    </xdr:from>
    <xdr:to>
      <xdr:col>4</xdr:col>
      <xdr:colOff>346075</xdr:colOff>
      <xdr:row>79</xdr:row>
      <xdr:rowOff>161289</xdr:rowOff>
    </xdr:to>
    <xdr:cxnSp macro="">
      <xdr:nvCxnSpPr>
        <xdr:cNvPr id="373" name="直線コネクタ 372"/>
        <xdr:cNvCxnSpPr/>
      </xdr:nvCxnSpPr>
      <xdr:spPr>
        <a:xfrm flipV="1">
          <a:off x="2209800" y="13390372"/>
          <a:ext cx="889000" cy="3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4" name="フローチャート : 判断 373"/>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75" name="テキスト ボックス 374"/>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110998</xdr:rowOff>
    </xdr:from>
    <xdr:to>
      <xdr:col>3</xdr:col>
      <xdr:colOff>142875</xdr:colOff>
      <xdr:row>79</xdr:row>
      <xdr:rowOff>161289</xdr:rowOff>
    </xdr:to>
    <xdr:cxnSp macro="">
      <xdr:nvCxnSpPr>
        <xdr:cNvPr id="376" name="直線コネクタ 375"/>
        <xdr:cNvCxnSpPr/>
      </xdr:nvCxnSpPr>
      <xdr:spPr>
        <a:xfrm>
          <a:off x="1320800" y="136555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7" name="フローチャート : 判断 376"/>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78" name="テキスト ボックス 377"/>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9" name="フローチャート : 判断 378"/>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80" name="テキスト ボックス 379"/>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86" name="円/楕円 385"/>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87"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8" name="円/楕円 387"/>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9" name="テキスト ボックス 388"/>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137922</xdr:rowOff>
    </xdr:from>
    <xdr:to>
      <xdr:col>4</xdr:col>
      <xdr:colOff>396875</xdr:colOff>
      <xdr:row>78</xdr:row>
      <xdr:rowOff>68072</xdr:rowOff>
    </xdr:to>
    <xdr:sp macro="" textlink="">
      <xdr:nvSpPr>
        <xdr:cNvPr id="390" name="円/楕円 389"/>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91" name="テキスト ボックス 390"/>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110489</xdr:rowOff>
    </xdr:from>
    <xdr:to>
      <xdr:col>3</xdr:col>
      <xdr:colOff>193675</xdr:colOff>
      <xdr:row>80</xdr:row>
      <xdr:rowOff>40639</xdr:rowOff>
    </xdr:to>
    <xdr:sp macro="" textlink="">
      <xdr:nvSpPr>
        <xdr:cNvPr id="392" name="円/楕円 391"/>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93" name="テキスト ボックス 392"/>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60198</xdr:rowOff>
    </xdr:from>
    <xdr:to>
      <xdr:col>1</xdr:col>
      <xdr:colOff>676275</xdr:colOff>
      <xdr:row>79</xdr:row>
      <xdr:rowOff>161798</xdr:rowOff>
    </xdr:to>
    <xdr:sp macro="" textlink="">
      <xdr:nvSpPr>
        <xdr:cNvPr id="394" name="円/楕円 393"/>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146575</xdr:rowOff>
    </xdr:from>
    <xdr:ext cx="762000" cy="259045"/>
    <xdr:sp macro="" textlink="">
      <xdr:nvSpPr>
        <xdr:cNvPr id="395" name="テキスト ボックス 394"/>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類似団体とほぼ同水準を保っているが、昨年度よりわずかに上昇している。</a:t>
          </a:r>
          <a:endParaRPr kumimoji="1" lang="en-US" sz="1300">
            <a:solidFill>
              <a:schemeClr val="dk1"/>
            </a:solidFill>
            <a:latin typeface="+mn-lt"/>
            <a:ea typeface="+mn-ea"/>
            <a:cs typeface="+mn-cs"/>
          </a:endParaRPr>
        </a:p>
        <a:p>
          <a:r>
            <a:rPr kumimoji="1" lang="ja-JP" altLang="en-US" sz="1300">
              <a:solidFill>
                <a:schemeClr val="dk1"/>
              </a:solidFill>
              <a:latin typeface="+mn-lt"/>
              <a:ea typeface="+mn-ea"/>
              <a:cs typeface="+mn-cs"/>
            </a:rPr>
            <a:t>要因としては、公債費の経常収支比率が低下したためである。</a:t>
          </a:r>
          <a:endParaRPr kumimoji="1" lang="en-US" sz="1300">
            <a:solidFill>
              <a:schemeClr val="dk1"/>
            </a:solidFill>
            <a:latin typeface="+mn-lt"/>
            <a:ea typeface="+mn-ea"/>
            <a:cs typeface="+mn-cs"/>
          </a:endParaRPr>
        </a:p>
        <a:p>
          <a:r>
            <a:rPr kumimoji="1" lang="ja-JP" altLang="en-US" sz="1300">
              <a:solidFill>
                <a:schemeClr val="dk1"/>
              </a:solidFill>
              <a:latin typeface="+mn-lt"/>
              <a:ea typeface="+mn-ea"/>
              <a:cs typeface="+mn-cs"/>
            </a:rPr>
            <a:t>今後も、事業の縮小、廃止等を検討し、行財政改革の推進を図り、経常収支の削減に努める。</a:t>
          </a:r>
          <a:endParaRPr kumimoji="1" lang="en-US"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65278</xdr:rowOff>
    </xdr:from>
    <xdr:to>
      <xdr:col>24</xdr:col>
      <xdr:colOff>31750</xdr:colOff>
      <xdr:row>76</xdr:row>
      <xdr:rowOff>3556</xdr:rowOff>
    </xdr:to>
    <xdr:cxnSp macro="">
      <xdr:nvCxnSpPr>
        <xdr:cNvPr id="426" name="直線コネクタ 425"/>
        <xdr:cNvCxnSpPr/>
      </xdr:nvCxnSpPr>
      <xdr:spPr>
        <a:xfrm>
          <a:off x="15671800" y="129240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136144</xdr:rowOff>
    </xdr:from>
    <xdr:to>
      <xdr:col>22</xdr:col>
      <xdr:colOff>565150</xdr:colOff>
      <xdr:row>75</xdr:row>
      <xdr:rowOff>65278</xdr:rowOff>
    </xdr:to>
    <xdr:cxnSp macro="">
      <xdr:nvCxnSpPr>
        <xdr:cNvPr id="429" name="直線コネクタ 428"/>
        <xdr:cNvCxnSpPr/>
      </xdr:nvCxnSpPr>
      <xdr:spPr>
        <a:xfrm>
          <a:off x="14782800" y="128234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31" name="テキスト ボックス 430"/>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136144</xdr:rowOff>
    </xdr:from>
    <xdr:to>
      <xdr:col>21</xdr:col>
      <xdr:colOff>361950</xdr:colOff>
      <xdr:row>74</xdr:row>
      <xdr:rowOff>154432</xdr:rowOff>
    </xdr:to>
    <xdr:cxnSp macro="">
      <xdr:nvCxnSpPr>
        <xdr:cNvPr id="432" name="直線コネクタ 431"/>
        <xdr:cNvCxnSpPr/>
      </xdr:nvCxnSpPr>
      <xdr:spPr>
        <a:xfrm flipV="1">
          <a:off x="13893800" y="12823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33" name="フローチャート : 判断 432"/>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34" name="テキスト ボックス 433"/>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136144</xdr:rowOff>
    </xdr:from>
    <xdr:to>
      <xdr:col>20</xdr:col>
      <xdr:colOff>158750</xdr:colOff>
      <xdr:row>74</xdr:row>
      <xdr:rowOff>154432</xdr:rowOff>
    </xdr:to>
    <xdr:cxnSp macro="">
      <xdr:nvCxnSpPr>
        <xdr:cNvPr id="435" name="直線コネクタ 434"/>
        <xdr:cNvCxnSpPr/>
      </xdr:nvCxnSpPr>
      <xdr:spPr>
        <a:xfrm>
          <a:off x="13004800" y="12480544"/>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51054</xdr:rowOff>
    </xdr:from>
    <xdr:to>
      <xdr:col>20</xdr:col>
      <xdr:colOff>209550</xdr:colOff>
      <xdr:row>75</xdr:row>
      <xdr:rowOff>152654</xdr:rowOff>
    </xdr:to>
    <xdr:sp macro="" textlink="">
      <xdr:nvSpPr>
        <xdr:cNvPr id="436" name="フローチャート : 判断 435"/>
        <xdr:cNvSpPr/>
      </xdr:nvSpPr>
      <xdr:spPr>
        <a:xfrm>
          <a:off x="13843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137431</xdr:rowOff>
    </xdr:from>
    <xdr:ext cx="762000" cy="259045"/>
    <xdr:sp macro="" textlink="">
      <xdr:nvSpPr>
        <xdr:cNvPr id="437" name="テキスト ボックス 436"/>
        <xdr:cNvSpPr txBox="1"/>
      </xdr:nvSpPr>
      <xdr:spPr>
        <a:xfrm>
          <a:off x="13512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38" name="フローチャート : 判断 437"/>
        <xdr:cNvSpPr/>
      </xdr:nvSpPr>
      <xdr:spPr>
        <a:xfrm>
          <a:off x="12954000" y="12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123714</xdr:rowOff>
    </xdr:from>
    <xdr:ext cx="762000" cy="259045"/>
    <xdr:sp macro="" textlink="">
      <xdr:nvSpPr>
        <xdr:cNvPr id="439" name="テキスト ボックス 438"/>
        <xdr:cNvSpPr txBox="1"/>
      </xdr:nvSpPr>
      <xdr:spPr>
        <a:xfrm>
          <a:off x="12623800" y="129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45" name="円/楕円 444"/>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140733</xdr:rowOff>
    </xdr:from>
    <xdr:ext cx="762000" cy="259045"/>
    <xdr:sp macro="" textlink="">
      <xdr:nvSpPr>
        <xdr:cNvPr id="446"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xdr:rowOff>
    </xdr:from>
    <xdr:to>
      <xdr:col>22</xdr:col>
      <xdr:colOff>615950</xdr:colOff>
      <xdr:row>75</xdr:row>
      <xdr:rowOff>116078</xdr:rowOff>
    </xdr:to>
    <xdr:sp macro="" textlink="">
      <xdr:nvSpPr>
        <xdr:cNvPr id="447" name="円/楕円 446"/>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126255</xdr:rowOff>
    </xdr:from>
    <xdr:ext cx="736600" cy="259045"/>
    <xdr:sp macro="" textlink="">
      <xdr:nvSpPr>
        <xdr:cNvPr id="448" name="テキスト ボックス 447"/>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85344</xdr:rowOff>
    </xdr:from>
    <xdr:to>
      <xdr:col>21</xdr:col>
      <xdr:colOff>412750</xdr:colOff>
      <xdr:row>75</xdr:row>
      <xdr:rowOff>15494</xdr:rowOff>
    </xdr:to>
    <xdr:sp macro="" textlink="">
      <xdr:nvSpPr>
        <xdr:cNvPr id="449" name="円/楕円 448"/>
        <xdr:cNvSpPr/>
      </xdr:nvSpPr>
      <xdr:spPr>
        <a:xfrm>
          <a:off x="14732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25671</xdr:rowOff>
    </xdr:from>
    <xdr:ext cx="762000" cy="259045"/>
    <xdr:sp macro="" textlink="">
      <xdr:nvSpPr>
        <xdr:cNvPr id="450" name="テキスト ボックス 449"/>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103632</xdr:rowOff>
    </xdr:from>
    <xdr:to>
      <xdr:col>20</xdr:col>
      <xdr:colOff>209550</xdr:colOff>
      <xdr:row>75</xdr:row>
      <xdr:rowOff>33782</xdr:rowOff>
    </xdr:to>
    <xdr:sp macro="" textlink="">
      <xdr:nvSpPr>
        <xdr:cNvPr id="451" name="円/楕円 450"/>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43959</xdr:rowOff>
    </xdr:from>
    <xdr:ext cx="762000" cy="259045"/>
    <xdr:sp macro="" textlink="">
      <xdr:nvSpPr>
        <xdr:cNvPr id="452" name="テキスト ボックス 451"/>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85344</xdr:rowOff>
    </xdr:from>
    <xdr:to>
      <xdr:col>19</xdr:col>
      <xdr:colOff>6350</xdr:colOff>
      <xdr:row>73</xdr:row>
      <xdr:rowOff>15494</xdr:rowOff>
    </xdr:to>
    <xdr:sp macro="" textlink="">
      <xdr:nvSpPr>
        <xdr:cNvPr id="453" name="円/楕円 452"/>
        <xdr:cNvSpPr/>
      </xdr:nvSpPr>
      <xdr:spPr>
        <a:xfrm>
          <a:off x="12954000" y="124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25671</xdr:rowOff>
    </xdr:from>
    <xdr:ext cx="762000" cy="259045"/>
    <xdr:sp macro="" textlink="">
      <xdr:nvSpPr>
        <xdr:cNvPr id="454" name="テキスト ボックス 453"/>
        <xdr:cNvSpPr txBox="1"/>
      </xdr:nvSpPr>
      <xdr:spPr>
        <a:xfrm>
          <a:off x="12623800" y="1219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福岡県上毛町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103850</xdr:rowOff>
    </xdr:from>
    <xdr:to>
      <xdr:col>4</xdr:col>
      <xdr:colOff>1117600</xdr:colOff>
      <xdr:row>18</xdr:row>
      <xdr:rowOff>121343</xdr:rowOff>
    </xdr:to>
    <xdr:cxnSp macro="">
      <xdr:nvCxnSpPr>
        <xdr:cNvPr id="48" name="直線コネクタ 47"/>
        <xdr:cNvCxnSpPr/>
      </xdr:nvCxnSpPr>
      <xdr:spPr bwMode="auto">
        <a:xfrm flipV="1">
          <a:off x="5003800" y="3237575"/>
          <a:ext cx="647700" cy="1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114869</xdr:rowOff>
    </xdr:from>
    <xdr:to>
      <xdr:col>4</xdr:col>
      <xdr:colOff>469900</xdr:colOff>
      <xdr:row>18</xdr:row>
      <xdr:rowOff>121343</xdr:rowOff>
    </xdr:to>
    <xdr:cxnSp macro="">
      <xdr:nvCxnSpPr>
        <xdr:cNvPr id="51" name="直線コネクタ 50"/>
        <xdr:cNvCxnSpPr/>
      </xdr:nvCxnSpPr>
      <xdr:spPr bwMode="auto">
        <a:xfrm>
          <a:off x="4305300" y="3248594"/>
          <a:ext cx="698500" cy="6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108139</xdr:rowOff>
    </xdr:from>
    <xdr:to>
      <xdr:col>3</xdr:col>
      <xdr:colOff>904875</xdr:colOff>
      <xdr:row>18</xdr:row>
      <xdr:rowOff>114869</xdr:rowOff>
    </xdr:to>
    <xdr:cxnSp macro="">
      <xdr:nvCxnSpPr>
        <xdr:cNvPr id="54" name="直線コネクタ 53"/>
        <xdr:cNvCxnSpPr/>
      </xdr:nvCxnSpPr>
      <xdr:spPr bwMode="auto">
        <a:xfrm>
          <a:off x="3606800" y="3241864"/>
          <a:ext cx="698500" cy="6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154211</xdr:rowOff>
    </xdr:from>
    <xdr:to>
      <xdr:col>3</xdr:col>
      <xdr:colOff>955675</xdr:colOff>
      <xdr:row>18</xdr:row>
      <xdr:rowOff>84361</xdr:rowOff>
    </xdr:to>
    <xdr:sp macro="" textlink="">
      <xdr:nvSpPr>
        <xdr:cNvPr id="55" name="フローチャート : 判断 54"/>
        <xdr:cNvSpPr/>
      </xdr:nvSpPr>
      <xdr:spPr bwMode="auto">
        <a:xfrm>
          <a:off x="4254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94538</xdr:rowOff>
    </xdr:from>
    <xdr:ext cx="762000" cy="259045"/>
    <xdr:sp macro="" textlink="">
      <xdr:nvSpPr>
        <xdr:cNvPr id="56" name="テキスト ボックス 55"/>
        <xdr:cNvSpPr txBox="1"/>
      </xdr:nvSpPr>
      <xdr:spPr>
        <a:xfrm>
          <a:off x="3924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108139</xdr:rowOff>
    </xdr:from>
    <xdr:to>
      <xdr:col>3</xdr:col>
      <xdr:colOff>206375</xdr:colOff>
      <xdr:row>18</xdr:row>
      <xdr:rowOff>120867</xdr:rowOff>
    </xdr:to>
    <xdr:cxnSp macro="">
      <xdr:nvCxnSpPr>
        <xdr:cNvPr id="57" name="直線コネクタ 56"/>
        <xdr:cNvCxnSpPr/>
      </xdr:nvCxnSpPr>
      <xdr:spPr bwMode="auto">
        <a:xfrm flipV="1">
          <a:off x="2908300" y="3241864"/>
          <a:ext cx="698500" cy="1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18578</xdr:rowOff>
    </xdr:from>
    <xdr:to>
      <xdr:col>3</xdr:col>
      <xdr:colOff>257175</xdr:colOff>
      <xdr:row>18</xdr:row>
      <xdr:rowOff>120178</xdr:rowOff>
    </xdr:to>
    <xdr:sp macro="" textlink="">
      <xdr:nvSpPr>
        <xdr:cNvPr id="58" name="フローチャート : 判断 57"/>
        <xdr:cNvSpPr/>
      </xdr:nvSpPr>
      <xdr:spPr bwMode="auto">
        <a:xfrm>
          <a:off x="35560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130355</xdr:rowOff>
    </xdr:from>
    <xdr:ext cx="762000" cy="259045"/>
    <xdr:sp macro="" textlink="">
      <xdr:nvSpPr>
        <xdr:cNvPr id="59" name="テキスト ボックス 58"/>
        <xdr:cNvSpPr txBox="1"/>
      </xdr:nvSpPr>
      <xdr:spPr>
        <a:xfrm>
          <a:off x="32258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13036</xdr:rowOff>
    </xdr:from>
    <xdr:to>
      <xdr:col>2</xdr:col>
      <xdr:colOff>692150</xdr:colOff>
      <xdr:row>18</xdr:row>
      <xdr:rowOff>114636</xdr:rowOff>
    </xdr:to>
    <xdr:sp macro="" textlink="">
      <xdr:nvSpPr>
        <xdr:cNvPr id="60" name="フローチャート : 判断 59"/>
        <xdr:cNvSpPr/>
      </xdr:nvSpPr>
      <xdr:spPr bwMode="auto">
        <a:xfrm>
          <a:off x="2857500" y="3146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124813</xdr:rowOff>
    </xdr:from>
    <xdr:ext cx="762000" cy="259045"/>
    <xdr:sp macro="" textlink="">
      <xdr:nvSpPr>
        <xdr:cNvPr id="61" name="テキスト ボックス 60"/>
        <xdr:cNvSpPr txBox="1"/>
      </xdr:nvSpPr>
      <xdr:spPr>
        <a:xfrm>
          <a:off x="2527300" y="29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53050</xdr:rowOff>
    </xdr:from>
    <xdr:to>
      <xdr:col>5</xdr:col>
      <xdr:colOff>34925</xdr:colOff>
      <xdr:row>18</xdr:row>
      <xdr:rowOff>154650</xdr:rowOff>
    </xdr:to>
    <xdr:sp macro="" textlink="">
      <xdr:nvSpPr>
        <xdr:cNvPr id="67" name="円/楕円 66"/>
        <xdr:cNvSpPr/>
      </xdr:nvSpPr>
      <xdr:spPr bwMode="auto">
        <a:xfrm>
          <a:off x="5600700" y="3186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25127</xdr:rowOff>
    </xdr:from>
    <xdr:ext cx="762000" cy="259045"/>
    <xdr:sp macro="" textlink="">
      <xdr:nvSpPr>
        <xdr:cNvPr id="68" name="人口1人当たり決算額の推移該当値テキスト130"/>
        <xdr:cNvSpPr txBox="1"/>
      </xdr:nvSpPr>
      <xdr:spPr>
        <a:xfrm>
          <a:off x="5740400" y="315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126,490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70543</xdr:rowOff>
    </xdr:from>
    <xdr:to>
      <xdr:col>4</xdr:col>
      <xdr:colOff>520700</xdr:colOff>
      <xdr:row>19</xdr:row>
      <xdr:rowOff>693</xdr:rowOff>
    </xdr:to>
    <xdr:sp macro="" textlink="">
      <xdr:nvSpPr>
        <xdr:cNvPr id="69" name="円/楕円 68"/>
        <xdr:cNvSpPr/>
      </xdr:nvSpPr>
      <xdr:spPr bwMode="auto">
        <a:xfrm>
          <a:off x="4953000" y="3204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156920</xdr:rowOff>
    </xdr:from>
    <xdr:ext cx="736600" cy="259045"/>
    <xdr:sp macro="" textlink="">
      <xdr:nvSpPr>
        <xdr:cNvPr id="70" name="テキスト ボックス 69"/>
        <xdr:cNvSpPr txBox="1"/>
      </xdr:nvSpPr>
      <xdr:spPr>
        <a:xfrm>
          <a:off x="4622800" y="329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124,577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64069</xdr:rowOff>
    </xdr:from>
    <xdr:to>
      <xdr:col>3</xdr:col>
      <xdr:colOff>955675</xdr:colOff>
      <xdr:row>18</xdr:row>
      <xdr:rowOff>165669</xdr:rowOff>
    </xdr:to>
    <xdr:sp macro="" textlink="">
      <xdr:nvSpPr>
        <xdr:cNvPr id="71" name="円/楕円 70"/>
        <xdr:cNvSpPr/>
      </xdr:nvSpPr>
      <xdr:spPr bwMode="auto">
        <a:xfrm>
          <a:off x="4254500" y="319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150446</xdr:rowOff>
    </xdr:from>
    <xdr:ext cx="762000" cy="259045"/>
    <xdr:sp macro="" textlink="">
      <xdr:nvSpPr>
        <xdr:cNvPr id="72" name="テキスト ボックス 71"/>
        <xdr:cNvSpPr txBox="1"/>
      </xdr:nvSpPr>
      <xdr:spPr>
        <a:xfrm>
          <a:off x="3924300" y="328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125,285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57339</xdr:rowOff>
    </xdr:from>
    <xdr:to>
      <xdr:col>3</xdr:col>
      <xdr:colOff>257175</xdr:colOff>
      <xdr:row>18</xdr:row>
      <xdr:rowOff>158939</xdr:rowOff>
    </xdr:to>
    <xdr:sp macro="" textlink="">
      <xdr:nvSpPr>
        <xdr:cNvPr id="73" name="円/楕円 72"/>
        <xdr:cNvSpPr/>
      </xdr:nvSpPr>
      <xdr:spPr bwMode="auto">
        <a:xfrm>
          <a:off x="3556000" y="3191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143716</xdr:rowOff>
    </xdr:from>
    <xdr:ext cx="762000" cy="259045"/>
    <xdr:sp macro="" textlink="">
      <xdr:nvSpPr>
        <xdr:cNvPr id="74" name="テキスト ボックス 73"/>
        <xdr:cNvSpPr txBox="1"/>
      </xdr:nvSpPr>
      <xdr:spPr>
        <a:xfrm>
          <a:off x="3225800" y="327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126,021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70067</xdr:rowOff>
    </xdr:from>
    <xdr:to>
      <xdr:col>2</xdr:col>
      <xdr:colOff>692150</xdr:colOff>
      <xdr:row>19</xdr:row>
      <xdr:rowOff>217</xdr:rowOff>
    </xdr:to>
    <xdr:sp macro="" textlink="">
      <xdr:nvSpPr>
        <xdr:cNvPr id="75" name="円/楕円 74"/>
        <xdr:cNvSpPr/>
      </xdr:nvSpPr>
      <xdr:spPr bwMode="auto">
        <a:xfrm>
          <a:off x="2857500" y="3203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156444</xdr:rowOff>
    </xdr:from>
    <xdr:ext cx="762000" cy="259045"/>
    <xdr:sp macro="" textlink="">
      <xdr:nvSpPr>
        <xdr:cNvPr id="76" name="テキスト ボックス 75"/>
        <xdr:cNvSpPr txBox="1"/>
      </xdr:nvSpPr>
      <xdr:spPr>
        <a:xfrm>
          <a:off x="2527300" y="329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84575</xdr:rowOff>
    </xdr:from>
    <xdr:to>
      <xdr:col>4</xdr:col>
      <xdr:colOff>1117600</xdr:colOff>
      <xdr:row>36</xdr:row>
      <xdr:rowOff>149727</xdr:rowOff>
    </xdr:to>
    <xdr:cxnSp macro="">
      <xdr:nvCxnSpPr>
        <xdr:cNvPr id="109" name="直線コネクタ 108"/>
        <xdr:cNvCxnSpPr/>
      </xdr:nvCxnSpPr>
      <xdr:spPr bwMode="auto">
        <a:xfrm>
          <a:off x="5003800" y="7037825"/>
          <a:ext cx="647700" cy="65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245281</xdr:rowOff>
    </xdr:from>
    <xdr:to>
      <xdr:col>4</xdr:col>
      <xdr:colOff>469900</xdr:colOff>
      <xdr:row>36</xdr:row>
      <xdr:rowOff>84575</xdr:rowOff>
    </xdr:to>
    <xdr:cxnSp macro="">
      <xdr:nvCxnSpPr>
        <xdr:cNvPr id="112" name="直線コネクタ 111"/>
        <xdr:cNvCxnSpPr/>
      </xdr:nvCxnSpPr>
      <xdr:spPr bwMode="auto">
        <a:xfrm>
          <a:off x="4305300" y="6855631"/>
          <a:ext cx="698500" cy="182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292164</xdr:rowOff>
    </xdr:from>
    <xdr:to>
      <xdr:col>3</xdr:col>
      <xdr:colOff>904875</xdr:colOff>
      <xdr:row>35</xdr:row>
      <xdr:rowOff>245281</xdr:rowOff>
    </xdr:to>
    <xdr:cxnSp macro="">
      <xdr:nvCxnSpPr>
        <xdr:cNvPr id="115" name="直線コネクタ 114"/>
        <xdr:cNvCxnSpPr/>
      </xdr:nvCxnSpPr>
      <xdr:spPr bwMode="auto">
        <a:xfrm>
          <a:off x="3606800" y="6559614"/>
          <a:ext cx="698500" cy="296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322612</xdr:rowOff>
    </xdr:from>
    <xdr:to>
      <xdr:col>3</xdr:col>
      <xdr:colOff>955675</xdr:colOff>
      <xdr:row>35</xdr:row>
      <xdr:rowOff>81312</xdr:rowOff>
    </xdr:to>
    <xdr:sp macro="" textlink="">
      <xdr:nvSpPr>
        <xdr:cNvPr id="116" name="フローチャート : 判断 115"/>
        <xdr:cNvSpPr/>
      </xdr:nvSpPr>
      <xdr:spPr bwMode="auto">
        <a:xfrm>
          <a:off x="4254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91489</xdr:rowOff>
    </xdr:from>
    <xdr:ext cx="762000" cy="259045"/>
    <xdr:sp macro="" textlink="">
      <xdr:nvSpPr>
        <xdr:cNvPr id="117" name="テキスト ボックス 116"/>
        <xdr:cNvSpPr txBox="1"/>
      </xdr:nvSpPr>
      <xdr:spPr>
        <a:xfrm>
          <a:off x="3924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198762</xdr:rowOff>
    </xdr:from>
    <xdr:to>
      <xdr:col>3</xdr:col>
      <xdr:colOff>206375</xdr:colOff>
      <xdr:row>34</xdr:row>
      <xdr:rowOff>292164</xdr:rowOff>
    </xdr:to>
    <xdr:cxnSp macro="">
      <xdr:nvCxnSpPr>
        <xdr:cNvPr id="118" name="直線コネクタ 117"/>
        <xdr:cNvCxnSpPr/>
      </xdr:nvCxnSpPr>
      <xdr:spPr bwMode="auto">
        <a:xfrm>
          <a:off x="2908300" y="6466212"/>
          <a:ext cx="698500" cy="93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260338</xdr:rowOff>
    </xdr:from>
    <xdr:to>
      <xdr:col>3</xdr:col>
      <xdr:colOff>257175</xdr:colOff>
      <xdr:row>35</xdr:row>
      <xdr:rowOff>19038</xdr:rowOff>
    </xdr:to>
    <xdr:sp macro="" textlink="">
      <xdr:nvSpPr>
        <xdr:cNvPr id="119" name="フローチャート : 判断 118"/>
        <xdr:cNvSpPr/>
      </xdr:nvSpPr>
      <xdr:spPr bwMode="auto">
        <a:xfrm>
          <a:off x="3556000" y="6527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3815</xdr:rowOff>
    </xdr:from>
    <xdr:ext cx="762000" cy="259045"/>
    <xdr:sp macro="" textlink="">
      <xdr:nvSpPr>
        <xdr:cNvPr id="120" name="テキスト ボックス 119"/>
        <xdr:cNvSpPr txBox="1"/>
      </xdr:nvSpPr>
      <xdr:spPr>
        <a:xfrm>
          <a:off x="3225800" y="661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212408</xdr:rowOff>
    </xdr:from>
    <xdr:to>
      <xdr:col>2</xdr:col>
      <xdr:colOff>692150</xdr:colOff>
      <xdr:row>34</xdr:row>
      <xdr:rowOff>314007</xdr:rowOff>
    </xdr:to>
    <xdr:sp macro="" textlink="">
      <xdr:nvSpPr>
        <xdr:cNvPr id="121" name="フローチャート : 判断 120"/>
        <xdr:cNvSpPr/>
      </xdr:nvSpPr>
      <xdr:spPr bwMode="auto">
        <a:xfrm>
          <a:off x="2857500" y="647985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298784</xdr:rowOff>
    </xdr:from>
    <xdr:ext cx="762000" cy="259045"/>
    <xdr:sp macro="" textlink="">
      <xdr:nvSpPr>
        <xdr:cNvPr id="122" name="テキスト ボックス 121"/>
        <xdr:cNvSpPr txBox="1"/>
      </xdr:nvSpPr>
      <xdr:spPr>
        <a:xfrm>
          <a:off x="2527300" y="656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98927</xdr:rowOff>
    </xdr:from>
    <xdr:to>
      <xdr:col>5</xdr:col>
      <xdr:colOff>34925</xdr:colOff>
      <xdr:row>37</xdr:row>
      <xdr:rowOff>29077</xdr:rowOff>
    </xdr:to>
    <xdr:sp macro="" textlink="">
      <xdr:nvSpPr>
        <xdr:cNvPr id="128" name="円/楕円 127"/>
        <xdr:cNvSpPr/>
      </xdr:nvSpPr>
      <xdr:spPr bwMode="auto">
        <a:xfrm>
          <a:off x="5600700" y="705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71004</xdr:rowOff>
    </xdr:from>
    <xdr:ext cx="762000" cy="259045"/>
    <xdr:sp macro="" textlink="">
      <xdr:nvSpPr>
        <xdr:cNvPr id="129" name="人口1人当たり決算額の推移該当値テキスト445"/>
        <xdr:cNvSpPr txBox="1"/>
      </xdr:nvSpPr>
      <xdr:spPr>
        <a:xfrm>
          <a:off x="5740400" y="702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33775</xdr:rowOff>
    </xdr:from>
    <xdr:to>
      <xdr:col>4</xdr:col>
      <xdr:colOff>520700</xdr:colOff>
      <xdr:row>36</xdr:row>
      <xdr:rowOff>135375</xdr:rowOff>
    </xdr:to>
    <xdr:sp macro="" textlink="">
      <xdr:nvSpPr>
        <xdr:cNvPr id="130" name="円/楕円 129"/>
        <xdr:cNvSpPr/>
      </xdr:nvSpPr>
      <xdr:spPr bwMode="auto">
        <a:xfrm>
          <a:off x="4953000" y="6987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120152</xdr:rowOff>
    </xdr:from>
    <xdr:ext cx="736600" cy="259045"/>
    <xdr:sp macro="" textlink="">
      <xdr:nvSpPr>
        <xdr:cNvPr id="131" name="テキスト ボックス 130"/>
        <xdr:cNvSpPr txBox="1"/>
      </xdr:nvSpPr>
      <xdr:spPr>
        <a:xfrm>
          <a:off x="4622800" y="70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194481</xdr:rowOff>
    </xdr:from>
    <xdr:to>
      <xdr:col>3</xdr:col>
      <xdr:colOff>955675</xdr:colOff>
      <xdr:row>35</xdr:row>
      <xdr:rowOff>296081</xdr:rowOff>
    </xdr:to>
    <xdr:sp macro="" textlink="">
      <xdr:nvSpPr>
        <xdr:cNvPr id="132" name="円/楕円 131"/>
        <xdr:cNvSpPr/>
      </xdr:nvSpPr>
      <xdr:spPr bwMode="auto">
        <a:xfrm>
          <a:off x="4254500" y="6804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280858</xdr:rowOff>
    </xdr:from>
    <xdr:ext cx="762000" cy="259045"/>
    <xdr:sp macro="" textlink="">
      <xdr:nvSpPr>
        <xdr:cNvPr id="133" name="テキスト ボックス 132"/>
        <xdr:cNvSpPr txBox="1"/>
      </xdr:nvSpPr>
      <xdr:spPr>
        <a:xfrm>
          <a:off x="3924300" y="6891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241364</xdr:rowOff>
    </xdr:from>
    <xdr:to>
      <xdr:col>3</xdr:col>
      <xdr:colOff>257175</xdr:colOff>
      <xdr:row>35</xdr:row>
      <xdr:rowOff>64</xdr:rowOff>
    </xdr:to>
    <xdr:sp macro="" textlink="">
      <xdr:nvSpPr>
        <xdr:cNvPr id="134" name="円/楕円 133"/>
        <xdr:cNvSpPr/>
      </xdr:nvSpPr>
      <xdr:spPr bwMode="auto">
        <a:xfrm>
          <a:off x="3556000" y="6508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10241</xdr:rowOff>
    </xdr:from>
    <xdr:ext cx="762000" cy="259045"/>
    <xdr:sp macro="" textlink="">
      <xdr:nvSpPr>
        <xdr:cNvPr id="135" name="テキスト ボックス 134"/>
        <xdr:cNvSpPr txBox="1"/>
      </xdr:nvSpPr>
      <xdr:spPr>
        <a:xfrm>
          <a:off x="3225800" y="627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32,330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147962</xdr:rowOff>
    </xdr:from>
    <xdr:to>
      <xdr:col>2</xdr:col>
      <xdr:colOff>692150</xdr:colOff>
      <xdr:row>34</xdr:row>
      <xdr:rowOff>249562</xdr:rowOff>
    </xdr:to>
    <xdr:sp macro="" textlink="">
      <xdr:nvSpPr>
        <xdr:cNvPr id="136" name="円/楕円 135"/>
        <xdr:cNvSpPr/>
      </xdr:nvSpPr>
      <xdr:spPr bwMode="auto">
        <a:xfrm>
          <a:off x="2857500" y="641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259739</xdr:rowOff>
    </xdr:from>
    <xdr:ext cx="762000" cy="259045"/>
    <xdr:sp macro="" textlink="">
      <xdr:nvSpPr>
        <xdr:cNvPr id="137" name="テキスト ボックス 136"/>
        <xdr:cNvSpPr txBox="1"/>
      </xdr:nvSpPr>
      <xdr:spPr>
        <a:xfrm>
          <a:off x="2527300" y="61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福岡県上毛町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7,791
7,763
62.44
5,379,214
5,124,071
246,054
3,234,316
3,515,193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777</xdr:rowOff>
    </xdr:from>
    <xdr:to>
      <xdr:col>6</xdr:col>
      <xdr:colOff>511175</xdr:colOff>
      <xdr:row>37</xdr:row>
      <xdr:rowOff>6350</xdr:rowOff>
    </xdr:to>
    <xdr:cxnSp macro="">
      <xdr:nvCxnSpPr>
        <xdr:cNvPr id="63" name="直線コネクタ 62"/>
        <xdr:cNvCxnSpPr/>
      </xdr:nvCxnSpPr>
      <xdr:spPr>
        <a:xfrm flipV="1">
          <a:off x="3797300" y="6344427"/>
          <a:ext cx="8382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6350</xdr:rowOff>
    </xdr:from>
    <xdr:to>
      <xdr:col>5</xdr:col>
      <xdr:colOff>358775</xdr:colOff>
      <xdr:row>37</xdr:row>
      <xdr:rowOff>11009</xdr:rowOff>
    </xdr:to>
    <xdr:cxnSp macro="">
      <xdr:nvCxnSpPr>
        <xdr:cNvPr id="66" name="直線コネクタ 65"/>
        <xdr:cNvCxnSpPr/>
      </xdr:nvCxnSpPr>
      <xdr:spPr>
        <a:xfrm flipV="1">
          <a:off x="2908300" y="6350000"/>
          <a:ext cx="8890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962</xdr:rowOff>
    </xdr:from>
    <xdr:to>
      <xdr:col>4</xdr:col>
      <xdr:colOff>155575</xdr:colOff>
      <xdr:row>37</xdr:row>
      <xdr:rowOff>11009</xdr:rowOff>
    </xdr:to>
    <xdr:cxnSp macro="">
      <xdr:nvCxnSpPr>
        <xdr:cNvPr id="69" name="直線コネクタ 68"/>
        <xdr:cNvCxnSpPr/>
      </xdr:nvCxnSpPr>
      <xdr:spPr>
        <a:xfrm>
          <a:off x="2019300" y="6344612"/>
          <a:ext cx="889000" cy="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962</xdr:rowOff>
    </xdr:from>
    <xdr:to>
      <xdr:col>2</xdr:col>
      <xdr:colOff>638175</xdr:colOff>
      <xdr:row>37</xdr:row>
      <xdr:rowOff>15603</xdr:rowOff>
    </xdr:to>
    <xdr:cxnSp macro="">
      <xdr:nvCxnSpPr>
        <xdr:cNvPr id="72" name="直線コネクタ 71"/>
        <xdr:cNvCxnSpPr/>
      </xdr:nvCxnSpPr>
      <xdr:spPr>
        <a:xfrm flipV="1">
          <a:off x="1130300" y="6344612"/>
          <a:ext cx="8890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121427</xdr:rowOff>
    </xdr:from>
    <xdr:to>
      <xdr:col>6</xdr:col>
      <xdr:colOff>561975</xdr:colOff>
      <xdr:row>37</xdr:row>
      <xdr:rowOff>51577</xdr:rowOff>
    </xdr:to>
    <xdr:sp macro="" textlink="">
      <xdr:nvSpPr>
        <xdr:cNvPr id="82" name="円/楕円 81"/>
        <xdr:cNvSpPr/>
      </xdr:nvSpPr>
      <xdr:spPr>
        <a:xfrm>
          <a:off x="4584700" y="629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99854</xdr:rowOff>
    </xdr:from>
    <xdr:ext cx="599010" cy="259045"/>
    <xdr:sp macro="" textlink="">
      <xdr:nvSpPr>
        <xdr:cNvPr id="83" name="人件費該当値テキスト"/>
        <xdr:cNvSpPr txBox="1"/>
      </xdr:nvSpPr>
      <xdr:spPr>
        <a:xfrm>
          <a:off x="4686300" y="62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100,512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127000</xdr:rowOff>
    </xdr:from>
    <xdr:to>
      <xdr:col>5</xdr:col>
      <xdr:colOff>409575</xdr:colOff>
      <xdr:row>37</xdr:row>
      <xdr:rowOff>57150</xdr:rowOff>
    </xdr:to>
    <xdr:sp macro="" textlink="">
      <xdr:nvSpPr>
        <xdr:cNvPr id="84" name="円/楕円 83"/>
        <xdr:cNvSpPr/>
      </xdr:nvSpPr>
      <xdr:spPr>
        <a:xfrm>
          <a:off x="3746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48277</xdr:rowOff>
    </xdr:from>
    <xdr:ext cx="599010" cy="259045"/>
    <xdr:sp macro="" textlink="">
      <xdr:nvSpPr>
        <xdr:cNvPr id="85" name="テキスト ボックス 84"/>
        <xdr:cNvSpPr txBox="1"/>
      </xdr:nvSpPr>
      <xdr:spPr>
        <a:xfrm>
          <a:off x="3497794" y="639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100,000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131659</xdr:rowOff>
    </xdr:from>
    <xdr:to>
      <xdr:col>4</xdr:col>
      <xdr:colOff>206375</xdr:colOff>
      <xdr:row>37</xdr:row>
      <xdr:rowOff>61809</xdr:rowOff>
    </xdr:to>
    <xdr:sp macro="" textlink="">
      <xdr:nvSpPr>
        <xdr:cNvPr id="86" name="円/楕円 85"/>
        <xdr:cNvSpPr/>
      </xdr:nvSpPr>
      <xdr:spPr>
        <a:xfrm>
          <a:off x="2857500" y="630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52936</xdr:rowOff>
    </xdr:from>
    <xdr:ext cx="534377" cy="259045"/>
    <xdr:sp macro="" textlink="">
      <xdr:nvSpPr>
        <xdr:cNvPr id="87" name="テキスト ボックス 86"/>
        <xdr:cNvSpPr txBox="1"/>
      </xdr:nvSpPr>
      <xdr:spPr>
        <a:xfrm>
          <a:off x="2641111" y="63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99,572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121612</xdr:rowOff>
    </xdr:from>
    <xdr:to>
      <xdr:col>3</xdr:col>
      <xdr:colOff>3175</xdr:colOff>
      <xdr:row>37</xdr:row>
      <xdr:rowOff>51762</xdr:rowOff>
    </xdr:to>
    <xdr:sp macro="" textlink="">
      <xdr:nvSpPr>
        <xdr:cNvPr id="88" name="円/楕円 87"/>
        <xdr:cNvSpPr/>
      </xdr:nvSpPr>
      <xdr:spPr>
        <a:xfrm>
          <a:off x="1968500" y="629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42889</xdr:rowOff>
    </xdr:from>
    <xdr:ext cx="599010" cy="259045"/>
    <xdr:sp macro="" textlink="">
      <xdr:nvSpPr>
        <xdr:cNvPr id="89" name="テキスト ボックス 88"/>
        <xdr:cNvSpPr txBox="1"/>
      </xdr:nvSpPr>
      <xdr:spPr>
        <a:xfrm>
          <a:off x="1719794" y="638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100,495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136253</xdr:rowOff>
    </xdr:from>
    <xdr:to>
      <xdr:col>1</xdr:col>
      <xdr:colOff>485775</xdr:colOff>
      <xdr:row>37</xdr:row>
      <xdr:rowOff>66403</xdr:rowOff>
    </xdr:to>
    <xdr:sp macro="" textlink="">
      <xdr:nvSpPr>
        <xdr:cNvPr id="90" name="円/楕円 89"/>
        <xdr:cNvSpPr/>
      </xdr:nvSpPr>
      <xdr:spPr>
        <a:xfrm>
          <a:off x="1079500" y="63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57530</xdr:rowOff>
    </xdr:from>
    <xdr:ext cx="534377" cy="259045"/>
    <xdr:sp macro="" textlink="">
      <xdr:nvSpPr>
        <xdr:cNvPr id="91" name="テキスト ボックス 90"/>
        <xdr:cNvSpPr txBox="1"/>
      </xdr:nvSpPr>
      <xdr:spPr>
        <a:xfrm>
          <a:off x="863111" y="64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73525</xdr:rowOff>
    </xdr:from>
    <xdr:to>
      <xdr:col>6</xdr:col>
      <xdr:colOff>511175</xdr:colOff>
      <xdr:row>57</xdr:row>
      <xdr:rowOff>109424</xdr:rowOff>
    </xdr:to>
    <xdr:cxnSp macro="">
      <xdr:nvCxnSpPr>
        <xdr:cNvPr id="118" name="直線コネクタ 117"/>
        <xdr:cNvCxnSpPr/>
      </xdr:nvCxnSpPr>
      <xdr:spPr>
        <a:xfrm flipV="1">
          <a:off x="3797300" y="9846175"/>
          <a:ext cx="838200" cy="3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109424</xdr:rowOff>
    </xdr:from>
    <xdr:to>
      <xdr:col>5</xdr:col>
      <xdr:colOff>358775</xdr:colOff>
      <xdr:row>57</xdr:row>
      <xdr:rowOff>119263</xdr:rowOff>
    </xdr:to>
    <xdr:cxnSp macro="">
      <xdr:nvCxnSpPr>
        <xdr:cNvPr id="121" name="直線コネクタ 120"/>
        <xdr:cNvCxnSpPr/>
      </xdr:nvCxnSpPr>
      <xdr:spPr>
        <a:xfrm flipV="1">
          <a:off x="2908300" y="9882074"/>
          <a:ext cx="889000" cy="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119263</xdr:rowOff>
    </xdr:from>
    <xdr:to>
      <xdr:col>4</xdr:col>
      <xdr:colOff>155575</xdr:colOff>
      <xdr:row>57</xdr:row>
      <xdr:rowOff>125904</xdr:rowOff>
    </xdr:to>
    <xdr:cxnSp macro="">
      <xdr:nvCxnSpPr>
        <xdr:cNvPr id="124" name="直線コネクタ 123"/>
        <xdr:cNvCxnSpPr/>
      </xdr:nvCxnSpPr>
      <xdr:spPr>
        <a:xfrm flipV="1">
          <a:off x="2019300" y="9891913"/>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14580</xdr:rowOff>
    </xdr:from>
    <xdr:to>
      <xdr:col>4</xdr:col>
      <xdr:colOff>206375</xdr:colOff>
      <xdr:row>57</xdr:row>
      <xdr:rowOff>116180</xdr:rowOff>
    </xdr:to>
    <xdr:sp macro="" textlink="">
      <xdr:nvSpPr>
        <xdr:cNvPr id="125" name="フローチャート : 判断 124"/>
        <xdr:cNvSpPr/>
      </xdr:nvSpPr>
      <xdr:spPr>
        <a:xfrm>
          <a:off x="2857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132707</xdr:rowOff>
    </xdr:from>
    <xdr:ext cx="599010" cy="259045"/>
    <xdr:sp macro="" textlink="">
      <xdr:nvSpPr>
        <xdr:cNvPr id="126" name="テキスト ボックス 125"/>
        <xdr:cNvSpPr txBox="1"/>
      </xdr:nvSpPr>
      <xdr:spPr>
        <a:xfrm>
          <a:off x="2608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125904</xdr:rowOff>
    </xdr:from>
    <xdr:to>
      <xdr:col>2</xdr:col>
      <xdr:colOff>638175</xdr:colOff>
      <xdr:row>57</xdr:row>
      <xdr:rowOff>142455</xdr:rowOff>
    </xdr:to>
    <xdr:cxnSp macro="">
      <xdr:nvCxnSpPr>
        <xdr:cNvPr id="127" name="直線コネクタ 126"/>
        <xdr:cNvCxnSpPr/>
      </xdr:nvCxnSpPr>
      <xdr:spPr>
        <a:xfrm flipV="1">
          <a:off x="1130300" y="9898554"/>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44209</xdr:rowOff>
    </xdr:from>
    <xdr:to>
      <xdr:col>3</xdr:col>
      <xdr:colOff>3175</xdr:colOff>
      <xdr:row>57</xdr:row>
      <xdr:rowOff>145809</xdr:rowOff>
    </xdr:to>
    <xdr:sp macro="" textlink="">
      <xdr:nvSpPr>
        <xdr:cNvPr id="128" name="フローチャート : 判断 127"/>
        <xdr:cNvSpPr/>
      </xdr:nvSpPr>
      <xdr:spPr>
        <a:xfrm>
          <a:off x="1968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162336</xdr:rowOff>
    </xdr:from>
    <xdr:ext cx="534377" cy="259045"/>
    <xdr:sp macro="" textlink="">
      <xdr:nvSpPr>
        <xdr:cNvPr id="129" name="テキスト ボックス 128"/>
        <xdr:cNvSpPr txBox="1"/>
      </xdr:nvSpPr>
      <xdr:spPr>
        <a:xfrm>
          <a:off x="1752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26250</xdr:rowOff>
    </xdr:from>
    <xdr:to>
      <xdr:col>1</xdr:col>
      <xdr:colOff>485775</xdr:colOff>
      <xdr:row>57</xdr:row>
      <xdr:rowOff>127850</xdr:rowOff>
    </xdr:to>
    <xdr:sp macro="" textlink="">
      <xdr:nvSpPr>
        <xdr:cNvPr id="130" name="フローチャート : 判断 129"/>
        <xdr:cNvSpPr/>
      </xdr:nvSpPr>
      <xdr:spPr>
        <a:xfrm>
          <a:off x="1079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144377</xdr:rowOff>
    </xdr:from>
    <xdr:ext cx="599010" cy="259045"/>
    <xdr:sp macro="" textlink="">
      <xdr:nvSpPr>
        <xdr:cNvPr id="131" name="テキスト ボックス 130"/>
        <xdr:cNvSpPr txBox="1"/>
      </xdr:nvSpPr>
      <xdr:spPr>
        <a:xfrm>
          <a:off x="830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22725</xdr:rowOff>
    </xdr:from>
    <xdr:to>
      <xdr:col>6</xdr:col>
      <xdr:colOff>561975</xdr:colOff>
      <xdr:row>57</xdr:row>
      <xdr:rowOff>124325</xdr:rowOff>
    </xdr:to>
    <xdr:sp macro="" textlink="">
      <xdr:nvSpPr>
        <xdr:cNvPr id="137" name="円/楕円 136"/>
        <xdr:cNvSpPr/>
      </xdr:nvSpPr>
      <xdr:spPr>
        <a:xfrm>
          <a:off x="4584700" y="979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144349</xdr:rowOff>
    </xdr:from>
    <xdr:ext cx="599010" cy="259045"/>
    <xdr:sp macro="" textlink="">
      <xdr:nvSpPr>
        <xdr:cNvPr id="138" name="物件費該当値テキスト"/>
        <xdr:cNvSpPr txBox="1"/>
      </xdr:nvSpPr>
      <xdr:spPr>
        <a:xfrm>
          <a:off x="4686300" y="974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103,948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58624</xdr:rowOff>
    </xdr:from>
    <xdr:to>
      <xdr:col>5</xdr:col>
      <xdr:colOff>409575</xdr:colOff>
      <xdr:row>57</xdr:row>
      <xdr:rowOff>160224</xdr:rowOff>
    </xdr:to>
    <xdr:sp macro="" textlink="">
      <xdr:nvSpPr>
        <xdr:cNvPr id="139" name="円/楕円 138"/>
        <xdr:cNvSpPr/>
      </xdr:nvSpPr>
      <xdr:spPr>
        <a:xfrm>
          <a:off x="3746500" y="983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151351</xdr:rowOff>
    </xdr:from>
    <xdr:ext cx="534377" cy="259045"/>
    <xdr:sp macro="" textlink="">
      <xdr:nvSpPr>
        <xdr:cNvPr id="140" name="テキスト ボックス 139"/>
        <xdr:cNvSpPr txBox="1"/>
      </xdr:nvSpPr>
      <xdr:spPr>
        <a:xfrm>
          <a:off x="3530111" y="992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88,244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68463</xdr:rowOff>
    </xdr:from>
    <xdr:to>
      <xdr:col>4</xdr:col>
      <xdr:colOff>206375</xdr:colOff>
      <xdr:row>57</xdr:row>
      <xdr:rowOff>170063</xdr:rowOff>
    </xdr:to>
    <xdr:sp macro="" textlink="">
      <xdr:nvSpPr>
        <xdr:cNvPr id="141" name="円/楕円 140"/>
        <xdr:cNvSpPr/>
      </xdr:nvSpPr>
      <xdr:spPr>
        <a:xfrm>
          <a:off x="2857500" y="984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161190</xdr:rowOff>
    </xdr:from>
    <xdr:ext cx="534377" cy="259045"/>
    <xdr:sp macro="" textlink="">
      <xdr:nvSpPr>
        <xdr:cNvPr id="142" name="テキスト ボックス 141"/>
        <xdr:cNvSpPr txBox="1"/>
      </xdr:nvSpPr>
      <xdr:spPr>
        <a:xfrm>
          <a:off x="2641111" y="993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75104</xdr:rowOff>
    </xdr:from>
    <xdr:to>
      <xdr:col>3</xdr:col>
      <xdr:colOff>3175</xdr:colOff>
      <xdr:row>58</xdr:row>
      <xdr:rowOff>5254</xdr:rowOff>
    </xdr:to>
    <xdr:sp macro="" textlink="">
      <xdr:nvSpPr>
        <xdr:cNvPr id="143" name="円/楕円 142"/>
        <xdr:cNvSpPr/>
      </xdr:nvSpPr>
      <xdr:spPr>
        <a:xfrm>
          <a:off x="1968500" y="984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167831</xdr:rowOff>
    </xdr:from>
    <xdr:ext cx="534377" cy="259045"/>
    <xdr:sp macro="" textlink="">
      <xdr:nvSpPr>
        <xdr:cNvPr id="144" name="テキスト ボックス 143"/>
        <xdr:cNvSpPr txBox="1"/>
      </xdr:nvSpPr>
      <xdr:spPr>
        <a:xfrm>
          <a:off x="1752111" y="994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91655</xdr:rowOff>
    </xdr:from>
    <xdr:to>
      <xdr:col>1</xdr:col>
      <xdr:colOff>485775</xdr:colOff>
      <xdr:row>58</xdr:row>
      <xdr:rowOff>21805</xdr:rowOff>
    </xdr:to>
    <xdr:sp macro="" textlink="">
      <xdr:nvSpPr>
        <xdr:cNvPr id="145" name="円/楕円 144"/>
        <xdr:cNvSpPr/>
      </xdr:nvSpPr>
      <xdr:spPr>
        <a:xfrm>
          <a:off x="1079500" y="98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12932</xdr:rowOff>
    </xdr:from>
    <xdr:ext cx="534377" cy="259045"/>
    <xdr:sp macro="" textlink="">
      <xdr:nvSpPr>
        <xdr:cNvPr id="146" name="テキスト ボックス 145"/>
        <xdr:cNvSpPr txBox="1"/>
      </xdr:nvSpPr>
      <xdr:spPr>
        <a:xfrm>
          <a:off x="863111" y="99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56424</xdr:rowOff>
    </xdr:from>
    <xdr:to>
      <xdr:col>6</xdr:col>
      <xdr:colOff>511175</xdr:colOff>
      <xdr:row>78</xdr:row>
      <xdr:rowOff>62629</xdr:rowOff>
    </xdr:to>
    <xdr:cxnSp macro="">
      <xdr:nvCxnSpPr>
        <xdr:cNvPr id="177" name="直線コネクタ 176"/>
        <xdr:cNvCxnSpPr/>
      </xdr:nvCxnSpPr>
      <xdr:spPr>
        <a:xfrm>
          <a:off x="3797300" y="13429524"/>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54628</xdr:rowOff>
    </xdr:from>
    <xdr:to>
      <xdr:col>5</xdr:col>
      <xdr:colOff>358775</xdr:colOff>
      <xdr:row>78</xdr:row>
      <xdr:rowOff>56424</xdr:rowOff>
    </xdr:to>
    <xdr:cxnSp macro="">
      <xdr:nvCxnSpPr>
        <xdr:cNvPr id="180" name="直線コネクタ 179"/>
        <xdr:cNvCxnSpPr/>
      </xdr:nvCxnSpPr>
      <xdr:spPr>
        <a:xfrm>
          <a:off x="2908300" y="13427728"/>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54628</xdr:rowOff>
    </xdr:from>
    <xdr:to>
      <xdr:col>4</xdr:col>
      <xdr:colOff>155575</xdr:colOff>
      <xdr:row>78</xdr:row>
      <xdr:rowOff>87612</xdr:rowOff>
    </xdr:to>
    <xdr:cxnSp macro="">
      <xdr:nvCxnSpPr>
        <xdr:cNvPr id="183" name="直線コネクタ 182"/>
        <xdr:cNvCxnSpPr/>
      </xdr:nvCxnSpPr>
      <xdr:spPr>
        <a:xfrm flipV="1">
          <a:off x="2019300" y="13427728"/>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87612</xdr:rowOff>
    </xdr:from>
    <xdr:to>
      <xdr:col>2</xdr:col>
      <xdr:colOff>638175</xdr:colOff>
      <xdr:row>78</xdr:row>
      <xdr:rowOff>114522</xdr:rowOff>
    </xdr:to>
    <xdr:cxnSp macro="">
      <xdr:nvCxnSpPr>
        <xdr:cNvPr id="186" name="直線コネクタ 185"/>
        <xdr:cNvCxnSpPr/>
      </xdr:nvCxnSpPr>
      <xdr:spPr>
        <a:xfrm flipV="1">
          <a:off x="1130300" y="13460712"/>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11829</xdr:rowOff>
    </xdr:from>
    <xdr:to>
      <xdr:col>6</xdr:col>
      <xdr:colOff>561975</xdr:colOff>
      <xdr:row>78</xdr:row>
      <xdr:rowOff>113429</xdr:rowOff>
    </xdr:to>
    <xdr:sp macro="" textlink="">
      <xdr:nvSpPr>
        <xdr:cNvPr id="196" name="円/楕円 195"/>
        <xdr:cNvSpPr/>
      </xdr:nvSpPr>
      <xdr:spPr>
        <a:xfrm>
          <a:off x="4584700" y="133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161706</xdr:rowOff>
    </xdr:from>
    <xdr:ext cx="469744" cy="259045"/>
    <xdr:sp macro="" textlink="">
      <xdr:nvSpPr>
        <xdr:cNvPr id="197" name="維持補修費該当値テキスト"/>
        <xdr:cNvSpPr txBox="1"/>
      </xdr:nvSpPr>
      <xdr:spPr>
        <a:xfrm>
          <a:off x="4686300" y="1336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5624</xdr:rowOff>
    </xdr:from>
    <xdr:to>
      <xdr:col>5</xdr:col>
      <xdr:colOff>409575</xdr:colOff>
      <xdr:row>78</xdr:row>
      <xdr:rowOff>107224</xdr:rowOff>
    </xdr:to>
    <xdr:sp macro="" textlink="">
      <xdr:nvSpPr>
        <xdr:cNvPr id="198" name="円/楕円 197"/>
        <xdr:cNvSpPr/>
      </xdr:nvSpPr>
      <xdr:spPr>
        <a:xfrm>
          <a:off x="3746500" y="1337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98351</xdr:rowOff>
    </xdr:from>
    <xdr:ext cx="469744" cy="259045"/>
    <xdr:sp macro="" textlink="">
      <xdr:nvSpPr>
        <xdr:cNvPr id="199" name="テキスト ボックス 198"/>
        <xdr:cNvSpPr txBox="1"/>
      </xdr:nvSpPr>
      <xdr:spPr>
        <a:xfrm>
          <a:off x="3562427" y="1347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3828</xdr:rowOff>
    </xdr:from>
    <xdr:to>
      <xdr:col>4</xdr:col>
      <xdr:colOff>206375</xdr:colOff>
      <xdr:row>78</xdr:row>
      <xdr:rowOff>105428</xdr:rowOff>
    </xdr:to>
    <xdr:sp macro="" textlink="">
      <xdr:nvSpPr>
        <xdr:cNvPr id="200" name="円/楕円 199"/>
        <xdr:cNvSpPr/>
      </xdr:nvSpPr>
      <xdr:spPr>
        <a:xfrm>
          <a:off x="2857500" y="133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96555</xdr:rowOff>
    </xdr:from>
    <xdr:ext cx="469744" cy="259045"/>
    <xdr:sp macro="" textlink="">
      <xdr:nvSpPr>
        <xdr:cNvPr id="201" name="テキスト ボックス 200"/>
        <xdr:cNvSpPr txBox="1"/>
      </xdr:nvSpPr>
      <xdr:spPr>
        <a:xfrm>
          <a:off x="2673427" y="1346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36812</xdr:rowOff>
    </xdr:from>
    <xdr:to>
      <xdr:col>3</xdr:col>
      <xdr:colOff>3175</xdr:colOff>
      <xdr:row>78</xdr:row>
      <xdr:rowOff>138412</xdr:rowOff>
    </xdr:to>
    <xdr:sp macro="" textlink="">
      <xdr:nvSpPr>
        <xdr:cNvPr id="202" name="円/楕円 201"/>
        <xdr:cNvSpPr/>
      </xdr:nvSpPr>
      <xdr:spPr>
        <a:xfrm>
          <a:off x="1968500" y="134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129539</xdr:rowOff>
    </xdr:from>
    <xdr:ext cx="469744" cy="259045"/>
    <xdr:sp macro="" textlink="">
      <xdr:nvSpPr>
        <xdr:cNvPr id="203" name="テキスト ボックス 202"/>
        <xdr:cNvSpPr txBox="1"/>
      </xdr:nvSpPr>
      <xdr:spPr>
        <a:xfrm>
          <a:off x="1784427" y="135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63722</xdr:rowOff>
    </xdr:from>
    <xdr:to>
      <xdr:col>1</xdr:col>
      <xdr:colOff>485775</xdr:colOff>
      <xdr:row>78</xdr:row>
      <xdr:rowOff>165322</xdr:rowOff>
    </xdr:to>
    <xdr:sp macro="" textlink="">
      <xdr:nvSpPr>
        <xdr:cNvPr id="204" name="円/楕円 203"/>
        <xdr:cNvSpPr/>
      </xdr:nvSpPr>
      <xdr:spPr>
        <a:xfrm>
          <a:off x="1079500" y="1343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156449</xdr:rowOff>
    </xdr:from>
    <xdr:ext cx="469744" cy="259045"/>
    <xdr:sp macro="" textlink="">
      <xdr:nvSpPr>
        <xdr:cNvPr id="205" name="テキスト ボックス 204"/>
        <xdr:cNvSpPr txBox="1"/>
      </xdr:nvSpPr>
      <xdr:spPr>
        <a:xfrm>
          <a:off x="895427" y="1352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80786</xdr:rowOff>
    </xdr:from>
    <xdr:to>
      <xdr:col>6</xdr:col>
      <xdr:colOff>511175</xdr:colOff>
      <xdr:row>93</xdr:row>
      <xdr:rowOff>29776</xdr:rowOff>
    </xdr:to>
    <xdr:cxnSp macro="">
      <xdr:nvCxnSpPr>
        <xdr:cNvPr id="237" name="直線コネクタ 236"/>
        <xdr:cNvCxnSpPr/>
      </xdr:nvCxnSpPr>
      <xdr:spPr>
        <a:xfrm flipV="1">
          <a:off x="3797300" y="15854186"/>
          <a:ext cx="838200" cy="1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29776</xdr:rowOff>
    </xdr:from>
    <xdr:to>
      <xdr:col>5</xdr:col>
      <xdr:colOff>358775</xdr:colOff>
      <xdr:row>93</xdr:row>
      <xdr:rowOff>117951</xdr:rowOff>
    </xdr:to>
    <xdr:cxnSp macro="">
      <xdr:nvCxnSpPr>
        <xdr:cNvPr id="240" name="直線コネクタ 239"/>
        <xdr:cNvCxnSpPr/>
      </xdr:nvCxnSpPr>
      <xdr:spPr>
        <a:xfrm flipV="1">
          <a:off x="2908300" y="15974626"/>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117951</xdr:rowOff>
    </xdr:from>
    <xdr:to>
      <xdr:col>4</xdr:col>
      <xdr:colOff>155575</xdr:colOff>
      <xdr:row>94</xdr:row>
      <xdr:rowOff>115077</xdr:rowOff>
    </xdr:to>
    <xdr:cxnSp macro="">
      <xdr:nvCxnSpPr>
        <xdr:cNvPr id="243" name="直線コネクタ 242"/>
        <xdr:cNvCxnSpPr/>
      </xdr:nvCxnSpPr>
      <xdr:spPr>
        <a:xfrm flipV="1">
          <a:off x="2019300" y="16062801"/>
          <a:ext cx="889000" cy="16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37837</xdr:rowOff>
    </xdr:from>
    <xdr:ext cx="534377" cy="259045"/>
    <xdr:sp macro="" textlink="">
      <xdr:nvSpPr>
        <xdr:cNvPr id="245" name="テキスト ボックス 244"/>
        <xdr:cNvSpPr txBox="1"/>
      </xdr:nvSpPr>
      <xdr:spPr>
        <a:xfrm>
          <a:off x="2641111" y="164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115077</xdr:rowOff>
    </xdr:from>
    <xdr:to>
      <xdr:col>2</xdr:col>
      <xdr:colOff>638175</xdr:colOff>
      <xdr:row>94</xdr:row>
      <xdr:rowOff>140255</xdr:rowOff>
    </xdr:to>
    <xdr:cxnSp macro="">
      <xdr:nvCxnSpPr>
        <xdr:cNvPr id="246" name="直線コネクタ 245"/>
        <xdr:cNvCxnSpPr/>
      </xdr:nvCxnSpPr>
      <xdr:spPr>
        <a:xfrm flipV="1">
          <a:off x="1130300" y="16231377"/>
          <a:ext cx="8890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110304</xdr:rowOff>
    </xdr:from>
    <xdr:ext cx="534377" cy="259045"/>
    <xdr:sp macro="" textlink="">
      <xdr:nvSpPr>
        <xdr:cNvPr id="248" name="テキスト ボックス 247"/>
        <xdr:cNvSpPr txBox="1"/>
      </xdr:nvSpPr>
      <xdr:spPr>
        <a:xfrm>
          <a:off x="1752111" y="16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140005</xdr:rowOff>
    </xdr:from>
    <xdr:ext cx="534377" cy="259045"/>
    <xdr:sp macro="" textlink="">
      <xdr:nvSpPr>
        <xdr:cNvPr id="250" name="テキスト ボックス 249"/>
        <xdr:cNvSpPr txBox="1"/>
      </xdr:nvSpPr>
      <xdr:spPr>
        <a:xfrm>
          <a:off x="863111" y="16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29986</xdr:rowOff>
    </xdr:from>
    <xdr:to>
      <xdr:col>6</xdr:col>
      <xdr:colOff>561975</xdr:colOff>
      <xdr:row>92</xdr:row>
      <xdr:rowOff>131586</xdr:rowOff>
    </xdr:to>
    <xdr:sp macro="" textlink="">
      <xdr:nvSpPr>
        <xdr:cNvPr id="256" name="円/楕円 255"/>
        <xdr:cNvSpPr/>
      </xdr:nvSpPr>
      <xdr:spPr>
        <a:xfrm>
          <a:off x="4584700" y="158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52863</xdr:rowOff>
    </xdr:from>
    <xdr:ext cx="534377" cy="259045"/>
    <xdr:sp macro="" textlink="">
      <xdr:nvSpPr>
        <xdr:cNvPr id="257" name="扶助費該当値テキスト"/>
        <xdr:cNvSpPr txBox="1"/>
      </xdr:nvSpPr>
      <xdr:spPr>
        <a:xfrm>
          <a:off x="4686300" y="1565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94,608</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150426</xdr:rowOff>
    </xdr:from>
    <xdr:to>
      <xdr:col>5</xdr:col>
      <xdr:colOff>409575</xdr:colOff>
      <xdr:row>93</xdr:row>
      <xdr:rowOff>80576</xdr:rowOff>
    </xdr:to>
    <xdr:sp macro="" textlink="">
      <xdr:nvSpPr>
        <xdr:cNvPr id="258" name="円/楕円 257"/>
        <xdr:cNvSpPr/>
      </xdr:nvSpPr>
      <xdr:spPr>
        <a:xfrm>
          <a:off x="3746500" y="159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97103</xdr:rowOff>
    </xdr:from>
    <xdr:ext cx="534377" cy="259045"/>
    <xdr:sp macro="" textlink="">
      <xdr:nvSpPr>
        <xdr:cNvPr id="259" name="テキスト ボックス 258"/>
        <xdr:cNvSpPr txBox="1"/>
      </xdr:nvSpPr>
      <xdr:spPr>
        <a:xfrm>
          <a:off x="3530111" y="1569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87,232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67151</xdr:rowOff>
    </xdr:from>
    <xdr:to>
      <xdr:col>4</xdr:col>
      <xdr:colOff>206375</xdr:colOff>
      <xdr:row>93</xdr:row>
      <xdr:rowOff>168751</xdr:rowOff>
    </xdr:to>
    <xdr:sp macro="" textlink="">
      <xdr:nvSpPr>
        <xdr:cNvPr id="260" name="円/楕円 259"/>
        <xdr:cNvSpPr/>
      </xdr:nvSpPr>
      <xdr:spPr>
        <a:xfrm>
          <a:off x="2857500" y="160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13828</xdr:rowOff>
    </xdr:from>
    <xdr:ext cx="534377" cy="259045"/>
    <xdr:sp macro="" textlink="">
      <xdr:nvSpPr>
        <xdr:cNvPr id="261" name="テキスト ボックス 260"/>
        <xdr:cNvSpPr txBox="1"/>
      </xdr:nvSpPr>
      <xdr:spPr>
        <a:xfrm>
          <a:off x="2641111" y="1578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81,832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64277</xdr:rowOff>
    </xdr:from>
    <xdr:to>
      <xdr:col>3</xdr:col>
      <xdr:colOff>3175</xdr:colOff>
      <xdr:row>94</xdr:row>
      <xdr:rowOff>165877</xdr:rowOff>
    </xdr:to>
    <xdr:sp macro="" textlink="">
      <xdr:nvSpPr>
        <xdr:cNvPr id="262" name="円/楕円 261"/>
        <xdr:cNvSpPr/>
      </xdr:nvSpPr>
      <xdr:spPr>
        <a:xfrm>
          <a:off x="1968500" y="1618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10954</xdr:rowOff>
    </xdr:from>
    <xdr:ext cx="534377" cy="259045"/>
    <xdr:sp macro="" textlink="">
      <xdr:nvSpPr>
        <xdr:cNvPr id="263" name="テキスト ボックス 262"/>
        <xdr:cNvSpPr txBox="1"/>
      </xdr:nvSpPr>
      <xdr:spPr>
        <a:xfrm>
          <a:off x="1752111" y="1595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71,508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89455</xdr:rowOff>
    </xdr:from>
    <xdr:to>
      <xdr:col>1</xdr:col>
      <xdr:colOff>485775</xdr:colOff>
      <xdr:row>95</xdr:row>
      <xdr:rowOff>19605</xdr:rowOff>
    </xdr:to>
    <xdr:sp macro="" textlink="">
      <xdr:nvSpPr>
        <xdr:cNvPr id="264" name="円/楕円 263"/>
        <xdr:cNvSpPr/>
      </xdr:nvSpPr>
      <xdr:spPr>
        <a:xfrm>
          <a:off x="1079500" y="162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36132</xdr:rowOff>
    </xdr:from>
    <xdr:ext cx="534377" cy="259045"/>
    <xdr:sp macro="" textlink="">
      <xdr:nvSpPr>
        <xdr:cNvPr id="265" name="テキスト ボックス 264"/>
        <xdr:cNvSpPr txBox="1"/>
      </xdr:nvSpPr>
      <xdr:spPr>
        <a:xfrm>
          <a:off x="863111" y="1598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23494</xdr:rowOff>
    </xdr:from>
    <xdr:to>
      <xdr:col>15</xdr:col>
      <xdr:colOff>180975</xdr:colOff>
      <xdr:row>37</xdr:row>
      <xdr:rowOff>43962</xdr:rowOff>
    </xdr:to>
    <xdr:cxnSp macro="">
      <xdr:nvCxnSpPr>
        <xdr:cNvPr id="292" name="直線コネクタ 291"/>
        <xdr:cNvCxnSpPr/>
      </xdr:nvCxnSpPr>
      <xdr:spPr>
        <a:xfrm>
          <a:off x="9639300" y="6367144"/>
          <a:ext cx="838200" cy="2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23494</xdr:rowOff>
    </xdr:from>
    <xdr:to>
      <xdr:col>14</xdr:col>
      <xdr:colOff>28575</xdr:colOff>
      <xdr:row>37</xdr:row>
      <xdr:rowOff>41887</xdr:rowOff>
    </xdr:to>
    <xdr:cxnSp macro="">
      <xdr:nvCxnSpPr>
        <xdr:cNvPr id="295" name="直線コネクタ 294"/>
        <xdr:cNvCxnSpPr/>
      </xdr:nvCxnSpPr>
      <xdr:spPr>
        <a:xfrm flipV="1">
          <a:off x="8750300" y="6367144"/>
          <a:ext cx="889000" cy="1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32235</xdr:rowOff>
    </xdr:from>
    <xdr:to>
      <xdr:col>12</xdr:col>
      <xdr:colOff>511175</xdr:colOff>
      <xdr:row>37</xdr:row>
      <xdr:rowOff>41887</xdr:rowOff>
    </xdr:to>
    <xdr:cxnSp macro="">
      <xdr:nvCxnSpPr>
        <xdr:cNvPr id="298" name="直線コネクタ 297"/>
        <xdr:cNvCxnSpPr/>
      </xdr:nvCxnSpPr>
      <xdr:spPr>
        <a:xfrm>
          <a:off x="7861300" y="637588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15048</xdr:rowOff>
    </xdr:from>
    <xdr:to>
      <xdr:col>12</xdr:col>
      <xdr:colOff>561975</xdr:colOff>
      <xdr:row>36</xdr:row>
      <xdr:rowOff>116648</xdr:rowOff>
    </xdr:to>
    <xdr:sp macro="" textlink="">
      <xdr:nvSpPr>
        <xdr:cNvPr id="299" name="フローチャート : 判断 298"/>
        <xdr:cNvSpPr/>
      </xdr:nvSpPr>
      <xdr:spPr>
        <a:xfrm>
          <a:off x="8699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133175</xdr:rowOff>
    </xdr:from>
    <xdr:ext cx="534377" cy="259045"/>
    <xdr:sp macro="" textlink="">
      <xdr:nvSpPr>
        <xdr:cNvPr id="300" name="テキスト ボックス 299"/>
        <xdr:cNvSpPr txBox="1"/>
      </xdr:nvSpPr>
      <xdr:spPr>
        <a:xfrm>
          <a:off x="8483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32235</xdr:rowOff>
    </xdr:from>
    <xdr:to>
      <xdr:col>11</xdr:col>
      <xdr:colOff>307975</xdr:colOff>
      <xdr:row>37</xdr:row>
      <xdr:rowOff>46386</xdr:rowOff>
    </xdr:to>
    <xdr:cxnSp macro="">
      <xdr:nvCxnSpPr>
        <xdr:cNvPr id="301" name="直線コネクタ 300"/>
        <xdr:cNvCxnSpPr/>
      </xdr:nvCxnSpPr>
      <xdr:spPr>
        <a:xfrm flipV="1">
          <a:off x="6972300" y="6375885"/>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40053</xdr:rowOff>
    </xdr:from>
    <xdr:to>
      <xdr:col>11</xdr:col>
      <xdr:colOff>358775</xdr:colOff>
      <xdr:row>36</xdr:row>
      <xdr:rowOff>141653</xdr:rowOff>
    </xdr:to>
    <xdr:sp macro="" textlink="">
      <xdr:nvSpPr>
        <xdr:cNvPr id="302" name="フローチャート : 判断 301"/>
        <xdr:cNvSpPr/>
      </xdr:nvSpPr>
      <xdr:spPr>
        <a:xfrm>
          <a:off x="7810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158180</xdr:rowOff>
    </xdr:from>
    <xdr:ext cx="534377" cy="259045"/>
    <xdr:sp macro="" textlink="">
      <xdr:nvSpPr>
        <xdr:cNvPr id="303" name="テキスト ボックス 302"/>
        <xdr:cNvSpPr txBox="1"/>
      </xdr:nvSpPr>
      <xdr:spPr>
        <a:xfrm>
          <a:off x="7594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48808</xdr:rowOff>
    </xdr:from>
    <xdr:to>
      <xdr:col>10</xdr:col>
      <xdr:colOff>155575</xdr:colOff>
      <xdr:row>36</xdr:row>
      <xdr:rowOff>150408</xdr:rowOff>
    </xdr:to>
    <xdr:sp macro="" textlink="">
      <xdr:nvSpPr>
        <xdr:cNvPr id="304" name="フローチャート : 判断 303"/>
        <xdr:cNvSpPr/>
      </xdr:nvSpPr>
      <xdr:spPr>
        <a:xfrm>
          <a:off x="6921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166935</xdr:rowOff>
    </xdr:from>
    <xdr:ext cx="534377" cy="259045"/>
    <xdr:sp macro="" textlink="">
      <xdr:nvSpPr>
        <xdr:cNvPr id="305" name="テキスト ボックス 304"/>
        <xdr:cNvSpPr txBox="1"/>
      </xdr:nvSpPr>
      <xdr:spPr>
        <a:xfrm>
          <a:off x="6705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164612</xdr:rowOff>
    </xdr:from>
    <xdr:to>
      <xdr:col>15</xdr:col>
      <xdr:colOff>231775</xdr:colOff>
      <xdr:row>37</xdr:row>
      <xdr:rowOff>94762</xdr:rowOff>
    </xdr:to>
    <xdr:sp macro="" textlink="">
      <xdr:nvSpPr>
        <xdr:cNvPr id="311" name="円/楕円 310"/>
        <xdr:cNvSpPr/>
      </xdr:nvSpPr>
      <xdr:spPr>
        <a:xfrm>
          <a:off x="10426700" y="63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79539</xdr:rowOff>
    </xdr:from>
    <xdr:ext cx="534377" cy="259045"/>
    <xdr:sp macro="" textlink="">
      <xdr:nvSpPr>
        <xdr:cNvPr id="312" name="補助費等該当値テキスト"/>
        <xdr:cNvSpPr txBox="1"/>
      </xdr:nvSpPr>
      <xdr:spPr>
        <a:xfrm>
          <a:off x="10528300" y="625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58,440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144144</xdr:rowOff>
    </xdr:from>
    <xdr:to>
      <xdr:col>14</xdr:col>
      <xdr:colOff>79375</xdr:colOff>
      <xdr:row>37</xdr:row>
      <xdr:rowOff>74294</xdr:rowOff>
    </xdr:to>
    <xdr:sp macro="" textlink="">
      <xdr:nvSpPr>
        <xdr:cNvPr id="313" name="円/楕円 312"/>
        <xdr:cNvSpPr/>
      </xdr:nvSpPr>
      <xdr:spPr>
        <a:xfrm>
          <a:off x="9588500" y="63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65421</xdr:rowOff>
    </xdr:from>
    <xdr:ext cx="534377" cy="259045"/>
    <xdr:sp macro="" textlink="">
      <xdr:nvSpPr>
        <xdr:cNvPr id="314" name="テキスト ボックス 313"/>
        <xdr:cNvSpPr txBox="1"/>
      </xdr:nvSpPr>
      <xdr:spPr>
        <a:xfrm>
          <a:off x="9372111" y="640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162537</xdr:rowOff>
    </xdr:from>
    <xdr:to>
      <xdr:col>12</xdr:col>
      <xdr:colOff>561975</xdr:colOff>
      <xdr:row>37</xdr:row>
      <xdr:rowOff>92687</xdr:rowOff>
    </xdr:to>
    <xdr:sp macro="" textlink="">
      <xdr:nvSpPr>
        <xdr:cNvPr id="315" name="円/楕円 314"/>
        <xdr:cNvSpPr/>
      </xdr:nvSpPr>
      <xdr:spPr>
        <a:xfrm>
          <a:off x="8699500" y="63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83814</xdr:rowOff>
    </xdr:from>
    <xdr:ext cx="534377" cy="259045"/>
    <xdr:sp macro="" textlink="">
      <xdr:nvSpPr>
        <xdr:cNvPr id="316" name="テキスト ボックス 315"/>
        <xdr:cNvSpPr txBox="1"/>
      </xdr:nvSpPr>
      <xdr:spPr>
        <a:xfrm>
          <a:off x="8483111" y="642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58,894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152885</xdr:rowOff>
    </xdr:from>
    <xdr:to>
      <xdr:col>11</xdr:col>
      <xdr:colOff>358775</xdr:colOff>
      <xdr:row>37</xdr:row>
      <xdr:rowOff>83035</xdr:rowOff>
    </xdr:to>
    <xdr:sp macro="" textlink="">
      <xdr:nvSpPr>
        <xdr:cNvPr id="317" name="円/楕円 316"/>
        <xdr:cNvSpPr/>
      </xdr:nvSpPr>
      <xdr:spPr>
        <a:xfrm>
          <a:off x="7810500" y="63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74162</xdr:rowOff>
    </xdr:from>
    <xdr:ext cx="534377" cy="259045"/>
    <xdr:sp macro="" textlink="">
      <xdr:nvSpPr>
        <xdr:cNvPr id="318" name="テキスト ボックス 317"/>
        <xdr:cNvSpPr txBox="1"/>
      </xdr:nvSpPr>
      <xdr:spPr>
        <a:xfrm>
          <a:off x="7594111" y="64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167036</xdr:rowOff>
    </xdr:from>
    <xdr:to>
      <xdr:col>10</xdr:col>
      <xdr:colOff>155575</xdr:colOff>
      <xdr:row>37</xdr:row>
      <xdr:rowOff>97186</xdr:rowOff>
    </xdr:to>
    <xdr:sp macro="" textlink="">
      <xdr:nvSpPr>
        <xdr:cNvPr id="319" name="円/楕円 318"/>
        <xdr:cNvSpPr/>
      </xdr:nvSpPr>
      <xdr:spPr>
        <a:xfrm>
          <a:off x="6921500" y="63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88313</xdr:rowOff>
    </xdr:from>
    <xdr:ext cx="534377" cy="259045"/>
    <xdr:sp macro="" textlink="">
      <xdr:nvSpPr>
        <xdr:cNvPr id="320" name="テキスト ボックス 319"/>
        <xdr:cNvSpPr txBox="1"/>
      </xdr:nvSpPr>
      <xdr:spPr>
        <a:xfrm>
          <a:off x="6705111" y="643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77342</xdr:rowOff>
    </xdr:from>
    <xdr:to>
      <xdr:col>15</xdr:col>
      <xdr:colOff>180975</xdr:colOff>
      <xdr:row>59</xdr:row>
      <xdr:rowOff>78691</xdr:rowOff>
    </xdr:to>
    <xdr:cxnSp macro="">
      <xdr:nvCxnSpPr>
        <xdr:cNvPr id="351" name="直線コネクタ 350"/>
        <xdr:cNvCxnSpPr/>
      </xdr:nvCxnSpPr>
      <xdr:spPr>
        <a:xfrm flipV="1">
          <a:off x="9639300" y="10192892"/>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75816</xdr:rowOff>
    </xdr:from>
    <xdr:to>
      <xdr:col>14</xdr:col>
      <xdr:colOff>28575</xdr:colOff>
      <xdr:row>59</xdr:row>
      <xdr:rowOff>78691</xdr:rowOff>
    </xdr:to>
    <xdr:cxnSp macro="">
      <xdr:nvCxnSpPr>
        <xdr:cNvPr id="354" name="直線コネクタ 353"/>
        <xdr:cNvCxnSpPr/>
      </xdr:nvCxnSpPr>
      <xdr:spPr>
        <a:xfrm>
          <a:off x="8750300" y="10191366"/>
          <a:ext cx="8890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64487</xdr:rowOff>
    </xdr:from>
    <xdr:to>
      <xdr:col>12</xdr:col>
      <xdr:colOff>511175</xdr:colOff>
      <xdr:row>59</xdr:row>
      <xdr:rowOff>75816</xdr:rowOff>
    </xdr:to>
    <xdr:cxnSp macro="">
      <xdr:nvCxnSpPr>
        <xdr:cNvPr id="357" name="直線コネクタ 356"/>
        <xdr:cNvCxnSpPr/>
      </xdr:nvCxnSpPr>
      <xdr:spPr>
        <a:xfrm>
          <a:off x="7861300" y="10180037"/>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8993</xdr:rowOff>
    </xdr:from>
    <xdr:to>
      <xdr:col>12</xdr:col>
      <xdr:colOff>561975</xdr:colOff>
      <xdr:row>59</xdr:row>
      <xdr:rowOff>110593</xdr:rowOff>
    </xdr:to>
    <xdr:sp macro="" textlink="">
      <xdr:nvSpPr>
        <xdr:cNvPr id="358" name="フローチャート : 判断 357"/>
        <xdr:cNvSpPr/>
      </xdr:nvSpPr>
      <xdr:spPr>
        <a:xfrm>
          <a:off x="8699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127120</xdr:rowOff>
    </xdr:from>
    <xdr:ext cx="599010" cy="259045"/>
    <xdr:sp macro="" textlink="">
      <xdr:nvSpPr>
        <xdr:cNvPr id="359" name="テキスト ボックス 358"/>
        <xdr:cNvSpPr txBox="1"/>
      </xdr:nvSpPr>
      <xdr:spPr>
        <a:xfrm>
          <a:off x="8450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64487</xdr:rowOff>
    </xdr:from>
    <xdr:to>
      <xdr:col>11</xdr:col>
      <xdr:colOff>307975</xdr:colOff>
      <xdr:row>59</xdr:row>
      <xdr:rowOff>81401</xdr:rowOff>
    </xdr:to>
    <xdr:cxnSp macro="">
      <xdr:nvCxnSpPr>
        <xdr:cNvPr id="360" name="直線コネクタ 359"/>
        <xdr:cNvCxnSpPr/>
      </xdr:nvCxnSpPr>
      <xdr:spPr>
        <a:xfrm flipV="1">
          <a:off x="6972300" y="10180037"/>
          <a:ext cx="889000" cy="1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8996</xdr:rowOff>
    </xdr:from>
    <xdr:to>
      <xdr:col>11</xdr:col>
      <xdr:colOff>358775</xdr:colOff>
      <xdr:row>59</xdr:row>
      <xdr:rowOff>110596</xdr:rowOff>
    </xdr:to>
    <xdr:sp macro="" textlink="">
      <xdr:nvSpPr>
        <xdr:cNvPr id="361" name="フローチャート : 判断 360"/>
        <xdr:cNvSpPr/>
      </xdr:nvSpPr>
      <xdr:spPr>
        <a:xfrm>
          <a:off x="7810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127123</xdr:rowOff>
    </xdr:from>
    <xdr:ext cx="599010" cy="259045"/>
    <xdr:sp macro="" textlink="">
      <xdr:nvSpPr>
        <xdr:cNvPr id="362" name="テキスト ボックス 361"/>
        <xdr:cNvSpPr txBox="1"/>
      </xdr:nvSpPr>
      <xdr:spPr>
        <a:xfrm>
          <a:off x="7561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17111</xdr:rowOff>
    </xdr:from>
    <xdr:to>
      <xdr:col>10</xdr:col>
      <xdr:colOff>155575</xdr:colOff>
      <xdr:row>59</xdr:row>
      <xdr:rowOff>118711</xdr:rowOff>
    </xdr:to>
    <xdr:sp macro="" textlink="">
      <xdr:nvSpPr>
        <xdr:cNvPr id="363" name="フローチャート : 判断 362"/>
        <xdr:cNvSpPr/>
      </xdr:nvSpPr>
      <xdr:spPr>
        <a:xfrm>
          <a:off x="6921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135238</xdr:rowOff>
    </xdr:from>
    <xdr:ext cx="534377" cy="259045"/>
    <xdr:sp macro="" textlink="">
      <xdr:nvSpPr>
        <xdr:cNvPr id="364" name="テキスト ボックス 363"/>
        <xdr:cNvSpPr txBox="1"/>
      </xdr:nvSpPr>
      <xdr:spPr>
        <a:xfrm>
          <a:off x="6705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26542</xdr:rowOff>
    </xdr:from>
    <xdr:to>
      <xdr:col>15</xdr:col>
      <xdr:colOff>231775</xdr:colOff>
      <xdr:row>59</xdr:row>
      <xdr:rowOff>128142</xdr:rowOff>
    </xdr:to>
    <xdr:sp macro="" textlink="">
      <xdr:nvSpPr>
        <xdr:cNvPr id="370" name="円/楕円 369"/>
        <xdr:cNvSpPr/>
      </xdr:nvSpPr>
      <xdr:spPr>
        <a:xfrm>
          <a:off x="10426700" y="101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152677</xdr:rowOff>
    </xdr:from>
    <xdr:ext cx="534377" cy="259045"/>
    <xdr:sp macro="" textlink="">
      <xdr:nvSpPr>
        <xdr:cNvPr id="371" name="普通建設事業費該当値テキスト"/>
        <xdr:cNvSpPr txBox="1"/>
      </xdr:nvSpPr>
      <xdr:spPr>
        <a:xfrm>
          <a:off x="10528300" y="1009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65,949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27891</xdr:rowOff>
    </xdr:from>
    <xdr:to>
      <xdr:col>14</xdr:col>
      <xdr:colOff>79375</xdr:colOff>
      <xdr:row>59</xdr:row>
      <xdr:rowOff>129491</xdr:rowOff>
    </xdr:to>
    <xdr:sp macro="" textlink="">
      <xdr:nvSpPr>
        <xdr:cNvPr id="372" name="円/楕円 371"/>
        <xdr:cNvSpPr/>
      </xdr:nvSpPr>
      <xdr:spPr>
        <a:xfrm>
          <a:off x="9588500" y="1014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120618</xdr:rowOff>
    </xdr:from>
    <xdr:ext cx="534377" cy="259045"/>
    <xdr:sp macro="" textlink="">
      <xdr:nvSpPr>
        <xdr:cNvPr id="373" name="テキスト ボックス 372"/>
        <xdr:cNvSpPr txBox="1"/>
      </xdr:nvSpPr>
      <xdr:spPr>
        <a:xfrm>
          <a:off x="9372111" y="102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25016</xdr:rowOff>
    </xdr:from>
    <xdr:to>
      <xdr:col>12</xdr:col>
      <xdr:colOff>561975</xdr:colOff>
      <xdr:row>59</xdr:row>
      <xdr:rowOff>126616</xdr:rowOff>
    </xdr:to>
    <xdr:sp macro="" textlink="">
      <xdr:nvSpPr>
        <xdr:cNvPr id="374" name="円/楕円 373"/>
        <xdr:cNvSpPr/>
      </xdr:nvSpPr>
      <xdr:spPr>
        <a:xfrm>
          <a:off x="8699500" y="1014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117743</xdr:rowOff>
    </xdr:from>
    <xdr:ext cx="534377" cy="259045"/>
    <xdr:sp macro="" textlink="">
      <xdr:nvSpPr>
        <xdr:cNvPr id="375" name="テキスト ボックス 374"/>
        <xdr:cNvSpPr txBox="1"/>
      </xdr:nvSpPr>
      <xdr:spPr>
        <a:xfrm>
          <a:off x="8483111" y="1023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13687</xdr:rowOff>
    </xdr:from>
    <xdr:to>
      <xdr:col>11</xdr:col>
      <xdr:colOff>358775</xdr:colOff>
      <xdr:row>59</xdr:row>
      <xdr:rowOff>115287</xdr:rowOff>
    </xdr:to>
    <xdr:sp macro="" textlink="">
      <xdr:nvSpPr>
        <xdr:cNvPr id="376" name="円/楕円 375"/>
        <xdr:cNvSpPr/>
      </xdr:nvSpPr>
      <xdr:spPr>
        <a:xfrm>
          <a:off x="7810500" y="1012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106414</xdr:rowOff>
    </xdr:from>
    <xdr:ext cx="599010" cy="259045"/>
    <xdr:sp macro="" textlink="">
      <xdr:nvSpPr>
        <xdr:cNvPr id="377" name="テキスト ボックス 376"/>
        <xdr:cNvSpPr txBox="1"/>
      </xdr:nvSpPr>
      <xdr:spPr>
        <a:xfrm>
          <a:off x="7561794" y="1022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105,311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30601</xdr:rowOff>
    </xdr:from>
    <xdr:to>
      <xdr:col>10</xdr:col>
      <xdr:colOff>155575</xdr:colOff>
      <xdr:row>59</xdr:row>
      <xdr:rowOff>132201</xdr:rowOff>
    </xdr:to>
    <xdr:sp macro="" textlink="">
      <xdr:nvSpPr>
        <xdr:cNvPr id="378" name="円/楕円 377"/>
        <xdr:cNvSpPr/>
      </xdr:nvSpPr>
      <xdr:spPr>
        <a:xfrm>
          <a:off x="6921500" y="101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123328</xdr:rowOff>
    </xdr:from>
    <xdr:ext cx="534377" cy="259045"/>
    <xdr:sp macro="" textlink="">
      <xdr:nvSpPr>
        <xdr:cNvPr id="379" name="テキスト ボックス 378"/>
        <xdr:cNvSpPr txBox="1"/>
      </xdr:nvSpPr>
      <xdr:spPr>
        <a:xfrm>
          <a:off x="6705111" y="102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26267</xdr:rowOff>
    </xdr:from>
    <xdr:to>
      <xdr:col>15</xdr:col>
      <xdr:colOff>180975</xdr:colOff>
      <xdr:row>79</xdr:row>
      <xdr:rowOff>34720</xdr:rowOff>
    </xdr:to>
    <xdr:cxnSp macro="">
      <xdr:nvCxnSpPr>
        <xdr:cNvPr id="408" name="直線コネクタ 407"/>
        <xdr:cNvCxnSpPr/>
      </xdr:nvCxnSpPr>
      <xdr:spPr>
        <a:xfrm flipV="1">
          <a:off x="9639300" y="13570817"/>
          <a:ext cx="838200" cy="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22394</xdr:rowOff>
    </xdr:from>
    <xdr:to>
      <xdr:col>14</xdr:col>
      <xdr:colOff>28575</xdr:colOff>
      <xdr:row>79</xdr:row>
      <xdr:rowOff>34720</xdr:rowOff>
    </xdr:to>
    <xdr:cxnSp macro="">
      <xdr:nvCxnSpPr>
        <xdr:cNvPr id="411" name="直線コネクタ 410"/>
        <xdr:cNvCxnSpPr/>
      </xdr:nvCxnSpPr>
      <xdr:spPr>
        <a:xfrm>
          <a:off x="8750300" y="13566944"/>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144549</xdr:rowOff>
    </xdr:from>
    <xdr:to>
      <xdr:col>12</xdr:col>
      <xdr:colOff>561975</xdr:colOff>
      <xdr:row>79</xdr:row>
      <xdr:rowOff>74699</xdr:rowOff>
    </xdr:to>
    <xdr:sp macro="" textlink="">
      <xdr:nvSpPr>
        <xdr:cNvPr id="414" name="フローチャート : 判断 413"/>
        <xdr:cNvSpPr/>
      </xdr:nvSpPr>
      <xdr:spPr>
        <a:xfrm>
          <a:off x="8699500" y="1351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65826</xdr:rowOff>
    </xdr:from>
    <xdr:ext cx="534377" cy="259045"/>
    <xdr:sp macro="" textlink="">
      <xdr:nvSpPr>
        <xdr:cNvPr id="415" name="テキスト ボックス 414"/>
        <xdr:cNvSpPr txBox="1"/>
      </xdr:nvSpPr>
      <xdr:spPr>
        <a:xfrm>
          <a:off x="8483111" y="1361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146917</xdr:rowOff>
    </xdr:from>
    <xdr:to>
      <xdr:col>15</xdr:col>
      <xdr:colOff>231775</xdr:colOff>
      <xdr:row>79</xdr:row>
      <xdr:rowOff>77067</xdr:rowOff>
    </xdr:to>
    <xdr:sp macro="" textlink="">
      <xdr:nvSpPr>
        <xdr:cNvPr id="421" name="円/楕円 420"/>
        <xdr:cNvSpPr/>
      </xdr:nvSpPr>
      <xdr:spPr>
        <a:xfrm>
          <a:off x="10426700" y="1352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119547</xdr:rowOff>
    </xdr:from>
    <xdr:ext cx="534377" cy="259045"/>
    <xdr:sp macro="" textlink="">
      <xdr:nvSpPr>
        <xdr:cNvPr id="422" name="普通建設事業費 （ うち新規整備　）該当値テキスト"/>
        <xdr:cNvSpPr txBox="1"/>
      </xdr:nvSpPr>
      <xdr:spPr>
        <a:xfrm>
          <a:off x="10528300" y="1349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155370</xdr:rowOff>
    </xdr:from>
    <xdr:to>
      <xdr:col>14</xdr:col>
      <xdr:colOff>79375</xdr:colOff>
      <xdr:row>79</xdr:row>
      <xdr:rowOff>85520</xdr:rowOff>
    </xdr:to>
    <xdr:sp macro="" textlink="">
      <xdr:nvSpPr>
        <xdr:cNvPr id="423" name="円/楕円 422"/>
        <xdr:cNvSpPr/>
      </xdr:nvSpPr>
      <xdr:spPr>
        <a:xfrm>
          <a:off x="9588500" y="135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76647</xdr:rowOff>
    </xdr:from>
    <xdr:ext cx="534377" cy="259045"/>
    <xdr:sp macro="" textlink="">
      <xdr:nvSpPr>
        <xdr:cNvPr id="424" name="テキスト ボックス 423"/>
        <xdr:cNvSpPr txBox="1"/>
      </xdr:nvSpPr>
      <xdr:spPr>
        <a:xfrm>
          <a:off x="9372111" y="1362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143044</xdr:rowOff>
    </xdr:from>
    <xdr:to>
      <xdr:col>12</xdr:col>
      <xdr:colOff>561975</xdr:colOff>
      <xdr:row>79</xdr:row>
      <xdr:rowOff>73194</xdr:rowOff>
    </xdr:to>
    <xdr:sp macro="" textlink="">
      <xdr:nvSpPr>
        <xdr:cNvPr id="425" name="円/楕円 424"/>
        <xdr:cNvSpPr/>
      </xdr:nvSpPr>
      <xdr:spPr>
        <a:xfrm>
          <a:off x="8699500" y="1351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89721</xdr:rowOff>
    </xdr:from>
    <xdr:ext cx="534377" cy="259045"/>
    <xdr:sp macro="" textlink="">
      <xdr:nvSpPr>
        <xdr:cNvPr id="426" name="テキスト ボックス 425"/>
        <xdr:cNvSpPr txBox="1"/>
      </xdr:nvSpPr>
      <xdr:spPr>
        <a:xfrm>
          <a:off x="8483111" y="132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163530</xdr:rowOff>
    </xdr:from>
    <xdr:to>
      <xdr:col>15</xdr:col>
      <xdr:colOff>180975</xdr:colOff>
      <xdr:row>98</xdr:row>
      <xdr:rowOff>70745</xdr:rowOff>
    </xdr:to>
    <xdr:cxnSp macro="">
      <xdr:nvCxnSpPr>
        <xdr:cNvPr id="453" name="直線コネクタ 452"/>
        <xdr:cNvCxnSpPr/>
      </xdr:nvCxnSpPr>
      <xdr:spPr>
        <a:xfrm>
          <a:off x="9639300" y="16794180"/>
          <a:ext cx="838200" cy="7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163530</xdr:rowOff>
    </xdr:from>
    <xdr:to>
      <xdr:col>14</xdr:col>
      <xdr:colOff>28575</xdr:colOff>
      <xdr:row>98</xdr:row>
      <xdr:rowOff>97637</xdr:rowOff>
    </xdr:to>
    <xdr:cxnSp macro="">
      <xdr:nvCxnSpPr>
        <xdr:cNvPr id="456" name="直線コネクタ 455"/>
        <xdr:cNvCxnSpPr/>
      </xdr:nvCxnSpPr>
      <xdr:spPr>
        <a:xfrm flipV="1">
          <a:off x="8750300" y="16794180"/>
          <a:ext cx="889000" cy="10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19945</xdr:rowOff>
    </xdr:from>
    <xdr:to>
      <xdr:col>15</xdr:col>
      <xdr:colOff>231775</xdr:colOff>
      <xdr:row>98</xdr:row>
      <xdr:rowOff>121545</xdr:rowOff>
    </xdr:to>
    <xdr:sp macro="" textlink="">
      <xdr:nvSpPr>
        <xdr:cNvPr id="466" name="円/楕円 465"/>
        <xdr:cNvSpPr/>
      </xdr:nvSpPr>
      <xdr:spPr>
        <a:xfrm>
          <a:off x="10426700" y="168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106322</xdr:rowOff>
    </xdr:from>
    <xdr:ext cx="534377" cy="259045"/>
    <xdr:sp macro="" textlink="">
      <xdr:nvSpPr>
        <xdr:cNvPr id="467" name="普通建設事業費 （ うち更新整備　）該当値テキスト"/>
        <xdr:cNvSpPr txBox="1"/>
      </xdr:nvSpPr>
      <xdr:spPr>
        <a:xfrm>
          <a:off x="10528300" y="1673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112730</xdr:rowOff>
    </xdr:from>
    <xdr:to>
      <xdr:col>14</xdr:col>
      <xdr:colOff>79375</xdr:colOff>
      <xdr:row>98</xdr:row>
      <xdr:rowOff>42880</xdr:rowOff>
    </xdr:to>
    <xdr:sp macro="" textlink="">
      <xdr:nvSpPr>
        <xdr:cNvPr id="468" name="円/楕円 467"/>
        <xdr:cNvSpPr/>
      </xdr:nvSpPr>
      <xdr:spPr>
        <a:xfrm>
          <a:off x="9588500" y="167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34007</xdr:rowOff>
    </xdr:from>
    <xdr:ext cx="534377" cy="259045"/>
    <xdr:sp macro="" textlink="">
      <xdr:nvSpPr>
        <xdr:cNvPr id="469" name="テキスト ボックス 468"/>
        <xdr:cNvSpPr txBox="1"/>
      </xdr:nvSpPr>
      <xdr:spPr>
        <a:xfrm>
          <a:off x="9372111" y="168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46837</xdr:rowOff>
    </xdr:from>
    <xdr:to>
      <xdr:col>12</xdr:col>
      <xdr:colOff>561975</xdr:colOff>
      <xdr:row>98</xdr:row>
      <xdr:rowOff>148437</xdr:rowOff>
    </xdr:to>
    <xdr:sp macro="" textlink="">
      <xdr:nvSpPr>
        <xdr:cNvPr id="470" name="円/楕円 469"/>
        <xdr:cNvSpPr/>
      </xdr:nvSpPr>
      <xdr:spPr>
        <a:xfrm>
          <a:off x="8699500" y="168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139564</xdr:rowOff>
    </xdr:from>
    <xdr:ext cx="469744" cy="259045"/>
    <xdr:sp macro="" textlink="">
      <xdr:nvSpPr>
        <xdr:cNvPr id="471" name="テキスト ボックス 470"/>
        <xdr:cNvSpPr txBox="1"/>
      </xdr:nvSpPr>
      <xdr:spPr>
        <a:xfrm>
          <a:off x="8515427" y="1694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138761</xdr:rowOff>
    </xdr:from>
    <xdr:to>
      <xdr:col>23</xdr:col>
      <xdr:colOff>517525</xdr:colOff>
      <xdr:row>38</xdr:row>
      <xdr:rowOff>139192</xdr:rowOff>
    </xdr:to>
    <xdr:cxnSp macro="">
      <xdr:nvCxnSpPr>
        <xdr:cNvPr id="498" name="直線コネクタ 497"/>
        <xdr:cNvCxnSpPr/>
      </xdr:nvCxnSpPr>
      <xdr:spPr>
        <a:xfrm>
          <a:off x="15481300" y="6653861"/>
          <a:ext cx="8382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138761</xdr:rowOff>
    </xdr:from>
    <xdr:to>
      <xdr:col>22</xdr:col>
      <xdr:colOff>365125</xdr:colOff>
      <xdr:row>38</xdr:row>
      <xdr:rowOff>139216</xdr:rowOff>
    </xdr:to>
    <xdr:cxnSp macro="">
      <xdr:nvCxnSpPr>
        <xdr:cNvPr id="501" name="直線コネクタ 500"/>
        <xdr:cNvCxnSpPr/>
      </xdr:nvCxnSpPr>
      <xdr:spPr>
        <a:xfrm flipV="1">
          <a:off x="14592300" y="6653861"/>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137343</xdr:rowOff>
    </xdr:from>
    <xdr:to>
      <xdr:col>21</xdr:col>
      <xdr:colOff>161925</xdr:colOff>
      <xdr:row>38</xdr:row>
      <xdr:rowOff>139216</xdr:rowOff>
    </xdr:to>
    <xdr:cxnSp macro="">
      <xdr:nvCxnSpPr>
        <xdr:cNvPr id="504" name="直線コネクタ 503"/>
        <xdr:cNvCxnSpPr/>
      </xdr:nvCxnSpPr>
      <xdr:spPr>
        <a:xfrm>
          <a:off x="13703300" y="6652443"/>
          <a:ext cx="889000" cy="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60858</xdr:rowOff>
    </xdr:from>
    <xdr:to>
      <xdr:col>21</xdr:col>
      <xdr:colOff>212725</xdr:colOff>
      <xdr:row>38</xdr:row>
      <xdr:rowOff>162458</xdr:rowOff>
    </xdr:to>
    <xdr:sp macro="" textlink="">
      <xdr:nvSpPr>
        <xdr:cNvPr id="505" name="フローチャート : 判断 504"/>
        <xdr:cNvSpPr/>
      </xdr:nvSpPr>
      <xdr:spPr>
        <a:xfrm>
          <a:off x="14541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7535</xdr:rowOff>
    </xdr:from>
    <xdr:ext cx="534377" cy="259045"/>
    <xdr:sp macro="" textlink="">
      <xdr:nvSpPr>
        <xdr:cNvPr id="506" name="テキスト ボックス 505"/>
        <xdr:cNvSpPr txBox="1"/>
      </xdr:nvSpPr>
      <xdr:spPr>
        <a:xfrm>
          <a:off x="14325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118932</xdr:rowOff>
    </xdr:from>
    <xdr:to>
      <xdr:col>19</xdr:col>
      <xdr:colOff>644525</xdr:colOff>
      <xdr:row>38</xdr:row>
      <xdr:rowOff>137343</xdr:rowOff>
    </xdr:to>
    <xdr:cxnSp macro="">
      <xdr:nvCxnSpPr>
        <xdr:cNvPr id="507" name="直線コネクタ 506"/>
        <xdr:cNvCxnSpPr/>
      </xdr:nvCxnSpPr>
      <xdr:spPr>
        <a:xfrm>
          <a:off x="12814300" y="6634032"/>
          <a:ext cx="889000" cy="1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67894</xdr:rowOff>
    </xdr:from>
    <xdr:to>
      <xdr:col>20</xdr:col>
      <xdr:colOff>9525</xdr:colOff>
      <xdr:row>38</xdr:row>
      <xdr:rowOff>169494</xdr:rowOff>
    </xdr:to>
    <xdr:sp macro="" textlink="">
      <xdr:nvSpPr>
        <xdr:cNvPr id="508" name="フローチャート : 判断 507"/>
        <xdr:cNvSpPr/>
      </xdr:nvSpPr>
      <xdr:spPr>
        <a:xfrm>
          <a:off x="13652500" y="6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14571</xdr:rowOff>
    </xdr:from>
    <xdr:ext cx="469744" cy="259045"/>
    <xdr:sp macro="" textlink="">
      <xdr:nvSpPr>
        <xdr:cNvPr id="509" name="テキスト ボックス 508"/>
        <xdr:cNvSpPr txBox="1"/>
      </xdr:nvSpPr>
      <xdr:spPr>
        <a:xfrm>
          <a:off x="13468427" y="63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67537</xdr:rowOff>
    </xdr:from>
    <xdr:to>
      <xdr:col>18</xdr:col>
      <xdr:colOff>492125</xdr:colOff>
      <xdr:row>38</xdr:row>
      <xdr:rowOff>169137</xdr:rowOff>
    </xdr:to>
    <xdr:sp macro="" textlink="">
      <xdr:nvSpPr>
        <xdr:cNvPr id="510" name="フローチャート : 判断 509"/>
        <xdr:cNvSpPr/>
      </xdr:nvSpPr>
      <xdr:spPr>
        <a:xfrm>
          <a:off x="12763500" y="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14214</xdr:rowOff>
    </xdr:from>
    <xdr:ext cx="469744" cy="259045"/>
    <xdr:sp macro="" textlink="">
      <xdr:nvSpPr>
        <xdr:cNvPr id="511" name="テキスト ボックス 510"/>
        <xdr:cNvSpPr txBox="1"/>
      </xdr:nvSpPr>
      <xdr:spPr>
        <a:xfrm>
          <a:off x="12579427" y="635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88392</xdr:rowOff>
    </xdr:from>
    <xdr:to>
      <xdr:col>23</xdr:col>
      <xdr:colOff>568325</xdr:colOff>
      <xdr:row>39</xdr:row>
      <xdr:rowOff>18542</xdr:rowOff>
    </xdr:to>
    <xdr:sp macro="" textlink="">
      <xdr:nvSpPr>
        <xdr:cNvPr id="517" name="円/楕円 516"/>
        <xdr:cNvSpPr/>
      </xdr:nvSpPr>
      <xdr:spPr>
        <a:xfrm>
          <a:off x="16268700" y="66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378565" cy="259045"/>
    <xdr:sp macro="" textlink="">
      <xdr:nvSpPr>
        <xdr:cNvPr id="518" name="災害復旧事業費該当値テキスト"/>
        <xdr:cNvSpPr txBox="1"/>
      </xdr:nvSpPr>
      <xdr:spPr>
        <a:xfrm>
          <a:off x="16370300" y="656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87961</xdr:rowOff>
    </xdr:from>
    <xdr:to>
      <xdr:col>22</xdr:col>
      <xdr:colOff>415925</xdr:colOff>
      <xdr:row>39</xdr:row>
      <xdr:rowOff>18111</xdr:rowOff>
    </xdr:to>
    <xdr:sp macro="" textlink="">
      <xdr:nvSpPr>
        <xdr:cNvPr id="519" name="円/楕円 518"/>
        <xdr:cNvSpPr/>
      </xdr:nvSpPr>
      <xdr:spPr>
        <a:xfrm>
          <a:off x="15430500" y="660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9238</xdr:rowOff>
    </xdr:from>
    <xdr:ext cx="378565" cy="259045"/>
    <xdr:sp macro="" textlink="">
      <xdr:nvSpPr>
        <xdr:cNvPr id="520" name="テキスト ボックス 519"/>
        <xdr:cNvSpPr txBox="1"/>
      </xdr:nvSpPr>
      <xdr:spPr>
        <a:xfrm>
          <a:off x="15292017" y="6695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88416</xdr:rowOff>
    </xdr:from>
    <xdr:to>
      <xdr:col>21</xdr:col>
      <xdr:colOff>212725</xdr:colOff>
      <xdr:row>39</xdr:row>
      <xdr:rowOff>18566</xdr:rowOff>
    </xdr:to>
    <xdr:sp macro="" textlink="">
      <xdr:nvSpPr>
        <xdr:cNvPr id="521" name="円/楕円 520"/>
        <xdr:cNvSpPr/>
      </xdr:nvSpPr>
      <xdr:spPr>
        <a:xfrm>
          <a:off x="14541500" y="66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9693</xdr:rowOff>
    </xdr:from>
    <xdr:ext cx="378565" cy="259045"/>
    <xdr:sp macro="" textlink="">
      <xdr:nvSpPr>
        <xdr:cNvPr id="522" name="テキスト ボックス 521"/>
        <xdr:cNvSpPr txBox="1"/>
      </xdr:nvSpPr>
      <xdr:spPr>
        <a:xfrm>
          <a:off x="14403017" y="6696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86543</xdr:rowOff>
    </xdr:from>
    <xdr:to>
      <xdr:col>20</xdr:col>
      <xdr:colOff>9525</xdr:colOff>
      <xdr:row>39</xdr:row>
      <xdr:rowOff>16693</xdr:rowOff>
    </xdr:to>
    <xdr:sp macro="" textlink="">
      <xdr:nvSpPr>
        <xdr:cNvPr id="523" name="円/楕円 522"/>
        <xdr:cNvSpPr/>
      </xdr:nvSpPr>
      <xdr:spPr>
        <a:xfrm>
          <a:off x="13652500" y="66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7820</xdr:rowOff>
    </xdr:from>
    <xdr:ext cx="469744" cy="259045"/>
    <xdr:sp macro="" textlink="">
      <xdr:nvSpPr>
        <xdr:cNvPr id="524" name="テキスト ボックス 523"/>
        <xdr:cNvSpPr txBox="1"/>
      </xdr:nvSpPr>
      <xdr:spPr>
        <a:xfrm>
          <a:off x="13468427" y="669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68132</xdr:rowOff>
    </xdr:from>
    <xdr:to>
      <xdr:col>18</xdr:col>
      <xdr:colOff>492125</xdr:colOff>
      <xdr:row>38</xdr:row>
      <xdr:rowOff>169732</xdr:rowOff>
    </xdr:to>
    <xdr:sp macro="" textlink="">
      <xdr:nvSpPr>
        <xdr:cNvPr id="525" name="円/楕円 524"/>
        <xdr:cNvSpPr/>
      </xdr:nvSpPr>
      <xdr:spPr>
        <a:xfrm>
          <a:off x="12763500" y="65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160859</xdr:rowOff>
    </xdr:from>
    <xdr:ext cx="469744" cy="259045"/>
    <xdr:sp macro="" textlink="">
      <xdr:nvSpPr>
        <xdr:cNvPr id="526" name="テキスト ボックス 525"/>
        <xdr:cNvSpPr txBox="1"/>
      </xdr:nvSpPr>
      <xdr:spPr>
        <a:xfrm>
          <a:off x="12579427" y="6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166863</xdr:rowOff>
    </xdr:from>
    <xdr:to>
      <xdr:col>23</xdr:col>
      <xdr:colOff>517525</xdr:colOff>
      <xdr:row>75</xdr:row>
      <xdr:rowOff>7735</xdr:rowOff>
    </xdr:to>
    <xdr:cxnSp macro="">
      <xdr:nvCxnSpPr>
        <xdr:cNvPr id="600" name="直線コネクタ 599"/>
        <xdr:cNvCxnSpPr/>
      </xdr:nvCxnSpPr>
      <xdr:spPr>
        <a:xfrm>
          <a:off x="15481300" y="12854163"/>
          <a:ext cx="8382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1"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38762</xdr:rowOff>
    </xdr:from>
    <xdr:to>
      <xdr:col>22</xdr:col>
      <xdr:colOff>365125</xdr:colOff>
      <xdr:row>74</xdr:row>
      <xdr:rowOff>166863</xdr:rowOff>
    </xdr:to>
    <xdr:cxnSp macro="">
      <xdr:nvCxnSpPr>
        <xdr:cNvPr id="603" name="直線コネクタ 602"/>
        <xdr:cNvCxnSpPr/>
      </xdr:nvCxnSpPr>
      <xdr:spPr>
        <a:xfrm>
          <a:off x="14592300" y="12726062"/>
          <a:ext cx="889000" cy="12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5" name="テキスト ボックス 604"/>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38762</xdr:rowOff>
    </xdr:from>
    <xdr:to>
      <xdr:col>21</xdr:col>
      <xdr:colOff>161925</xdr:colOff>
      <xdr:row>74</xdr:row>
      <xdr:rowOff>62862</xdr:rowOff>
    </xdr:to>
    <xdr:cxnSp macro="">
      <xdr:nvCxnSpPr>
        <xdr:cNvPr id="606" name="直線コネクタ 605"/>
        <xdr:cNvCxnSpPr/>
      </xdr:nvCxnSpPr>
      <xdr:spPr>
        <a:xfrm flipV="1">
          <a:off x="13703300" y="12726062"/>
          <a:ext cx="889000" cy="2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26777</xdr:rowOff>
    </xdr:from>
    <xdr:to>
      <xdr:col>19</xdr:col>
      <xdr:colOff>644525</xdr:colOff>
      <xdr:row>74</xdr:row>
      <xdr:rowOff>62862</xdr:rowOff>
    </xdr:to>
    <xdr:cxnSp macro="">
      <xdr:nvCxnSpPr>
        <xdr:cNvPr id="609" name="直線コネクタ 608"/>
        <xdr:cNvCxnSpPr/>
      </xdr:nvCxnSpPr>
      <xdr:spPr>
        <a:xfrm>
          <a:off x="12814300" y="12714077"/>
          <a:ext cx="889000" cy="3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128385</xdr:rowOff>
    </xdr:from>
    <xdr:to>
      <xdr:col>23</xdr:col>
      <xdr:colOff>568325</xdr:colOff>
      <xdr:row>75</xdr:row>
      <xdr:rowOff>58535</xdr:rowOff>
    </xdr:to>
    <xdr:sp macro="" textlink="">
      <xdr:nvSpPr>
        <xdr:cNvPr id="619" name="円/楕円 618"/>
        <xdr:cNvSpPr/>
      </xdr:nvSpPr>
      <xdr:spPr>
        <a:xfrm>
          <a:off x="16268700" y="128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151262</xdr:rowOff>
    </xdr:from>
    <xdr:ext cx="534377" cy="259045"/>
    <xdr:sp macro="" textlink="">
      <xdr:nvSpPr>
        <xdr:cNvPr id="620" name="公債費該当値テキスト"/>
        <xdr:cNvSpPr txBox="1"/>
      </xdr:nvSpPr>
      <xdr:spPr>
        <a:xfrm>
          <a:off x="16370300" y="126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93,091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116063</xdr:rowOff>
    </xdr:from>
    <xdr:to>
      <xdr:col>22</xdr:col>
      <xdr:colOff>415925</xdr:colOff>
      <xdr:row>75</xdr:row>
      <xdr:rowOff>46213</xdr:rowOff>
    </xdr:to>
    <xdr:sp macro="" textlink="">
      <xdr:nvSpPr>
        <xdr:cNvPr id="621" name="円/楕円 620"/>
        <xdr:cNvSpPr/>
      </xdr:nvSpPr>
      <xdr:spPr>
        <a:xfrm>
          <a:off x="15430500" y="128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62740</xdr:rowOff>
    </xdr:from>
    <xdr:ext cx="534377" cy="259045"/>
    <xdr:sp macro="" textlink="">
      <xdr:nvSpPr>
        <xdr:cNvPr id="622" name="テキスト ボックス 621"/>
        <xdr:cNvSpPr txBox="1"/>
      </xdr:nvSpPr>
      <xdr:spPr>
        <a:xfrm>
          <a:off x="15214111" y="1257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95,247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159412</xdr:rowOff>
    </xdr:from>
    <xdr:to>
      <xdr:col>21</xdr:col>
      <xdr:colOff>212725</xdr:colOff>
      <xdr:row>74</xdr:row>
      <xdr:rowOff>89562</xdr:rowOff>
    </xdr:to>
    <xdr:sp macro="" textlink="">
      <xdr:nvSpPr>
        <xdr:cNvPr id="623" name="円/楕円 622"/>
        <xdr:cNvSpPr/>
      </xdr:nvSpPr>
      <xdr:spPr>
        <a:xfrm>
          <a:off x="14541500" y="1267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106089</xdr:rowOff>
    </xdr:from>
    <xdr:ext cx="599010" cy="259045"/>
    <xdr:sp macro="" textlink="">
      <xdr:nvSpPr>
        <xdr:cNvPr id="624" name="テキスト ボックス 623"/>
        <xdr:cNvSpPr txBox="1"/>
      </xdr:nvSpPr>
      <xdr:spPr>
        <a:xfrm>
          <a:off x="14292794" y="1245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117,662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12062</xdr:rowOff>
    </xdr:from>
    <xdr:to>
      <xdr:col>20</xdr:col>
      <xdr:colOff>9525</xdr:colOff>
      <xdr:row>74</xdr:row>
      <xdr:rowOff>113662</xdr:rowOff>
    </xdr:to>
    <xdr:sp macro="" textlink="">
      <xdr:nvSpPr>
        <xdr:cNvPr id="625" name="円/楕円 624"/>
        <xdr:cNvSpPr/>
      </xdr:nvSpPr>
      <xdr:spPr>
        <a:xfrm>
          <a:off x="13652500" y="1269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130189</xdr:rowOff>
    </xdr:from>
    <xdr:ext cx="599010" cy="259045"/>
    <xdr:sp macro="" textlink="">
      <xdr:nvSpPr>
        <xdr:cNvPr id="626" name="テキスト ボックス 625"/>
        <xdr:cNvSpPr txBox="1"/>
      </xdr:nvSpPr>
      <xdr:spPr>
        <a:xfrm>
          <a:off x="13403794" y="124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113,445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147427</xdr:rowOff>
    </xdr:from>
    <xdr:to>
      <xdr:col>18</xdr:col>
      <xdr:colOff>492125</xdr:colOff>
      <xdr:row>74</xdr:row>
      <xdr:rowOff>77577</xdr:rowOff>
    </xdr:to>
    <xdr:sp macro="" textlink="">
      <xdr:nvSpPr>
        <xdr:cNvPr id="627" name="円/楕円 626"/>
        <xdr:cNvSpPr/>
      </xdr:nvSpPr>
      <xdr:spPr>
        <a:xfrm>
          <a:off x="12763500" y="126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94104</xdr:rowOff>
    </xdr:from>
    <xdr:ext cx="599010" cy="259045"/>
    <xdr:sp macro="" textlink="">
      <xdr:nvSpPr>
        <xdr:cNvPr id="628" name="テキスト ボックス 627"/>
        <xdr:cNvSpPr txBox="1"/>
      </xdr:nvSpPr>
      <xdr:spPr>
        <a:xfrm>
          <a:off x="12514794" y="124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102614</xdr:rowOff>
    </xdr:from>
    <xdr:to>
      <xdr:col>23</xdr:col>
      <xdr:colOff>517525</xdr:colOff>
      <xdr:row>98</xdr:row>
      <xdr:rowOff>108045</xdr:rowOff>
    </xdr:to>
    <xdr:cxnSp macro="">
      <xdr:nvCxnSpPr>
        <xdr:cNvPr id="655" name="直線コネクタ 654"/>
        <xdr:cNvCxnSpPr/>
      </xdr:nvCxnSpPr>
      <xdr:spPr>
        <a:xfrm>
          <a:off x="15481300" y="16904714"/>
          <a:ext cx="838200" cy="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102614</xdr:rowOff>
    </xdr:from>
    <xdr:to>
      <xdr:col>22</xdr:col>
      <xdr:colOff>365125</xdr:colOff>
      <xdr:row>98</xdr:row>
      <xdr:rowOff>112503</xdr:rowOff>
    </xdr:to>
    <xdr:cxnSp macro="">
      <xdr:nvCxnSpPr>
        <xdr:cNvPr id="658" name="直線コネクタ 657"/>
        <xdr:cNvCxnSpPr/>
      </xdr:nvCxnSpPr>
      <xdr:spPr>
        <a:xfrm flipV="1">
          <a:off x="14592300" y="16904714"/>
          <a:ext cx="889000" cy="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112503</xdr:rowOff>
    </xdr:from>
    <xdr:to>
      <xdr:col>21</xdr:col>
      <xdr:colOff>161925</xdr:colOff>
      <xdr:row>98</xdr:row>
      <xdr:rowOff>130186</xdr:rowOff>
    </xdr:to>
    <xdr:cxnSp macro="">
      <xdr:nvCxnSpPr>
        <xdr:cNvPr id="661" name="直線コネクタ 660"/>
        <xdr:cNvCxnSpPr/>
      </xdr:nvCxnSpPr>
      <xdr:spPr>
        <a:xfrm flipV="1">
          <a:off x="13703300" y="16914603"/>
          <a:ext cx="889000" cy="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42239</xdr:rowOff>
    </xdr:from>
    <xdr:to>
      <xdr:col>21</xdr:col>
      <xdr:colOff>212725</xdr:colOff>
      <xdr:row>98</xdr:row>
      <xdr:rowOff>143839</xdr:rowOff>
    </xdr:to>
    <xdr:sp macro="" textlink="">
      <xdr:nvSpPr>
        <xdr:cNvPr id="662" name="フローチャート : 判断 661"/>
        <xdr:cNvSpPr/>
      </xdr:nvSpPr>
      <xdr:spPr>
        <a:xfrm>
          <a:off x="1454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160366</xdr:rowOff>
    </xdr:from>
    <xdr:ext cx="599010" cy="259045"/>
    <xdr:sp macro="" textlink="">
      <xdr:nvSpPr>
        <xdr:cNvPr id="663" name="テキスト ボックス 662"/>
        <xdr:cNvSpPr txBox="1"/>
      </xdr:nvSpPr>
      <xdr:spPr>
        <a:xfrm>
          <a:off x="14292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106721</xdr:rowOff>
    </xdr:from>
    <xdr:to>
      <xdr:col>19</xdr:col>
      <xdr:colOff>644525</xdr:colOff>
      <xdr:row>98</xdr:row>
      <xdr:rowOff>130186</xdr:rowOff>
    </xdr:to>
    <xdr:cxnSp macro="">
      <xdr:nvCxnSpPr>
        <xdr:cNvPr id="664" name="直線コネクタ 663"/>
        <xdr:cNvCxnSpPr/>
      </xdr:nvCxnSpPr>
      <xdr:spPr>
        <a:xfrm>
          <a:off x="12814300" y="16908821"/>
          <a:ext cx="889000" cy="2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70188</xdr:rowOff>
    </xdr:from>
    <xdr:to>
      <xdr:col>20</xdr:col>
      <xdr:colOff>9525</xdr:colOff>
      <xdr:row>99</xdr:row>
      <xdr:rowOff>338</xdr:rowOff>
    </xdr:to>
    <xdr:sp macro="" textlink="">
      <xdr:nvSpPr>
        <xdr:cNvPr id="665" name="フローチャート : 判断 664"/>
        <xdr:cNvSpPr/>
      </xdr:nvSpPr>
      <xdr:spPr>
        <a:xfrm>
          <a:off x="13652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16865</xdr:rowOff>
    </xdr:from>
    <xdr:ext cx="534377" cy="259045"/>
    <xdr:sp macro="" textlink="">
      <xdr:nvSpPr>
        <xdr:cNvPr id="666" name="テキスト ボックス 665"/>
        <xdr:cNvSpPr txBox="1"/>
      </xdr:nvSpPr>
      <xdr:spPr>
        <a:xfrm>
          <a:off x="13436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70439</xdr:rowOff>
    </xdr:from>
    <xdr:to>
      <xdr:col>18</xdr:col>
      <xdr:colOff>492125</xdr:colOff>
      <xdr:row>99</xdr:row>
      <xdr:rowOff>589</xdr:rowOff>
    </xdr:to>
    <xdr:sp macro="" textlink="">
      <xdr:nvSpPr>
        <xdr:cNvPr id="667" name="フローチャート : 判断 666"/>
        <xdr:cNvSpPr/>
      </xdr:nvSpPr>
      <xdr:spPr>
        <a:xfrm>
          <a:off x="12763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163166</xdr:rowOff>
    </xdr:from>
    <xdr:ext cx="534377" cy="259045"/>
    <xdr:sp macro="" textlink="">
      <xdr:nvSpPr>
        <xdr:cNvPr id="668" name="テキスト ボックス 667"/>
        <xdr:cNvSpPr txBox="1"/>
      </xdr:nvSpPr>
      <xdr:spPr>
        <a:xfrm>
          <a:off x="12547111" y="1696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57245</xdr:rowOff>
    </xdr:from>
    <xdr:to>
      <xdr:col>23</xdr:col>
      <xdr:colOff>568325</xdr:colOff>
      <xdr:row>98</xdr:row>
      <xdr:rowOff>158845</xdr:rowOff>
    </xdr:to>
    <xdr:sp macro="" textlink="">
      <xdr:nvSpPr>
        <xdr:cNvPr id="674" name="円/楕円 673"/>
        <xdr:cNvSpPr/>
      </xdr:nvSpPr>
      <xdr:spPr>
        <a:xfrm>
          <a:off x="16268700" y="1685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16622</xdr:rowOff>
    </xdr:from>
    <xdr:ext cx="534377" cy="259045"/>
    <xdr:sp macro="" textlink="">
      <xdr:nvSpPr>
        <xdr:cNvPr id="675" name="積立金該当値テキスト"/>
        <xdr:cNvSpPr txBox="1"/>
      </xdr:nvSpPr>
      <xdr:spPr>
        <a:xfrm>
          <a:off x="16370300" y="1664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51814</xdr:rowOff>
    </xdr:from>
    <xdr:to>
      <xdr:col>22</xdr:col>
      <xdr:colOff>415925</xdr:colOff>
      <xdr:row>98</xdr:row>
      <xdr:rowOff>153414</xdr:rowOff>
    </xdr:to>
    <xdr:sp macro="" textlink="">
      <xdr:nvSpPr>
        <xdr:cNvPr id="676" name="円/楕円 675"/>
        <xdr:cNvSpPr/>
      </xdr:nvSpPr>
      <xdr:spPr>
        <a:xfrm>
          <a:off x="15430500" y="168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169941</xdr:rowOff>
    </xdr:from>
    <xdr:ext cx="534377" cy="259045"/>
    <xdr:sp macro="" textlink="">
      <xdr:nvSpPr>
        <xdr:cNvPr id="677" name="テキスト ボックス 676"/>
        <xdr:cNvSpPr txBox="1"/>
      </xdr:nvSpPr>
      <xdr:spPr>
        <a:xfrm>
          <a:off x="15214111" y="166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81,117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61703</xdr:rowOff>
    </xdr:from>
    <xdr:to>
      <xdr:col>21</xdr:col>
      <xdr:colOff>212725</xdr:colOff>
      <xdr:row>98</xdr:row>
      <xdr:rowOff>163303</xdr:rowOff>
    </xdr:to>
    <xdr:sp macro="" textlink="">
      <xdr:nvSpPr>
        <xdr:cNvPr id="678" name="円/楕円 677"/>
        <xdr:cNvSpPr/>
      </xdr:nvSpPr>
      <xdr:spPr>
        <a:xfrm>
          <a:off x="14541500" y="1686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154430</xdr:rowOff>
    </xdr:from>
    <xdr:ext cx="534377" cy="259045"/>
    <xdr:sp macro="" textlink="">
      <xdr:nvSpPr>
        <xdr:cNvPr id="679" name="テキスト ボックス 678"/>
        <xdr:cNvSpPr txBox="1"/>
      </xdr:nvSpPr>
      <xdr:spPr>
        <a:xfrm>
          <a:off x="14325111" y="1695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79386</xdr:rowOff>
    </xdr:from>
    <xdr:to>
      <xdr:col>20</xdr:col>
      <xdr:colOff>9525</xdr:colOff>
      <xdr:row>99</xdr:row>
      <xdr:rowOff>9536</xdr:rowOff>
    </xdr:to>
    <xdr:sp macro="" textlink="">
      <xdr:nvSpPr>
        <xdr:cNvPr id="680" name="円/楕円 679"/>
        <xdr:cNvSpPr/>
      </xdr:nvSpPr>
      <xdr:spPr>
        <a:xfrm>
          <a:off x="13652500" y="1688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663</xdr:rowOff>
    </xdr:from>
    <xdr:ext cx="534377" cy="259045"/>
    <xdr:sp macro="" textlink="">
      <xdr:nvSpPr>
        <xdr:cNvPr id="681" name="テキスト ボックス 680"/>
        <xdr:cNvSpPr txBox="1"/>
      </xdr:nvSpPr>
      <xdr:spPr>
        <a:xfrm>
          <a:off x="13436111" y="1697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55921</xdr:rowOff>
    </xdr:from>
    <xdr:to>
      <xdr:col>18</xdr:col>
      <xdr:colOff>492125</xdr:colOff>
      <xdr:row>98</xdr:row>
      <xdr:rowOff>157521</xdr:rowOff>
    </xdr:to>
    <xdr:sp macro="" textlink="">
      <xdr:nvSpPr>
        <xdr:cNvPr id="682" name="円/楕円 681"/>
        <xdr:cNvSpPr/>
      </xdr:nvSpPr>
      <xdr:spPr>
        <a:xfrm>
          <a:off x="12763500" y="168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2598</xdr:rowOff>
    </xdr:from>
    <xdr:ext cx="534377" cy="259045"/>
    <xdr:sp macro="" textlink="">
      <xdr:nvSpPr>
        <xdr:cNvPr id="683" name="テキスト ボックス 682"/>
        <xdr:cNvSpPr txBox="1"/>
      </xdr:nvSpPr>
      <xdr:spPr>
        <a:xfrm>
          <a:off x="12547111" y="166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110439</xdr:rowOff>
    </xdr:from>
    <xdr:to>
      <xdr:col>32</xdr:col>
      <xdr:colOff>187325</xdr:colOff>
      <xdr:row>38</xdr:row>
      <xdr:rowOff>64674</xdr:rowOff>
    </xdr:to>
    <xdr:cxnSp macro="">
      <xdr:nvCxnSpPr>
        <xdr:cNvPr id="710" name="直線コネクタ 709"/>
        <xdr:cNvCxnSpPr/>
      </xdr:nvCxnSpPr>
      <xdr:spPr>
        <a:xfrm flipV="1">
          <a:off x="21323300" y="6454089"/>
          <a:ext cx="838200" cy="1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128318</xdr:rowOff>
    </xdr:from>
    <xdr:ext cx="469744" cy="259045"/>
    <xdr:sp macro="" textlink="">
      <xdr:nvSpPr>
        <xdr:cNvPr id="711" name="投資及び出資金平均値テキスト"/>
        <xdr:cNvSpPr txBox="1"/>
      </xdr:nvSpPr>
      <xdr:spPr>
        <a:xfrm>
          <a:off x="22212300" y="647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64674</xdr:rowOff>
    </xdr:from>
    <xdr:to>
      <xdr:col>31</xdr:col>
      <xdr:colOff>34925</xdr:colOff>
      <xdr:row>38</xdr:row>
      <xdr:rowOff>81361</xdr:rowOff>
    </xdr:to>
    <xdr:cxnSp macro="">
      <xdr:nvCxnSpPr>
        <xdr:cNvPr id="713" name="直線コネクタ 712"/>
        <xdr:cNvCxnSpPr/>
      </xdr:nvCxnSpPr>
      <xdr:spPr>
        <a:xfrm flipV="1">
          <a:off x="20434300" y="6579774"/>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31938</xdr:rowOff>
    </xdr:from>
    <xdr:to>
      <xdr:col>29</xdr:col>
      <xdr:colOff>517525</xdr:colOff>
      <xdr:row>38</xdr:row>
      <xdr:rowOff>81361</xdr:rowOff>
    </xdr:to>
    <xdr:cxnSp macro="">
      <xdr:nvCxnSpPr>
        <xdr:cNvPr id="716" name="直線コネクタ 715"/>
        <xdr:cNvCxnSpPr/>
      </xdr:nvCxnSpPr>
      <xdr:spPr>
        <a:xfrm>
          <a:off x="19545300" y="6547038"/>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17" name="フローチャート : 判断 716"/>
        <xdr:cNvSpPr/>
      </xdr:nvSpPr>
      <xdr:spPr>
        <a:xfrm>
          <a:off x="20383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130878</xdr:rowOff>
    </xdr:from>
    <xdr:ext cx="469744" cy="259045"/>
    <xdr:sp macro="" textlink="">
      <xdr:nvSpPr>
        <xdr:cNvPr id="718" name="テキスト ボックス 717"/>
        <xdr:cNvSpPr txBox="1"/>
      </xdr:nvSpPr>
      <xdr:spPr>
        <a:xfrm>
          <a:off x="20199427"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152227</xdr:rowOff>
    </xdr:from>
    <xdr:to>
      <xdr:col>28</xdr:col>
      <xdr:colOff>314325</xdr:colOff>
      <xdr:row>38</xdr:row>
      <xdr:rowOff>31938</xdr:rowOff>
    </xdr:to>
    <xdr:cxnSp macro="">
      <xdr:nvCxnSpPr>
        <xdr:cNvPr id="719" name="直線コネクタ 718"/>
        <xdr:cNvCxnSpPr/>
      </xdr:nvCxnSpPr>
      <xdr:spPr>
        <a:xfrm>
          <a:off x="18656300" y="6495877"/>
          <a:ext cx="889000" cy="5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20" name="フローチャート : 判断 719"/>
        <xdr:cNvSpPr/>
      </xdr:nvSpPr>
      <xdr:spPr>
        <a:xfrm>
          <a:off x="19494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109069</xdr:rowOff>
    </xdr:from>
    <xdr:ext cx="469744" cy="259045"/>
    <xdr:sp macro="" textlink="">
      <xdr:nvSpPr>
        <xdr:cNvPr id="721" name="テキスト ボックス 720"/>
        <xdr:cNvSpPr txBox="1"/>
      </xdr:nvSpPr>
      <xdr:spPr>
        <a:xfrm>
          <a:off x="19310427"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22" name="フローチャート : 判断 721"/>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121048</xdr:rowOff>
    </xdr:from>
    <xdr:ext cx="469744" cy="259045"/>
    <xdr:sp macro="" textlink="">
      <xdr:nvSpPr>
        <xdr:cNvPr id="723" name="テキスト ボックス 722"/>
        <xdr:cNvSpPr txBox="1"/>
      </xdr:nvSpPr>
      <xdr:spPr>
        <a:xfrm>
          <a:off x="18421427"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59639</xdr:rowOff>
    </xdr:from>
    <xdr:to>
      <xdr:col>32</xdr:col>
      <xdr:colOff>238125</xdr:colOff>
      <xdr:row>37</xdr:row>
      <xdr:rowOff>161240</xdr:rowOff>
    </xdr:to>
    <xdr:sp macro="" textlink="">
      <xdr:nvSpPr>
        <xdr:cNvPr id="729" name="円/楕円 728"/>
        <xdr:cNvSpPr/>
      </xdr:nvSpPr>
      <xdr:spPr>
        <a:xfrm>
          <a:off x="221107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82516</xdr:rowOff>
    </xdr:from>
    <xdr:ext cx="469744" cy="259045"/>
    <xdr:sp macro="" textlink="">
      <xdr:nvSpPr>
        <xdr:cNvPr id="730" name="投資及び出資金該当値テキスト"/>
        <xdr:cNvSpPr txBox="1"/>
      </xdr:nvSpPr>
      <xdr:spPr>
        <a:xfrm>
          <a:off x="22212300" y="62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13874</xdr:rowOff>
    </xdr:from>
    <xdr:to>
      <xdr:col>31</xdr:col>
      <xdr:colOff>85725</xdr:colOff>
      <xdr:row>38</xdr:row>
      <xdr:rowOff>115474</xdr:rowOff>
    </xdr:to>
    <xdr:sp macro="" textlink="">
      <xdr:nvSpPr>
        <xdr:cNvPr id="731" name="円/楕円 730"/>
        <xdr:cNvSpPr/>
      </xdr:nvSpPr>
      <xdr:spPr>
        <a:xfrm>
          <a:off x="21272500" y="65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106601</xdr:rowOff>
    </xdr:from>
    <xdr:ext cx="469744" cy="259045"/>
    <xdr:sp macro="" textlink="">
      <xdr:nvSpPr>
        <xdr:cNvPr id="732" name="テキスト ボックス 731"/>
        <xdr:cNvSpPr txBox="1"/>
      </xdr:nvSpPr>
      <xdr:spPr>
        <a:xfrm>
          <a:off x="21088427" y="662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30561</xdr:rowOff>
    </xdr:from>
    <xdr:to>
      <xdr:col>29</xdr:col>
      <xdr:colOff>568325</xdr:colOff>
      <xdr:row>38</xdr:row>
      <xdr:rowOff>132161</xdr:rowOff>
    </xdr:to>
    <xdr:sp macro="" textlink="">
      <xdr:nvSpPr>
        <xdr:cNvPr id="733" name="円/楕円 732"/>
        <xdr:cNvSpPr/>
      </xdr:nvSpPr>
      <xdr:spPr>
        <a:xfrm>
          <a:off x="20383500" y="65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148688</xdr:rowOff>
    </xdr:from>
    <xdr:ext cx="469744" cy="259045"/>
    <xdr:sp macro="" textlink="">
      <xdr:nvSpPr>
        <xdr:cNvPr id="734" name="テキスト ボックス 733"/>
        <xdr:cNvSpPr txBox="1"/>
      </xdr:nvSpPr>
      <xdr:spPr>
        <a:xfrm>
          <a:off x="20199427" y="63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152588</xdr:rowOff>
    </xdr:from>
    <xdr:to>
      <xdr:col>28</xdr:col>
      <xdr:colOff>365125</xdr:colOff>
      <xdr:row>38</xdr:row>
      <xdr:rowOff>82738</xdr:rowOff>
    </xdr:to>
    <xdr:sp macro="" textlink="">
      <xdr:nvSpPr>
        <xdr:cNvPr id="735" name="円/楕円 734"/>
        <xdr:cNvSpPr/>
      </xdr:nvSpPr>
      <xdr:spPr>
        <a:xfrm>
          <a:off x="19494500" y="649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99265</xdr:rowOff>
    </xdr:from>
    <xdr:ext cx="469744" cy="259045"/>
    <xdr:sp macro="" textlink="">
      <xdr:nvSpPr>
        <xdr:cNvPr id="736" name="テキスト ボックス 735"/>
        <xdr:cNvSpPr txBox="1"/>
      </xdr:nvSpPr>
      <xdr:spPr>
        <a:xfrm>
          <a:off x="19310427" y="627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101427</xdr:rowOff>
    </xdr:from>
    <xdr:to>
      <xdr:col>27</xdr:col>
      <xdr:colOff>161925</xdr:colOff>
      <xdr:row>38</xdr:row>
      <xdr:rowOff>31577</xdr:rowOff>
    </xdr:to>
    <xdr:sp macro="" textlink="">
      <xdr:nvSpPr>
        <xdr:cNvPr id="737" name="円/楕円 736"/>
        <xdr:cNvSpPr/>
      </xdr:nvSpPr>
      <xdr:spPr>
        <a:xfrm>
          <a:off x="18605500" y="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48104</xdr:rowOff>
    </xdr:from>
    <xdr:ext cx="469744" cy="259045"/>
    <xdr:sp macro="" textlink="">
      <xdr:nvSpPr>
        <xdr:cNvPr id="738" name="テキスト ボックス 737"/>
        <xdr:cNvSpPr txBox="1"/>
      </xdr:nvSpPr>
      <xdr:spPr>
        <a:xfrm>
          <a:off x="18421427" y="622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36163</xdr:rowOff>
    </xdr:from>
    <xdr:to>
      <xdr:col>32</xdr:col>
      <xdr:colOff>187325</xdr:colOff>
      <xdr:row>59</xdr:row>
      <xdr:rowOff>36529</xdr:rowOff>
    </xdr:to>
    <xdr:cxnSp macro="">
      <xdr:nvCxnSpPr>
        <xdr:cNvPr id="767" name="直線コネクタ 766"/>
        <xdr:cNvCxnSpPr/>
      </xdr:nvCxnSpPr>
      <xdr:spPr>
        <a:xfrm>
          <a:off x="21323300" y="10151713"/>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36163</xdr:rowOff>
    </xdr:from>
    <xdr:to>
      <xdr:col>31</xdr:col>
      <xdr:colOff>34925</xdr:colOff>
      <xdr:row>59</xdr:row>
      <xdr:rowOff>36795</xdr:rowOff>
    </xdr:to>
    <xdr:cxnSp macro="">
      <xdr:nvCxnSpPr>
        <xdr:cNvPr id="770" name="直線コネクタ 769"/>
        <xdr:cNvCxnSpPr/>
      </xdr:nvCxnSpPr>
      <xdr:spPr>
        <a:xfrm flipV="1">
          <a:off x="20434300" y="10151713"/>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36795</xdr:rowOff>
    </xdr:from>
    <xdr:to>
      <xdr:col>29</xdr:col>
      <xdr:colOff>517525</xdr:colOff>
      <xdr:row>59</xdr:row>
      <xdr:rowOff>38689</xdr:rowOff>
    </xdr:to>
    <xdr:cxnSp macro="">
      <xdr:nvCxnSpPr>
        <xdr:cNvPr id="773" name="直線コネクタ 772"/>
        <xdr:cNvCxnSpPr/>
      </xdr:nvCxnSpPr>
      <xdr:spPr>
        <a:xfrm flipV="1">
          <a:off x="19545300" y="10152345"/>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154032</xdr:rowOff>
    </xdr:from>
    <xdr:to>
      <xdr:col>29</xdr:col>
      <xdr:colOff>568325</xdr:colOff>
      <xdr:row>59</xdr:row>
      <xdr:rowOff>84182</xdr:rowOff>
    </xdr:to>
    <xdr:sp macro="" textlink="">
      <xdr:nvSpPr>
        <xdr:cNvPr id="774" name="フローチャート : 判断 773"/>
        <xdr:cNvSpPr/>
      </xdr:nvSpPr>
      <xdr:spPr>
        <a:xfrm>
          <a:off x="20383500" y="100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100709</xdr:rowOff>
    </xdr:from>
    <xdr:ext cx="469744" cy="259045"/>
    <xdr:sp macro="" textlink="">
      <xdr:nvSpPr>
        <xdr:cNvPr id="775" name="テキスト ボックス 774"/>
        <xdr:cNvSpPr txBox="1"/>
      </xdr:nvSpPr>
      <xdr:spPr>
        <a:xfrm>
          <a:off x="20199427" y="98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38689</xdr:rowOff>
    </xdr:from>
    <xdr:to>
      <xdr:col>28</xdr:col>
      <xdr:colOff>314325</xdr:colOff>
      <xdr:row>59</xdr:row>
      <xdr:rowOff>40095</xdr:rowOff>
    </xdr:to>
    <xdr:cxnSp macro="">
      <xdr:nvCxnSpPr>
        <xdr:cNvPr id="776" name="直線コネクタ 775"/>
        <xdr:cNvCxnSpPr/>
      </xdr:nvCxnSpPr>
      <xdr:spPr>
        <a:xfrm flipV="1">
          <a:off x="18656300" y="10154239"/>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153884</xdr:rowOff>
    </xdr:from>
    <xdr:to>
      <xdr:col>28</xdr:col>
      <xdr:colOff>365125</xdr:colOff>
      <xdr:row>59</xdr:row>
      <xdr:rowOff>84034</xdr:rowOff>
    </xdr:to>
    <xdr:sp macro="" textlink="">
      <xdr:nvSpPr>
        <xdr:cNvPr id="777" name="フローチャート : 判断 776"/>
        <xdr:cNvSpPr/>
      </xdr:nvSpPr>
      <xdr:spPr>
        <a:xfrm>
          <a:off x="19494500" y="100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100561</xdr:rowOff>
    </xdr:from>
    <xdr:ext cx="469744" cy="259045"/>
    <xdr:sp macro="" textlink="">
      <xdr:nvSpPr>
        <xdr:cNvPr id="778" name="テキスト ボックス 777"/>
        <xdr:cNvSpPr txBox="1"/>
      </xdr:nvSpPr>
      <xdr:spPr>
        <a:xfrm>
          <a:off x="19310427" y="987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152440</xdr:rowOff>
    </xdr:from>
    <xdr:to>
      <xdr:col>27</xdr:col>
      <xdr:colOff>161925</xdr:colOff>
      <xdr:row>59</xdr:row>
      <xdr:rowOff>82590</xdr:rowOff>
    </xdr:to>
    <xdr:sp macro="" textlink="">
      <xdr:nvSpPr>
        <xdr:cNvPr id="779" name="フローチャート : 判断 778"/>
        <xdr:cNvSpPr/>
      </xdr:nvSpPr>
      <xdr:spPr>
        <a:xfrm>
          <a:off x="18605500" y="100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99117</xdr:rowOff>
    </xdr:from>
    <xdr:ext cx="469744" cy="259045"/>
    <xdr:sp macro="" textlink="">
      <xdr:nvSpPr>
        <xdr:cNvPr id="780" name="テキスト ボックス 779"/>
        <xdr:cNvSpPr txBox="1"/>
      </xdr:nvSpPr>
      <xdr:spPr>
        <a:xfrm>
          <a:off x="18421427" y="987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157179</xdr:rowOff>
    </xdr:from>
    <xdr:to>
      <xdr:col>32</xdr:col>
      <xdr:colOff>238125</xdr:colOff>
      <xdr:row>59</xdr:row>
      <xdr:rowOff>87329</xdr:rowOff>
    </xdr:to>
    <xdr:sp macro="" textlink="">
      <xdr:nvSpPr>
        <xdr:cNvPr id="786" name="円/楕円 785"/>
        <xdr:cNvSpPr/>
      </xdr:nvSpPr>
      <xdr:spPr>
        <a:xfrm>
          <a:off x="22110700" y="1010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469744" cy="259045"/>
    <xdr:sp macro="" textlink="">
      <xdr:nvSpPr>
        <xdr:cNvPr id="787" name="貸付金該当値テキスト"/>
        <xdr:cNvSpPr txBox="1"/>
      </xdr:nvSpPr>
      <xdr:spPr>
        <a:xfrm>
          <a:off x="22212300" y="100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156813</xdr:rowOff>
    </xdr:from>
    <xdr:to>
      <xdr:col>31</xdr:col>
      <xdr:colOff>85725</xdr:colOff>
      <xdr:row>59</xdr:row>
      <xdr:rowOff>86963</xdr:rowOff>
    </xdr:to>
    <xdr:sp macro="" textlink="">
      <xdr:nvSpPr>
        <xdr:cNvPr id="788" name="円/楕円 787"/>
        <xdr:cNvSpPr/>
      </xdr:nvSpPr>
      <xdr:spPr>
        <a:xfrm>
          <a:off x="21272500" y="1010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78090</xdr:rowOff>
    </xdr:from>
    <xdr:ext cx="469744" cy="259045"/>
    <xdr:sp macro="" textlink="">
      <xdr:nvSpPr>
        <xdr:cNvPr id="789" name="テキスト ボックス 788"/>
        <xdr:cNvSpPr txBox="1"/>
      </xdr:nvSpPr>
      <xdr:spPr>
        <a:xfrm>
          <a:off x="21088427" y="1019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157445</xdr:rowOff>
    </xdr:from>
    <xdr:to>
      <xdr:col>29</xdr:col>
      <xdr:colOff>568325</xdr:colOff>
      <xdr:row>59</xdr:row>
      <xdr:rowOff>87595</xdr:rowOff>
    </xdr:to>
    <xdr:sp macro="" textlink="">
      <xdr:nvSpPr>
        <xdr:cNvPr id="790" name="円/楕円 789"/>
        <xdr:cNvSpPr/>
      </xdr:nvSpPr>
      <xdr:spPr>
        <a:xfrm>
          <a:off x="20383500" y="101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78722</xdr:rowOff>
    </xdr:from>
    <xdr:ext cx="469744" cy="259045"/>
    <xdr:sp macro="" textlink="">
      <xdr:nvSpPr>
        <xdr:cNvPr id="791" name="テキスト ボックス 790"/>
        <xdr:cNvSpPr txBox="1"/>
      </xdr:nvSpPr>
      <xdr:spPr>
        <a:xfrm>
          <a:off x="20199427" y="1019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159339</xdr:rowOff>
    </xdr:from>
    <xdr:to>
      <xdr:col>28</xdr:col>
      <xdr:colOff>365125</xdr:colOff>
      <xdr:row>59</xdr:row>
      <xdr:rowOff>89489</xdr:rowOff>
    </xdr:to>
    <xdr:sp macro="" textlink="">
      <xdr:nvSpPr>
        <xdr:cNvPr id="792" name="円/楕円 791"/>
        <xdr:cNvSpPr/>
      </xdr:nvSpPr>
      <xdr:spPr>
        <a:xfrm>
          <a:off x="19494500" y="1010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80616</xdr:rowOff>
    </xdr:from>
    <xdr:ext cx="469744" cy="259045"/>
    <xdr:sp macro="" textlink="">
      <xdr:nvSpPr>
        <xdr:cNvPr id="793" name="テキスト ボックス 792"/>
        <xdr:cNvSpPr txBox="1"/>
      </xdr:nvSpPr>
      <xdr:spPr>
        <a:xfrm>
          <a:off x="19310427" y="1019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160745</xdr:rowOff>
    </xdr:from>
    <xdr:to>
      <xdr:col>27</xdr:col>
      <xdr:colOff>161925</xdr:colOff>
      <xdr:row>59</xdr:row>
      <xdr:rowOff>90895</xdr:rowOff>
    </xdr:to>
    <xdr:sp macro="" textlink="">
      <xdr:nvSpPr>
        <xdr:cNvPr id="794" name="円/楕円 793"/>
        <xdr:cNvSpPr/>
      </xdr:nvSpPr>
      <xdr:spPr>
        <a:xfrm>
          <a:off x="18605500" y="101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82022</xdr:rowOff>
    </xdr:from>
    <xdr:ext cx="469744" cy="259045"/>
    <xdr:sp macro="" textlink="">
      <xdr:nvSpPr>
        <xdr:cNvPr id="795" name="テキスト ボックス 794"/>
        <xdr:cNvSpPr txBox="1"/>
      </xdr:nvSpPr>
      <xdr:spPr>
        <a:xfrm>
          <a:off x="18421427" y="1019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164139</xdr:rowOff>
    </xdr:from>
    <xdr:to>
      <xdr:col>32</xdr:col>
      <xdr:colOff>187325</xdr:colOff>
      <xdr:row>77</xdr:row>
      <xdr:rowOff>127671</xdr:rowOff>
    </xdr:to>
    <xdr:cxnSp macro="">
      <xdr:nvCxnSpPr>
        <xdr:cNvPr id="827" name="直線コネクタ 826"/>
        <xdr:cNvCxnSpPr/>
      </xdr:nvCxnSpPr>
      <xdr:spPr>
        <a:xfrm>
          <a:off x="21323300" y="13194339"/>
          <a:ext cx="838200" cy="13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157194</xdr:rowOff>
    </xdr:from>
    <xdr:to>
      <xdr:col>31</xdr:col>
      <xdr:colOff>34925</xdr:colOff>
      <xdr:row>76</xdr:row>
      <xdr:rowOff>164139</xdr:rowOff>
    </xdr:to>
    <xdr:cxnSp macro="">
      <xdr:nvCxnSpPr>
        <xdr:cNvPr id="830" name="直線コネクタ 829"/>
        <xdr:cNvCxnSpPr/>
      </xdr:nvCxnSpPr>
      <xdr:spPr>
        <a:xfrm>
          <a:off x="20434300" y="13187394"/>
          <a:ext cx="8890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157194</xdr:rowOff>
    </xdr:from>
    <xdr:to>
      <xdr:col>29</xdr:col>
      <xdr:colOff>517525</xdr:colOff>
      <xdr:row>77</xdr:row>
      <xdr:rowOff>163877</xdr:rowOff>
    </xdr:to>
    <xdr:cxnSp macro="">
      <xdr:nvCxnSpPr>
        <xdr:cNvPr id="833" name="直線コネクタ 832"/>
        <xdr:cNvCxnSpPr/>
      </xdr:nvCxnSpPr>
      <xdr:spPr>
        <a:xfrm flipV="1">
          <a:off x="19545300" y="13187394"/>
          <a:ext cx="889000" cy="17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125149</xdr:rowOff>
    </xdr:from>
    <xdr:to>
      <xdr:col>29</xdr:col>
      <xdr:colOff>568325</xdr:colOff>
      <xdr:row>77</xdr:row>
      <xdr:rowOff>55299</xdr:rowOff>
    </xdr:to>
    <xdr:sp macro="" textlink="">
      <xdr:nvSpPr>
        <xdr:cNvPr id="834" name="フローチャート : 判断 833"/>
        <xdr:cNvSpPr/>
      </xdr:nvSpPr>
      <xdr:spPr>
        <a:xfrm>
          <a:off x="20383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46426</xdr:rowOff>
    </xdr:from>
    <xdr:ext cx="534377" cy="259045"/>
    <xdr:sp macro="" textlink="">
      <xdr:nvSpPr>
        <xdr:cNvPr id="835" name="テキスト ボックス 834"/>
        <xdr:cNvSpPr txBox="1"/>
      </xdr:nvSpPr>
      <xdr:spPr>
        <a:xfrm>
          <a:off x="20167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163877</xdr:rowOff>
    </xdr:from>
    <xdr:to>
      <xdr:col>28</xdr:col>
      <xdr:colOff>314325</xdr:colOff>
      <xdr:row>77</xdr:row>
      <xdr:rowOff>165836</xdr:rowOff>
    </xdr:to>
    <xdr:cxnSp macro="">
      <xdr:nvCxnSpPr>
        <xdr:cNvPr id="836" name="直線コネクタ 835"/>
        <xdr:cNvCxnSpPr/>
      </xdr:nvCxnSpPr>
      <xdr:spPr>
        <a:xfrm flipV="1">
          <a:off x="18656300" y="13365527"/>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149893</xdr:rowOff>
    </xdr:from>
    <xdr:to>
      <xdr:col>28</xdr:col>
      <xdr:colOff>365125</xdr:colOff>
      <xdr:row>77</xdr:row>
      <xdr:rowOff>80043</xdr:rowOff>
    </xdr:to>
    <xdr:sp macro="" textlink="">
      <xdr:nvSpPr>
        <xdr:cNvPr id="837" name="フローチャート : 判断 836"/>
        <xdr:cNvSpPr/>
      </xdr:nvSpPr>
      <xdr:spPr>
        <a:xfrm>
          <a:off x="19494500" y="131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96569</xdr:rowOff>
    </xdr:from>
    <xdr:ext cx="534377" cy="259045"/>
    <xdr:sp macro="" textlink="">
      <xdr:nvSpPr>
        <xdr:cNvPr id="838" name="テキスト ボックス 837"/>
        <xdr:cNvSpPr txBox="1"/>
      </xdr:nvSpPr>
      <xdr:spPr>
        <a:xfrm>
          <a:off x="19278111" y="129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159113</xdr:rowOff>
    </xdr:from>
    <xdr:to>
      <xdr:col>27</xdr:col>
      <xdr:colOff>161925</xdr:colOff>
      <xdr:row>77</xdr:row>
      <xdr:rowOff>89263</xdr:rowOff>
    </xdr:to>
    <xdr:sp macro="" textlink="">
      <xdr:nvSpPr>
        <xdr:cNvPr id="839" name="フローチャート : 判断 838"/>
        <xdr:cNvSpPr/>
      </xdr:nvSpPr>
      <xdr:spPr>
        <a:xfrm>
          <a:off x="18605500" y="1318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105790</xdr:rowOff>
    </xdr:from>
    <xdr:ext cx="534377" cy="259045"/>
    <xdr:sp macro="" textlink="">
      <xdr:nvSpPr>
        <xdr:cNvPr id="840" name="テキスト ボックス 839"/>
        <xdr:cNvSpPr txBox="1"/>
      </xdr:nvSpPr>
      <xdr:spPr>
        <a:xfrm>
          <a:off x="18389111" y="1296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76871</xdr:rowOff>
    </xdr:from>
    <xdr:to>
      <xdr:col>32</xdr:col>
      <xdr:colOff>238125</xdr:colOff>
      <xdr:row>78</xdr:row>
      <xdr:rowOff>7021</xdr:rowOff>
    </xdr:to>
    <xdr:sp macro="" textlink="">
      <xdr:nvSpPr>
        <xdr:cNvPr id="846" name="円/楕円 845"/>
        <xdr:cNvSpPr/>
      </xdr:nvSpPr>
      <xdr:spPr>
        <a:xfrm>
          <a:off x="22110700" y="132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55298</xdr:rowOff>
    </xdr:from>
    <xdr:ext cx="534377" cy="259045"/>
    <xdr:sp macro="" textlink="">
      <xdr:nvSpPr>
        <xdr:cNvPr id="847" name="繰出金該当値テキスト"/>
        <xdr:cNvSpPr txBox="1"/>
      </xdr:nvSpPr>
      <xdr:spPr>
        <a:xfrm>
          <a:off x="22212300" y="1325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58,855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113339</xdr:rowOff>
    </xdr:from>
    <xdr:to>
      <xdr:col>31</xdr:col>
      <xdr:colOff>85725</xdr:colOff>
      <xdr:row>77</xdr:row>
      <xdr:rowOff>43489</xdr:rowOff>
    </xdr:to>
    <xdr:sp macro="" textlink="">
      <xdr:nvSpPr>
        <xdr:cNvPr id="848" name="円/楕円 847"/>
        <xdr:cNvSpPr/>
      </xdr:nvSpPr>
      <xdr:spPr>
        <a:xfrm>
          <a:off x="21272500" y="131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34616</xdr:rowOff>
    </xdr:from>
    <xdr:ext cx="534377" cy="259045"/>
    <xdr:sp macro="" textlink="">
      <xdr:nvSpPr>
        <xdr:cNvPr id="849" name="テキスト ボックス 848"/>
        <xdr:cNvSpPr txBox="1"/>
      </xdr:nvSpPr>
      <xdr:spPr>
        <a:xfrm>
          <a:off x="21056111" y="132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106394</xdr:rowOff>
    </xdr:from>
    <xdr:to>
      <xdr:col>29</xdr:col>
      <xdr:colOff>568325</xdr:colOff>
      <xdr:row>77</xdr:row>
      <xdr:rowOff>36544</xdr:rowOff>
    </xdr:to>
    <xdr:sp macro="" textlink="">
      <xdr:nvSpPr>
        <xdr:cNvPr id="850" name="円/楕円 849"/>
        <xdr:cNvSpPr/>
      </xdr:nvSpPr>
      <xdr:spPr>
        <a:xfrm>
          <a:off x="20383500" y="131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53071</xdr:rowOff>
    </xdr:from>
    <xdr:ext cx="534377" cy="259045"/>
    <xdr:sp macro="" textlink="">
      <xdr:nvSpPr>
        <xdr:cNvPr id="851" name="テキスト ボックス 850"/>
        <xdr:cNvSpPr txBox="1"/>
      </xdr:nvSpPr>
      <xdr:spPr>
        <a:xfrm>
          <a:off x="20167111" y="1291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113077</xdr:rowOff>
    </xdr:from>
    <xdr:to>
      <xdr:col>28</xdr:col>
      <xdr:colOff>365125</xdr:colOff>
      <xdr:row>78</xdr:row>
      <xdr:rowOff>43227</xdr:rowOff>
    </xdr:to>
    <xdr:sp macro="" textlink="">
      <xdr:nvSpPr>
        <xdr:cNvPr id="852" name="円/楕円 851"/>
        <xdr:cNvSpPr/>
      </xdr:nvSpPr>
      <xdr:spPr>
        <a:xfrm>
          <a:off x="19494500" y="133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34354</xdr:rowOff>
    </xdr:from>
    <xdr:ext cx="534377" cy="259045"/>
    <xdr:sp macro="" textlink="">
      <xdr:nvSpPr>
        <xdr:cNvPr id="853" name="テキスト ボックス 852"/>
        <xdr:cNvSpPr txBox="1"/>
      </xdr:nvSpPr>
      <xdr:spPr>
        <a:xfrm>
          <a:off x="19278111" y="1340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115036</xdr:rowOff>
    </xdr:from>
    <xdr:to>
      <xdr:col>27</xdr:col>
      <xdr:colOff>161925</xdr:colOff>
      <xdr:row>78</xdr:row>
      <xdr:rowOff>45186</xdr:rowOff>
    </xdr:to>
    <xdr:sp macro="" textlink="">
      <xdr:nvSpPr>
        <xdr:cNvPr id="854" name="円/楕円 853"/>
        <xdr:cNvSpPr/>
      </xdr:nvSpPr>
      <xdr:spPr>
        <a:xfrm>
          <a:off x="18605500" y="133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36313</xdr:rowOff>
    </xdr:from>
    <xdr:ext cx="534377" cy="259045"/>
    <xdr:sp macro="" textlink="">
      <xdr:nvSpPr>
        <xdr:cNvPr id="855" name="テキスト ボックス 854"/>
        <xdr:cNvSpPr txBox="1"/>
      </xdr:nvSpPr>
      <xdr:spPr>
        <a:xfrm>
          <a:off x="18389111" y="134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概ね類似団体と同水準か、低い数値となっているが、類似団体と比較して特に高い水準となっているのは、扶助費、公債費、積立金、投資及び出資金である。</a:t>
          </a:r>
          <a:endParaRPr kumimoji="1" lang="en-US" sz="1300">
            <a:solidFill>
              <a:schemeClr val="dk1"/>
            </a:solidFill>
            <a:latin typeface="+mn-lt"/>
            <a:ea typeface="+mn-ea"/>
            <a:cs typeface="+mn-cs"/>
          </a:endParaRPr>
        </a:p>
        <a:p>
          <a:r>
            <a:rPr kumimoji="1" lang="ja-JP" altLang="en-US" sz="1300">
              <a:solidFill>
                <a:schemeClr val="dk1"/>
              </a:solidFill>
              <a:latin typeface="+mn-lt"/>
              <a:ea typeface="+mn-ea"/>
              <a:cs typeface="+mn-cs"/>
            </a:rPr>
            <a:t>扶助費については、前年度比</a:t>
          </a:r>
          <a:r>
            <a:rPr kumimoji="1" lang="en-US" altLang="ja-JP" sz="1300">
              <a:solidFill>
                <a:schemeClr val="dk1"/>
              </a:solidFill>
              <a:latin typeface="+mn-lt"/>
              <a:ea typeface="+mn-ea"/>
              <a:cs typeface="+mn-cs"/>
            </a:rPr>
            <a:t>8.5</a:t>
          </a:r>
          <a:r>
            <a:rPr kumimoji="1" lang="ja-JP" altLang="en-US" sz="1300">
              <a:solidFill>
                <a:schemeClr val="dk1"/>
              </a:solidFill>
              <a:latin typeface="+mn-lt"/>
              <a:ea typeface="+mn-ea"/>
              <a:cs typeface="+mn-cs"/>
            </a:rPr>
            <a:t>％増となっている。増加の主な要因としては、臨時福祉給付金及び障害者医療費の増が挙げられる。臨時福祉給付金は制度の終了によって皆減が見込まれるが、今後も障害者医療費は高い水準で推移すると考えられ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公債費については、定期償還に加え、繰上償還を実施していることにより類似団体と比べて高い水準となっていると考えられるが、昨年度と比べると、約</a:t>
          </a:r>
          <a:r>
            <a:rPr kumimoji="1" lang="en-US" altLang="ja-JP" sz="1300">
              <a:solidFill>
                <a:schemeClr val="dk1"/>
              </a:solidFill>
              <a:latin typeface="+mn-lt"/>
              <a:ea typeface="+mn-ea"/>
              <a:cs typeface="+mn-cs"/>
            </a:rPr>
            <a:t>2.3</a:t>
          </a:r>
          <a:r>
            <a:rPr kumimoji="1" lang="ja-JP" altLang="en-US" sz="1300">
              <a:solidFill>
                <a:schemeClr val="dk1"/>
              </a:solidFill>
              <a:latin typeface="+mn-lt"/>
              <a:ea typeface="+mn-ea"/>
              <a:cs typeface="+mn-cs"/>
            </a:rPr>
            <a:t>％減となっており、今後は町債残高の減少により一人あたりのコストも減少していく見込みである。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積立金については、ふるさと応援基金の創設などによる積立金の増額により類似団体より高い水準となっている。</a:t>
          </a:r>
          <a:endParaRPr kumimoji="1" lang="en-US" altLang="ja-JP" sz="1300">
            <a:solidFill>
              <a:schemeClr val="dk1"/>
            </a:solidFill>
            <a:latin typeface="+mn-lt"/>
            <a:ea typeface="+mn-ea"/>
            <a:cs typeface="+mn-cs"/>
          </a:endParaRPr>
        </a:p>
        <a:p>
          <a:r>
            <a:rPr kumimoji="1" lang="ja-JP" altLang="en-US" sz="1300">
              <a:latin typeface="ＭＳ Ｐゴシック"/>
            </a:rPr>
            <a:t>投資及び出資金については、伊良原ダム建設などによる京築地区水道企業団への出資金の増により前年度から</a:t>
          </a:r>
          <a:r>
            <a:rPr kumimoji="1" lang="en-US" altLang="ja-JP" sz="1300">
              <a:latin typeface="ＭＳ Ｐゴシック"/>
            </a:rPr>
            <a:t>167</a:t>
          </a:r>
          <a:r>
            <a:rPr kumimoji="1" lang="ja-JP" altLang="en-US" sz="1300">
              <a:latin typeface="ＭＳ Ｐゴシック"/>
            </a:rPr>
            <a:t>％の増となっているが、今後は事業の終了により減少していく見込みである。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福岡県上毛町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7,791
7,763
62.44
5,379,214
5,124,071
246,054
3,234,316
3,515,193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138430</xdr:rowOff>
    </xdr:from>
    <xdr:to>
      <xdr:col>6</xdr:col>
      <xdr:colOff>511175</xdr:colOff>
      <xdr:row>34</xdr:row>
      <xdr:rowOff>46482</xdr:rowOff>
    </xdr:to>
    <xdr:cxnSp macro="">
      <xdr:nvCxnSpPr>
        <xdr:cNvPr id="61" name="直線コネクタ 60"/>
        <xdr:cNvCxnSpPr/>
      </xdr:nvCxnSpPr>
      <xdr:spPr>
        <a:xfrm>
          <a:off x="3797300" y="5796280"/>
          <a:ext cx="8382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138430</xdr:rowOff>
    </xdr:from>
    <xdr:to>
      <xdr:col>5</xdr:col>
      <xdr:colOff>358775</xdr:colOff>
      <xdr:row>34</xdr:row>
      <xdr:rowOff>49657</xdr:rowOff>
    </xdr:to>
    <xdr:cxnSp macro="">
      <xdr:nvCxnSpPr>
        <xdr:cNvPr id="64" name="直線コネクタ 63"/>
        <xdr:cNvCxnSpPr/>
      </xdr:nvCxnSpPr>
      <xdr:spPr>
        <a:xfrm flipV="1">
          <a:off x="2908300" y="5796280"/>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34290</xdr:rowOff>
    </xdr:from>
    <xdr:to>
      <xdr:col>4</xdr:col>
      <xdr:colOff>155575</xdr:colOff>
      <xdr:row>34</xdr:row>
      <xdr:rowOff>49657</xdr:rowOff>
    </xdr:to>
    <xdr:cxnSp macro="">
      <xdr:nvCxnSpPr>
        <xdr:cNvPr id="67" name="直線コネクタ 66"/>
        <xdr:cNvCxnSpPr/>
      </xdr:nvCxnSpPr>
      <xdr:spPr>
        <a:xfrm>
          <a:off x="2019300" y="5863590"/>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150495</xdr:rowOff>
    </xdr:from>
    <xdr:to>
      <xdr:col>4</xdr:col>
      <xdr:colOff>206375</xdr:colOff>
      <xdr:row>34</xdr:row>
      <xdr:rowOff>80645</xdr:rowOff>
    </xdr:to>
    <xdr:sp macro="" textlink="">
      <xdr:nvSpPr>
        <xdr:cNvPr id="68" name="フローチャート : 判断 67"/>
        <xdr:cNvSpPr/>
      </xdr:nvSpPr>
      <xdr:spPr>
        <a:xfrm>
          <a:off x="2857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97172</xdr:rowOff>
    </xdr:from>
    <xdr:ext cx="469744" cy="259045"/>
    <xdr:sp macro="" textlink="">
      <xdr:nvSpPr>
        <xdr:cNvPr id="69" name="テキスト ボックス 68"/>
        <xdr:cNvSpPr txBox="1"/>
      </xdr:nvSpPr>
      <xdr:spPr>
        <a:xfrm>
          <a:off x="2673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24638</xdr:rowOff>
    </xdr:from>
    <xdr:to>
      <xdr:col>2</xdr:col>
      <xdr:colOff>638175</xdr:colOff>
      <xdr:row>34</xdr:row>
      <xdr:rowOff>34290</xdr:rowOff>
    </xdr:to>
    <xdr:cxnSp macro="">
      <xdr:nvCxnSpPr>
        <xdr:cNvPr id="70" name="直線コネクタ 69"/>
        <xdr:cNvCxnSpPr/>
      </xdr:nvCxnSpPr>
      <xdr:spPr>
        <a:xfrm>
          <a:off x="1130300" y="58539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12954</xdr:rowOff>
    </xdr:from>
    <xdr:to>
      <xdr:col>3</xdr:col>
      <xdr:colOff>3175</xdr:colOff>
      <xdr:row>34</xdr:row>
      <xdr:rowOff>114554</xdr:rowOff>
    </xdr:to>
    <xdr:sp macro="" textlink="">
      <xdr:nvSpPr>
        <xdr:cNvPr id="71" name="フローチャート : 判断 70"/>
        <xdr:cNvSpPr/>
      </xdr:nvSpPr>
      <xdr:spPr>
        <a:xfrm>
          <a:off x="1968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105681</xdr:rowOff>
    </xdr:from>
    <xdr:ext cx="469744" cy="259045"/>
    <xdr:sp macro="" textlink="">
      <xdr:nvSpPr>
        <xdr:cNvPr id="72" name="テキスト ボックス 71"/>
        <xdr:cNvSpPr txBox="1"/>
      </xdr:nvSpPr>
      <xdr:spPr>
        <a:xfrm>
          <a:off x="1784427"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154940</xdr:rowOff>
    </xdr:from>
    <xdr:to>
      <xdr:col>1</xdr:col>
      <xdr:colOff>485775</xdr:colOff>
      <xdr:row>34</xdr:row>
      <xdr:rowOff>85090</xdr:rowOff>
    </xdr:to>
    <xdr:sp macro="" textlink="">
      <xdr:nvSpPr>
        <xdr:cNvPr id="73" name="フローチャート : 判断 72"/>
        <xdr:cNvSpPr/>
      </xdr:nvSpPr>
      <xdr:spPr>
        <a:xfrm>
          <a:off x="1079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76217</xdr:rowOff>
    </xdr:from>
    <xdr:ext cx="469744" cy="259045"/>
    <xdr:sp macro="" textlink="">
      <xdr:nvSpPr>
        <xdr:cNvPr id="74" name="テキスト ボックス 73"/>
        <xdr:cNvSpPr txBox="1"/>
      </xdr:nvSpPr>
      <xdr:spPr>
        <a:xfrm>
          <a:off x="895427" y="59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167132</xdr:rowOff>
    </xdr:from>
    <xdr:to>
      <xdr:col>6</xdr:col>
      <xdr:colOff>561975</xdr:colOff>
      <xdr:row>34</xdr:row>
      <xdr:rowOff>97282</xdr:rowOff>
    </xdr:to>
    <xdr:sp macro="" textlink="">
      <xdr:nvSpPr>
        <xdr:cNvPr id="80" name="円/楕円 79"/>
        <xdr:cNvSpPr/>
      </xdr:nvSpPr>
      <xdr:spPr>
        <a:xfrm>
          <a:off x="4584700" y="58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18559</xdr:rowOff>
    </xdr:from>
    <xdr:ext cx="469744" cy="259045"/>
    <xdr:sp macro="" textlink="">
      <xdr:nvSpPr>
        <xdr:cNvPr id="81" name="議会費該当値テキスト"/>
        <xdr:cNvSpPr txBox="1"/>
      </xdr:nvSpPr>
      <xdr:spPr>
        <a:xfrm>
          <a:off x="4686300" y="56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87630</xdr:rowOff>
    </xdr:from>
    <xdr:to>
      <xdr:col>5</xdr:col>
      <xdr:colOff>409575</xdr:colOff>
      <xdr:row>34</xdr:row>
      <xdr:rowOff>17780</xdr:rowOff>
    </xdr:to>
    <xdr:sp macro="" textlink="">
      <xdr:nvSpPr>
        <xdr:cNvPr id="82" name="円/楕円 81"/>
        <xdr:cNvSpPr/>
      </xdr:nvSpPr>
      <xdr:spPr>
        <a:xfrm>
          <a:off x="37465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34307</xdr:rowOff>
    </xdr:from>
    <xdr:ext cx="534377" cy="259045"/>
    <xdr:sp macro="" textlink="">
      <xdr:nvSpPr>
        <xdr:cNvPr id="83" name="テキスト ボックス 82"/>
        <xdr:cNvSpPr txBox="1"/>
      </xdr:nvSpPr>
      <xdr:spPr>
        <a:xfrm>
          <a:off x="3530111" y="552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170307</xdr:rowOff>
    </xdr:from>
    <xdr:to>
      <xdr:col>4</xdr:col>
      <xdr:colOff>206375</xdr:colOff>
      <xdr:row>34</xdr:row>
      <xdr:rowOff>100457</xdr:rowOff>
    </xdr:to>
    <xdr:sp macro="" textlink="">
      <xdr:nvSpPr>
        <xdr:cNvPr id="84" name="円/楕円 83"/>
        <xdr:cNvSpPr/>
      </xdr:nvSpPr>
      <xdr:spPr>
        <a:xfrm>
          <a:off x="2857500" y="58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91584</xdr:rowOff>
    </xdr:from>
    <xdr:ext cx="469744" cy="259045"/>
    <xdr:sp macro="" textlink="">
      <xdr:nvSpPr>
        <xdr:cNvPr id="85" name="テキスト ボックス 84"/>
        <xdr:cNvSpPr txBox="1"/>
      </xdr:nvSpPr>
      <xdr:spPr>
        <a:xfrm>
          <a:off x="2673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154940</xdr:rowOff>
    </xdr:from>
    <xdr:to>
      <xdr:col>3</xdr:col>
      <xdr:colOff>3175</xdr:colOff>
      <xdr:row>34</xdr:row>
      <xdr:rowOff>85090</xdr:rowOff>
    </xdr:to>
    <xdr:sp macro="" textlink="">
      <xdr:nvSpPr>
        <xdr:cNvPr id="86" name="円/楕円 85"/>
        <xdr:cNvSpPr/>
      </xdr:nvSpPr>
      <xdr:spPr>
        <a:xfrm>
          <a:off x="1968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101617</xdr:rowOff>
    </xdr:from>
    <xdr:ext cx="469744" cy="259045"/>
    <xdr:sp macro="" textlink="">
      <xdr:nvSpPr>
        <xdr:cNvPr id="87" name="テキスト ボックス 86"/>
        <xdr:cNvSpPr txBox="1"/>
      </xdr:nvSpPr>
      <xdr:spPr>
        <a:xfrm>
          <a:off x="1784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145288</xdr:rowOff>
    </xdr:from>
    <xdr:to>
      <xdr:col>1</xdr:col>
      <xdr:colOff>485775</xdr:colOff>
      <xdr:row>34</xdr:row>
      <xdr:rowOff>75438</xdr:rowOff>
    </xdr:to>
    <xdr:sp macro="" textlink="">
      <xdr:nvSpPr>
        <xdr:cNvPr id="88" name="円/楕円 87"/>
        <xdr:cNvSpPr/>
      </xdr:nvSpPr>
      <xdr:spPr>
        <a:xfrm>
          <a:off x="1079500" y="58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91965</xdr:rowOff>
    </xdr:from>
    <xdr:ext cx="469744" cy="259045"/>
    <xdr:sp macro="" textlink="">
      <xdr:nvSpPr>
        <xdr:cNvPr id="89" name="テキスト ボックス 88"/>
        <xdr:cNvSpPr txBox="1"/>
      </xdr:nvSpPr>
      <xdr:spPr>
        <a:xfrm>
          <a:off x="895427" y="557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55917</xdr:rowOff>
    </xdr:from>
    <xdr:to>
      <xdr:col>6</xdr:col>
      <xdr:colOff>511175</xdr:colOff>
      <xdr:row>58</xdr:row>
      <xdr:rowOff>65718</xdr:rowOff>
    </xdr:to>
    <xdr:cxnSp macro="">
      <xdr:nvCxnSpPr>
        <xdr:cNvPr id="116" name="直線コネクタ 115"/>
        <xdr:cNvCxnSpPr/>
      </xdr:nvCxnSpPr>
      <xdr:spPr>
        <a:xfrm flipV="1">
          <a:off x="3797300" y="10000017"/>
          <a:ext cx="8382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65718</xdr:rowOff>
    </xdr:from>
    <xdr:to>
      <xdr:col>5</xdr:col>
      <xdr:colOff>358775</xdr:colOff>
      <xdr:row>58</xdr:row>
      <xdr:rowOff>81444</xdr:rowOff>
    </xdr:to>
    <xdr:cxnSp macro="">
      <xdr:nvCxnSpPr>
        <xdr:cNvPr id="119" name="直線コネクタ 118"/>
        <xdr:cNvCxnSpPr/>
      </xdr:nvCxnSpPr>
      <xdr:spPr>
        <a:xfrm flipV="1">
          <a:off x="2908300" y="10009818"/>
          <a:ext cx="889000" cy="1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73747</xdr:rowOff>
    </xdr:from>
    <xdr:to>
      <xdr:col>4</xdr:col>
      <xdr:colOff>155575</xdr:colOff>
      <xdr:row>58</xdr:row>
      <xdr:rowOff>81444</xdr:rowOff>
    </xdr:to>
    <xdr:cxnSp macro="">
      <xdr:nvCxnSpPr>
        <xdr:cNvPr id="122" name="直線コネクタ 121"/>
        <xdr:cNvCxnSpPr/>
      </xdr:nvCxnSpPr>
      <xdr:spPr>
        <a:xfrm>
          <a:off x="2019300" y="10017847"/>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1446</xdr:rowOff>
    </xdr:from>
    <xdr:to>
      <xdr:col>4</xdr:col>
      <xdr:colOff>206375</xdr:colOff>
      <xdr:row>58</xdr:row>
      <xdr:rowOff>103046</xdr:rowOff>
    </xdr:to>
    <xdr:sp macro="" textlink="">
      <xdr:nvSpPr>
        <xdr:cNvPr id="123" name="フローチャート : 判断 122"/>
        <xdr:cNvSpPr/>
      </xdr:nvSpPr>
      <xdr:spPr>
        <a:xfrm>
          <a:off x="2857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119573</xdr:rowOff>
    </xdr:from>
    <xdr:ext cx="599010" cy="259045"/>
    <xdr:sp macro="" textlink="">
      <xdr:nvSpPr>
        <xdr:cNvPr id="124" name="テキスト ボックス 123"/>
        <xdr:cNvSpPr txBox="1"/>
      </xdr:nvSpPr>
      <xdr:spPr>
        <a:xfrm>
          <a:off x="2608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71428</xdr:rowOff>
    </xdr:from>
    <xdr:to>
      <xdr:col>2</xdr:col>
      <xdr:colOff>638175</xdr:colOff>
      <xdr:row>58</xdr:row>
      <xdr:rowOff>73747</xdr:rowOff>
    </xdr:to>
    <xdr:cxnSp macro="">
      <xdr:nvCxnSpPr>
        <xdr:cNvPr id="125" name="直線コネクタ 124"/>
        <xdr:cNvCxnSpPr/>
      </xdr:nvCxnSpPr>
      <xdr:spPr>
        <a:xfrm>
          <a:off x="1130300" y="10015528"/>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31174</xdr:rowOff>
    </xdr:from>
    <xdr:to>
      <xdr:col>3</xdr:col>
      <xdr:colOff>3175</xdr:colOff>
      <xdr:row>58</xdr:row>
      <xdr:rowOff>132774</xdr:rowOff>
    </xdr:to>
    <xdr:sp macro="" textlink="">
      <xdr:nvSpPr>
        <xdr:cNvPr id="126" name="フローチャート : 判断 125"/>
        <xdr:cNvSpPr/>
      </xdr:nvSpPr>
      <xdr:spPr>
        <a:xfrm>
          <a:off x="1968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123901</xdr:rowOff>
    </xdr:from>
    <xdr:ext cx="599010" cy="259045"/>
    <xdr:sp macro="" textlink="">
      <xdr:nvSpPr>
        <xdr:cNvPr id="127" name="テキスト ボックス 126"/>
        <xdr:cNvSpPr txBox="1"/>
      </xdr:nvSpPr>
      <xdr:spPr>
        <a:xfrm>
          <a:off x="1719794" y="1006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32960</xdr:rowOff>
    </xdr:from>
    <xdr:to>
      <xdr:col>1</xdr:col>
      <xdr:colOff>485775</xdr:colOff>
      <xdr:row>58</xdr:row>
      <xdr:rowOff>134560</xdr:rowOff>
    </xdr:to>
    <xdr:sp macro="" textlink="">
      <xdr:nvSpPr>
        <xdr:cNvPr id="128" name="フローチャート : 判断 127"/>
        <xdr:cNvSpPr/>
      </xdr:nvSpPr>
      <xdr:spPr>
        <a:xfrm>
          <a:off x="1079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125687</xdr:rowOff>
    </xdr:from>
    <xdr:ext cx="599010" cy="259045"/>
    <xdr:sp macro="" textlink="">
      <xdr:nvSpPr>
        <xdr:cNvPr id="129" name="テキスト ボックス 128"/>
        <xdr:cNvSpPr txBox="1"/>
      </xdr:nvSpPr>
      <xdr:spPr>
        <a:xfrm>
          <a:off x="830794" y="1006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5117</xdr:rowOff>
    </xdr:from>
    <xdr:to>
      <xdr:col>6</xdr:col>
      <xdr:colOff>561975</xdr:colOff>
      <xdr:row>58</xdr:row>
      <xdr:rowOff>106717</xdr:rowOff>
    </xdr:to>
    <xdr:sp macro="" textlink="">
      <xdr:nvSpPr>
        <xdr:cNvPr id="135" name="円/楕円 134"/>
        <xdr:cNvSpPr/>
      </xdr:nvSpPr>
      <xdr:spPr>
        <a:xfrm>
          <a:off x="4584700" y="994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135944</xdr:rowOff>
    </xdr:from>
    <xdr:ext cx="599010" cy="259045"/>
    <xdr:sp macro="" textlink="">
      <xdr:nvSpPr>
        <xdr:cNvPr id="136" name="総務費該当値テキスト"/>
        <xdr:cNvSpPr txBox="1"/>
      </xdr:nvSpPr>
      <xdr:spPr>
        <a:xfrm>
          <a:off x="4686300" y="973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183,253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14918</xdr:rowOff>
    </xdr:from>
    <xdr:to>
      <xdr:col>5</xdr:col>
      <xdr:colOff>409575</xdr:colOff>
      <xdr:row>58</xdr:row>
      <xdr:rowOff>116518</xdr:rowOff>
    </xdr:to>
    <xdr:sp macro="" textlink="">
      <xdr:nvSpPr>
        <xdr:cNvPr id="137" name="円/楕円 136"/>
        <xdr:cNvSpPr/>
      </xdr:nvSpPr>
      <xdr:spPr>
        <a:xfrm>
          <a:off x="3746500" y="99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133045</xdr:rowOff>
    </xdr:from>
    <xdr:ext cx="599010" cy="259045"/>
    <xdr:sp macro="" textlink="">
      <xdr:nvSpPr>
        <xdr:cNvPr id="138" name="テキスト ボックス 137"/>
        <xdr:cNvSpPr txBox="1"/>
      </xdr:nvSpPr>
      <xdr:spPr>
        <a:xfrm>
          <a:off x="3497794" y="973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30644</xdr:rowOff>
    </xdr:from>
    <xdr:to>
      <xdr:col>4</xdr:col>
      <xdr:colOff>206375</xdr:colOff>
      <xdr:row>58</xdr:row>
      <xdr:rowOff>132244</xdr:rowOff>
    </xdr:to>
    <xdr:sp macro="" textlink="">
      <xdr:nvSpPr>
        <xdr:cNvPr id="139" name="円/楕円 138"/>
        <xdr:cNvSpPr/>
      </xdr:nvSpPr>
      <xdr:spPr>
        <a:xfrm>
          <a:off x="2857500" y="997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123371</xdr:rowOff>
    </xdr:from>
    <xdr:ext cx="599010" cy="259045"/>
    <xdr:sp macro="" textlink="">
      <xdr:nvSpPr>
        <xdr:cNvPr id="140" name="テキスト ボックス 139"/>
        <xdr:cNvSpPr txBox="1"/>
      </xdr:nvSpPr>
      <xdr:spPr>
        <a:xfrm>
          <a:off x="2608794" y="1006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127,419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22947</xdr:rowOff>
    </xdr:from>
    <xdr:to>
      <xdr:col>3</xdr:col>
      <xdr:colOff>3175</xdr:colOff>
      <xdr:row>58</xdr:row>
      <xdr:rowOff>124547</xdr:rowOff>
    </xdr:to>
    <xdr:sp macro="" textlink="">
      <xdr:nvSpPr>
        <xdr:cNvPr id="141" name="円/楕円 140"/>
        <xdr:cNvSpPr/>
      </xdr:nvSpPr>
      <xdr:spPr>
        <a:xfrm>
          <a:off x="1968500" y="996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141074</xdr:rowOff>
    </xdr:from>
    <xdr:ext cx="599010" cy="259045"/>
    <xdr:sp macro="" textlink="">
      <xdr:nvSpPr>
        <xdr:cNvPr id="142" name="テキスト ボックス 141"/>
        <xdr:cNvSpPr txBox="1"/>
      </xdr:nvSpPr>
      <xdr:spPr>
        <a:xfrm>
          <a:off x="1719794" y="974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20628</xdr:rowOff>
    </xdr:from>
    <xdr:to>
      <xdr:col>1</xdr:col>
      <xdr:colOff>485775</xdr:colOff>
      <xdr:row>58</xdr:row>
      <xdr:rowOff>122228</xdr:rowOff>
    </xdr:to>
    <xdr:sp macro="" textlink="">
      <xdr:nvSpPr>
        <xdr:cNvPr id="143" name="円/楕円 142"/>
        <xdr:cNvSpPr/>
      </xdr:nvSpPr>
      <xdr:spPr>
        <a:xfrm>
          <a:off x="1079500" y="99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138755</xdr:rowOff>
    </xdr:from>
    <xdr:ext cx="599010" cy="259045"/>
    <xdr:sp macro="" textlink="">
      <xdr:nvSpPr>
        <xdr:cNvPr id="144" name="テキスト ボックス 143"/>
        <xdr:cNvSpPr txBox="1"/>
      </xdr:nvSpPr>
      <xdr:spPr>
        <a:xfrm>
          <a:off x="830794" y="973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107243</xdr:rowOff>
    </xdr:from>
    <xdr:to>
      <xdr:col>6</xdr:col>
      <xdr:colOff>511175</xdr:colOff>
      <xdr:row>76</xdr:row>
      <xdr:rowOff>130707</xdr:rowOff>
    </xdr:to>
    <xdr:cxnSp macro="">
      <xdr:nvCxnSpPr>
        <xdr:cNvPr id="172" name="直線コネクタ 171"/>
        <xdr:cNvCxnSpPr/>
      </xdr:nvCxnSpPr>
      <xdr:spPr>
        <a:xfrm flipV="1">
          <a:off x="3797300" y="13137443"/>
          <a:ext cx="838200" cy="2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130707</xdr:rowOff>
    </xdr:from>
    <xdr:to>
      <xdr:col>5</xdr:col>
      <xdr:colOff>358775</xdr:colOff>
      <xdr:row>77</xdr:row>
      <xdr:rowOff>36849</xdr:rowOff>
    </xdr:to>
    <xdr:cxnSp macro="">
      <xdr:nvCxnSpPr>
        <xdr:cNvPr id="175" name="直線コネクタ 174"/>
        <xdr:cNvCxnSpPr/>
      </xdr:nvCxnSpPr>
      <xdr:spPr>
        <a:xfrm flipV="1">
          <a:off x="2908300" y="13160907"/>
          <a:ext cx="889000" cy="7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77" name="テキスト ボックス 176"/>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36849</xdr:rowOff>
    </xdr:from>
    <xdr:to>
      <xdr:col>4</xdr:col>
      <xdr:colOff>155575</xdr:colOff>
      <xdr:row>77</xdr:row>
      <xdr:rowOff>109685</xdr:rowOff>
    </xdr:to>
    <xdr:cxnSp macro="">
      <xdr:nvCxnSpPr>
        <xdr:cNvPr id="178" name="直線コネクタ 177"/>
        <xdr:cNvCxnSpPr/>
      </xdr:nvCxnSpPr>
      <xdr:spPr>
        <a:xfrm flipV="1">
          <a:off x="2019300" y="13238499"/>
          <a:ext cx="889000" cy="7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21206</xdr:rowOff>
    </xdr:from>
    <xdr:to>
      <xdr:col>4</xdr:col>
      <xdr:colOff>206375</xdr:colOff>
      <xdr:row>77</xdr:row>
      <xdr:rowOff>122806</xdr:rowOff>
    </xdr:to>
    <xdr:sp macro="" textlink="">
      <xdr:nvSpPr>
        <xdr:cNvPr id="179" name="フローチャート : 判断 178"/>
        <xdr:cNvSpPr/>
      </xdr:nvSpPr>
      <xdr:spPr>
        <a:xfrm>
          <a:off x="2857500" y="132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113933</xdr:rowOff>
    </xdr:from>
    <xdr:ext cx="599010" cy="259045"/>
    <xdr:sp macro="" textlink="">
      <xdr:nvSpPr>
        <xdr:cNvPr id="180" name="テキスト ボックス 179"/>
        <xdr:cNvSpPr txBox="1"/>
      </xdr:nvSpPr>
      <xdr:spPr>
        <a:xfrm>
          <a:off x="2608794" y="1331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104780</xdr:rowOff>
    </xdr:from>
    <xdr:to>
      <xdr:col>2</xdr:col>
      <xdr:colOff>638175</xdr:colOff>
      <xdr:row>77</xdr:row>
      <xdr:rowOff>109685</xdr:rowOff>
    </xdr:to>
    <xdr:cxnSp macro="">
      <xdr:nvCxnSpPr>
        <xdr:cNvPr id="181" name="直線コネクタ 180"/>
        <xdr:cNvCxnSpPr/>
      </xdr:nvCxnSpPr>
      <xdr:spPr>
        <a:xfrm>
          <a:off x="1130300" y="13306430"/>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86792</xdr:rowOff>
    </xdr:from>
    <xdr:to>
      <xdr:col>3</xdr:col>
      <xdr:colOff>3175</xdr:colOff>
      <xdr:row>78</xdr:row>
      <xdr:rowOff>16942</xdr:rowOff>
    </xdr:to>
    <xdr:sp macro="" textlink="">
      <xdr:nvSpPr>
        <xdr:cNvPr id="182" name="フローチャート : 判断 181"/>
        <xdr:cNvSpPr/>
      </xdr:nvSpPr>
      <xdr:spPr>
        <a:xfrm>
          <a:off x="1968500" y="132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8069</xdr:rowOff>
    </xdr:from>
    <xdr:ext cx="599010" cy="259045"/>
    <xdr:sp macro="" textlink="">
      <xdr:nvSpPr>
        <xdr:cNvPr id="183" name="テキスト ボックス 182"/>
        <xdr:cNvSpPr txBox="1"/>
      </xdr:nvSpPr>
      <xdr:spPr>
        <a:xfrm>
          <a:off x="1719794" y="1338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40560</xdr:rowOff>
    </xdr:from>
    <xdr:to>
      <xdr:col>1</xdr:col>
      <xdr:colOff>485775</xdr:colOff>
      <xdr:row>77</xdr:row>
      <xdr:rowOff>142160</xdr:rowOff>
    </xdr:to>
    <xdr:sp macro="" textlink="">
      <xdr:nvSpPr>
        <xdr:cNvPr id="184" name="フローチャート : 判断 183"/>
        <xdr:cNvSpPr/>
      </xdr:nvSpPr>
      <xdr:spPr>
        <a:xfrm>
          <a:off x="1079500" y="1324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158687</xdr:rowOff>
    </xdr:from>
    <xdr:ext cx="599010" cy="259045"/>
    <xdr:sp macro="" textlink="">
      <xdr:nvSpPr>
        <xdr:cNvPr id="185" name="テキスト ボックス 184"/>
        <xdr:cNvSpPr txBox="1"/>
      </xdr:nvSpPr>
      <xdr:spPr>
        <a:xfrm>
          <a:off x="830794" y="1301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56443</xdr:rowOff>
    </xdr:from>
    <xdr:to>
      <xdr:col>6</xdr:col>
      <xdr:colOff>561975</xdr:colOff>
      <xdr:row>76</xdr:row>
      <xdr:rowOff>158043</xdr:rowOff>
    </xdr:to>
    <xdr:sp macro="" textlink="">
      <xdr:nvSpPr>
        <xdr:cNvPr id="191" name="円/楕円 190"/>
        <xdr:cNvSpPr/>
      </xdr:nvSpPr>
      <xdr:spPr>
        <a:xfrm>
          <a:off x="4584700" y="130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79320</xdr:rowOff>
    </xdr:from>
    <xdr:ext cx="599010" cy="259045"/>
    <xdr:sp macro="" textlink="">
      <xdr:nvSpPr>
        <xdr:cNvPr id="192" name="民生費該当値テキスト"/>
        <xdr:cNvSpPr txBox="1"/>
      </xdr:nvSpPr>
      <xdr:spPr>
        <a:xfrm>
          <a:off x="4686300" y="1293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182,099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79907</xdr:rowOff>
    </xdr:from>
    <xdr:to>
      <xdr:col>5</xdr:col>
      <xdr:colOff>409575</xdr:colOff>
      <xdr:row>77</xdr:row>
      <xdr:rowOff>10057</xdr:rowOff>
    </xdr:to>
    <xdr:sp macro="" textlink="">
      <xdr:nvSpPr>
        <xdr:cNvPr id="193" name="円/楕円 192"/>
        <xdr:cNvSpPr/>
      </xdr:nvSpPr>
      <xdr:spPr>
        <a:xfrm>
          <a:off x="3746500" y="1311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26584</xdr:rowOff>
    </xdr:from>
    <xdr:ext cx="599010" cy="259045"/>
    <xdr:sp macro="" textlink="">
      <xdr:nvSpPr>
        <xdr:cNvPr id="194" name="テキスト ボックス 193"/>
        <xdr:cNvSpPr txBox="1"/>
      </xdr:nvSpPr>
      <xdr:spPr>
        <a:xfrm>
          <a:off x="3497794" y="1288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176,967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157499</xdr:rowOff>
    </xdr:from>
    <xdr:to>
      <xdr:col>4</xdr:col>
      <xdr:colOff>206375</xdr:colOff>
      <xdr:row>77</xdr:row>
      <xdr:rowOff>87649</xdr:rowOff>
    </xdr:to>
    <xdr:sp macro="" textlink="">
      <xdr:nvSpPr>
        <xdr:cNvPr id="195" name="円/楕円 194"/>
        <xdr:cNvSpPr/>
      </xdr:nvSpPr>
      <xdr:spPr>
        <a:xfrm>
          <a:off x="2857500" y="131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104175</xdr:rowOff>
    </xdr:from>
    <xdr:ext cx="599010" cy="259045"/>
    <xdr:sp macro="" textlink="">
      <xdr:nvSpPr>
        <xdr:cNvPr id="196" name="テキスト ボックス 195"/>
        <xdr:cNvSpPr txBox="1"/>
      </xdr:nvSpPr>
      <xdr:spPr>
        <a:xfrm>
          <a:off x="2608794" y="1296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58885</xdr:rowOff>
    </xdr:from>
    <xdr:to>
      <xdr:col>3</xdr:col>
      <xdr:colOff>3175</xdr:colOff>
      <xdr:row>77</xdr:row>
      <xdr:rowOff>160485</xdr:rowOff>
    </xdr:to>
    <xdr:sp macro="" textlink="">
      <xdr:nvSpPr>
        <xdr:cNvPr id="197" name="円/楕円 196"/>
        <xdr:cNvSpPr/>
      </xdr:nvSpPr>
      <xdr:spPr>
        <a:xfrm>
          <a:off x="1968500" y="1326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5562</xdr:rowOff>
    </xdr:from>
    <xdr:ext cx="599010" cy="259045"/>
    <xdr:sp macro="" textlink="">
      <xdr:nvSpPr>
        <xdr:cNvPr id="198" name="テキスト ボックス 197"/>
        <xdr:cNvSpPr txBox="1"/>
      </xdr:nvSpPr>
      <xdr:spPr>
        <a:xfrm>
          <a:off x="1719794" y="1303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53980</xdr:rowOff>
    </xdr:from>
    <xdr:to>
      <xdr:col>1</xdr:col>
      <xdr:colOff>485775</xdr:colOff>
      <xdr:row>77</xdr:row>
      <xdr:rowOff>155580</xdr:rowOff>
    </xdr:to>
    <xdr:sp macro="" textlink="">
      <xdr:nvSpPr>
        <xdr:cNvPr id="199" name="円/楕円 198"/>
        <xdr:cNvSpPr/>
      </xdr:nvSpPr>
      <xdr:spPr>
        <a:xfrm>
          <a:off x="1079500" y="132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146707</xdr:rowOff>
    </xdr:from>
    <xdr:ext cx="599010" cy="259045"/>
    <xdr:sp macro="" textlink="">
      <xdr:nvSpPr>
        <xdr:cNvPr id="200" name="テキスト ボックス 199"/>
        <xdr:cNvSpPr txBox="1"/>
      </xdr:nvSpPr>
      <xdr:spPr>
        <a:xfrm>
          <a:off x="830794" y="133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16261</xdr:rowOff>
    </xdr:from>
    <xdr:to>
      <xdr:col>6</xdr:col>
      <xdr:colOff>511175</xdr:colOff>
      <xdr:row>98</xdr:row>
      <xdr:rowOff>39568</xdr:rowOff>
    </xdr:to>
    <xdr:cxnSp macro="">
      <xdr:nvCxnSpPr>
        <xdr:cNvPr id="227" name="直線コネクタ 226"/>
        <xdr:cNvCxnSpPr/>
      </xdr:nvCxnSpPr>
      <xdr:spPr>
        <a:xfrm>
          <a:off x="3797300" y="16818361"/>
          <a:ext cx="838200" cy="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2422</xdr:rowOff>
    </xdr:from>
    <xdr:to>
      <xdr:col>5</xdr:col>
      <xdr:colOff>358775</xdr:colOff>
      <xdr:row>98</xdr:row>
      <xdr:rowOff>16261</xdr:rowOff>
    </xdr:to>
    <xdr:cxnSp macro="">
      <xdr:nvCxnSpPr>
        <xdr:cNvPr id="230" name="直線コネクタ 229"/>
        <xdr:cNvCxnSpPr/>
      </xdr:nvCxnSpPr>
      <xdr:spPr>
        <a:xfrm>
          <a:off x="2908300" y="16804522"/>
          <a:ext cx="889000" cy="1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2422</xdr:rowOff>
    </xdr:from>
    <xdr:to>
      <xdr:col>4</xdr:col>
      <xdr:colOff>155575</xdr:colOff>
      <xdr:row>98</xdr:row>
      <xdr:rowOff>31153</xdr:rowOff>
    </xdr:to>
    <xdr:cxnSp macro="">
      <xdr:nvCxnSpPr>
        <xdr:cNvPr id="233" name="直線コネクタ 232"/>
        <xdr:cNvCxnSpPr/>
      </xdr:nvCxnSpPr>
      <xdr:spPr>
        <a:xfrm flipV="1">
          <a:off x="2019300" y="16804522"/>
          <a:ext cx="889000" cy="2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97507</xdr:rowOff>
    </xdr:from>
    <xdr:to>
      <xdr:col>4</xdr:col>
      <xdr:colOff>206375</xdr:colOff>
      <xdr:row>98</xdr:row>
      <xdr:rowOff>27657</xdr:rowOff>
    </xdr:to>
    <xdr:sp macro="" textlink="">
      <xdr:nvSpPr>
        <xdr:cNvPr id="234" name="フローチャート : 判断 233"/>
        <xdr:cNvSpPr/>
      </xdr:nvSpPr>
      <xdr:spPr>
        <a:xfrm>
          <a:off x="2857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44184</xdr:rowOff>
    </xdr:from>
    <xdr:ext cx="534377" cy="259045"/>
    <xdr:sp macro="" textlink="">
      <xdr:nvSpPr>
        <xdr:cNvPr id="235" name="テキスト ボックス 234"/>
        <xdr:cNvSpPr txBox="1"/>
      </xdr:nvSpPr>
      <xdr:spPr>
        <a:xfrm>
          <a:off x="2641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30569</xdr:rowOff>
    </xdr:from>
    <xdr:to>
      <xdr:col>2</xdr:col>
      <xdr:colOff>638175</xdr:colOff>
      <xdr:row>98</xdr:row>
      <xdr:rowOff>31153</xdr:rowOff>
    </xdr:to>
    <xdr:cxnSp macro="">
      <xdr:nvCxnSpPr>
        <xdr:cNvPr id="236" name="直線コネクタ 235"/>
        <xdr:cNvCxnSpPr/>
      </xdr:nvCxnSpPr>
      <xdr:spPr>
        <a:xfrm>
          <a:off x="1130300" y="16832669"/>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109936</xdr:rowOff>
    </xdr:from>
    <xdr:to>
      <xdr:col>3</xdr:col>
      <xdr:colOff>3175</xdr:colOff>
      <xdr:row>98</xdr:row>
      <xdr:rowOff>40086</xdr:rowOff>
    </xdr:to>
    <xdr:sp macro="" textlink="">
      <xdr:nvSpPr>
        <xdr:cNvPr id="237" name="フローチャート : 判断 236"/>
        <xdr:cNvSpPr/>
      </xdr:nvSpPr>
      <xdr:spPr>
        <a:xfrm>
          <a:off x="1968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56613</xdr:rowOff>
    </xdr:from>
    <xdr:ext cx="534377" cy="259045"/>
    <xdr:sp macro="" textlink="">
      <xdr:nvSpPr>
        <xdr:cNvPr id="238" name="テキスト ボックス 237"/>
        <xdr:cNvSpPr txBox="1"/>
      </xdr:nvSpPr>
      <xdr:spPr>
        <a:xfrm>
          <a:off x="1752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122509</xdr:rowOff>
    </xdr:from>
    <xdr:to>
      <xdr:col>1</xdr:col>
      <xdr:colOff>485775</xdr:colOff>
      <xdr:row>98</xdr:row>
      <xdr:rowOff>52659</xdr:rowOff>
    </xdr:to>
    <xdr:sp macro="" textlink="">
      <xdr:nvSpPr>
        <xdr:cNvPr id="239" name="フローチャート : 判断 238"/>
        <xdr:cNvSpPr/>
      </xdr:nvSpPr>
      <xdr:spPr>
        <a:xfrm>
          <a:off x="1079500" y="1675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69186</xdr:rowOff>
    </xdr:from>
    <xdr:ext cx="534377" cy="259045"/>
    <xdr:sp macro="" textlink="">
      <xdr:nvSpPr>
        <xdr:cNvPr id="240" name="テキスト ボックス 239"/>
        <xdr:cNvSpPr txBox="1"/>
      </xdr:nvSpPr>
      <xdr:spPr>
        <a:xfrm>
          <a:off x="863111" y="165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160218</xdr:rowOff>
    </xdr:from>
    <xdr:to>
      <xdr:col>6</xdr:col>
      <xdr:colOff>561975</xdr:colOff>
      <xdr:row>98</xdr:row>
      <xdr:rowOff>90368</xdr:rowOff>
    </xdr:to>
    <xdr:sp macro="" textlink="">
      <xdr:nvSpPr>
        <xdr:cNvPr id="246" name="円/楕円 245"/>
        <xdr:cNvSpPr/>
      </xdr:nvSpPr>
      <xdr:spPr>
        <a:xfrm>
          <a:off x="4584700" y="167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88938</xdr:rowOff>
    </xdr:from>
    <xdr:ext cx="534377" cy="259045"/>
    <xdr:sp macro="" textlink="">
      <xdr:nvSpPr>
        <xdr:cNvPr id="247" name="衛生費該当値テキスト"/>
        <xdr:cNvSpPr txBox="1"/>
      </xdr:nvSpPr>
      <xdr:spPr>
        <a:xfrm>
          <a:off x="4686300" y="167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136911</xdr:rowOff>
    </xdr:from>
    <xdr:to>
      <xdr:col>5</xdr:col>
      <xdr:colOff>409575</xdr:colOff>
      <xdr:row>98</xdr:row>
      <xdr:rowOff>67061</xdr:rowOff>
    </xdr:to>
    <xdr:sp macro="" textlink="">
      <xdr:nvSpPr>
        <xdr:cNvPr id="248" name="円/楕円 247"/>
        <xdr:cNvSpPr/>
      </xdr:nvSpPr>
      <xdr:spPr>
        <a:xfrm>
          <a:off x="3746500" y="167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58188</xdr:rowOff>
    </xdr:from>
    <xdr:ext cx="534377" cy="259045"/>
    <xdr:sp macro="" textlink="">
      <xdr:nvSpPr>
        <xdr:cNvPr id="249" name="テキスト ボックス 248"/>
        <xdr:cNvSpPr txBox="1"/>
      </xdr:nvSpPr>
      <xdr:spPr>
        <a:xfrm>
          <a:off x="3530111" y="1686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123072</xdr:rowOff>
    </xdr:from>
    <xdr:to>
      <xdr:col>4</xdr:col>
      <xdr:colOff>206375</xdr:colOff>
      <xdr:row>98</xdr:row>
      <xdr:rowOff>53222</xdr:rowOff>
    </xdr:to>
    <xdr:sp macro="" textlink="">
      <xdr:nvSpPr>
        <xdr:cNvPr id="250" name="円/楕円 249"/>
        <xdr:cNvSpPr/>
      </xdr:nvSpPr>
      <xdr:spPr>
        <a:xfrm>
          <a:off x="2857500" y="1675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44349</xdr:rowOff>
    </xdr:from>
    <xdr:ext cx="534377" cy="259045"/>
    <xdr:sp macro="" textlink="">
      <xdr:nvSpPr>
        <xdr:cNvPr id="251" name="テキスト ボックス 250"/>
        <xdr:cNvSpPr txBox="1"/>
      </xdr:nvSpPr>
      <xdr:spPr>
        <a:xfrm>
          <a:off x="2641111" y="168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151803</xdr:rowOff>
    </xdr:from>
    <xdr:to>
      <xdr:col>3</xdr:col>
      <xdr:colOff>3175</xdr:colOff>
      <xdr:row>98</xdr:row>
      <xdr:rowOff>81953</xdr:rowOff>
    </xdr:to>
    <xdr:sp macro="" textlink="">
      <xdr:nvSpPr>
        <xdr:cNvPr id="252" name="円/楕円 251"/>
        <xdr:cNvSpPr/>
      </xdr:nvSpPr>
      <xdr:spPr>
        <a:xfrm>
          <a:off x="1968500" y="167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73080</xdr:rowOff>
    </xdr:from>
    <xdr:ext cx="534377" cy="259045"/>
    <xdr:sp macro="" textlink="">
      <xdr:nvSpPr>
        <xdr:cNvPr id="253" name="テキスト ボックス 252"/>
        <xdr:cNvSpPr txBox="1"/>
      </xdr:nvSpPr>
      <xdr:spPr>
        <a:xfrm>
          <a:off x="1752111" y="1687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151219</xdr:rowOff>
    </xdr:from>
    <xdr:to>
      <xdr:col>1</xdr:col>
      <xdr:colOff>485775</xdr:colOff>
      <xdr:row>98</xdr:row>
      <xdr:rowOff>81369</xdr:rowOff>
    </xdr:to>
    <xdr:sp macro="" textlink="">
      <xdr:nvSpPr>
        <xdr:cNvPr id="254" name="円/楕円 253"/>
        <xdr:cNvSpPr/>
      </xdr:nvSpPr>
      <xdr:spPr>
        <a:xfrm>
          <a:off x="1079500" y="167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72496</xdr:rowOff>
    </xdr:from>
    <xdr:ext cx="534377" cy="259045"/>
    <xdr:sp macro="" textlink="">
      <xdr:nvSpPr>
        <xdr:cNvPr id="255" name="テキスト ボックス 254"/>
        <xdr:cNvSpPr txBox="1"/>
      </xdr:nvSpPr>
      <xdr:spPr>
        <a:xfrm>
          <a:off x="863111" y="1687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14922</xdr:rowOff>
    </xdr:from>
    <xdr:to>
      <xdr:col>14</xdr:col>
      <xdr:colOff>28575</xdr:colOff>
      <xdr:row>39</xdr:row>
      <xdr:rowOff>44450</xdr:rowOff>
    </xdr:to>
    <xdr:cxnSp macro="">
      <xdr:nvCxnSpPr>
        <xdr:cNvPr id="287" name="直線コネクタ 286"/>
        <xdr:cNvCxnSpPr/>
      </xdr:nvCxnSpPr>
      <xdr:spPr>
        <a:xfrm>
          <a:off x="8750300" y="6701472"/>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6312</xdr:rowOff>
    </xdr:from>
    <xdr:to>
      <xdr:col>12</xdr:col>
      <xdr:colOff>511175</xdr:colOff>
      <xdr:row>39</xdr:row>
      <xdr:rowOff>14922</xdr:rowOff>
    </xdr:to>
    <xdr:cxnSp macro="">
      <xdr:nvCxnSpPr>
        <xdr:cNvPr id="290" name="直線コネクタ 289"/>
        <xdr:cNvCxnSpPr/>
      </xdr:nvCxnSpPr>
      <xdr:spPr>
        <a:xfrm>
          <a:off x="7861300" y="6692862"/>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67678</xdr:rowOff>
    </xdr:from>
    <xdr:to>
      <xdr:col>12</xdr:col>
      <xdr:colOff>561975</xdr:colOff>
      <xdr:row>38</xdr:row>
      <xdr:rowOff>169278</xdr:rowOff>
    </xdr:to>
    <xdr:sp macro="" textlink="">
      <xdr:nvSpPr>
        <xdr:cNvPr id="291" name="フローチャート : 判断 290"/>
        <xdr:cNvSpPr/>
      </xdr:nvSpPr>
      <xdr:spPr>
        <a:xfrm>
          <a:off x="8699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14355</xdr:rowOff>
    </xdr:from>
    <xdr:ext cx="469744" cy="259045"/>
    <xdr:sp macro="" textlink="">
      <xdr:nvSpPr>
        <xdr:cNvPr id="292" name="テキスト ボックス 291"/>
        <xdr:cNvSpPr txBox="1"/>
      </xdr:nvSpPr>
      <xdr:spPr>
        <a:xfrm>
          <a:off x="8515427" y="63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116878</xdr:rowOff>
    </xdr:from>
    <xdr:to>
      <xdr:col>11</xdr:col>
      <xdr:colOff>307975</xdr:colOff>
      <xdr:row>39</xdr:row>
      <xdr:rowOff>6312</xdr:rowOff>
    </xdr:to>
    <xdr:cxnSp macro="">
      <xdr:nvCxnSpPr>
        <xdr:cNvPr id="293" name="直線コネクタ 292"/>
        <xdr:cNvCxnSpPr/>
      </xdr:nvCxnSpPr>
      <xdr:spPr>
        <a:xfrm>
          <a:off x="6972300" y="6631978"/>
          <a:ext cx="8890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52819</xdr:rowOff>
    </xdr:from>
    <xdr:to>
      <xdr:col>11</xdr:col>
      <xdr:colOff>358775</xdr:colOff>
      <xdr:row>38</xdr:row>
      <xdr:rowOff>154419</xdr:rowOff>
    </xdr:to>
    <xdr:sp macro="" textlink="">
      <xdr:nvSpPr>
        <xdr:cNvPr id="294" name="フローチャート : 判断 293"/>
        <xdr:cNvSpPr/>
      </xdr:nvSpPr>
      <xdr:spPr>
        <a:xfrm>
          <a:off x="7810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170946</xdr:rowOff>
    </xdr:from>
    <xdr:ext cx="469744" cy="259045"/>
    <xdr:sp macro="" textlink="">
      <xdr:nvSpPr>
        <xdr:cNvPr id="295" name="テキスト ボックス 294"/>
        <xdr:cNvSpPr txBox="1"/>
      </xdr:nvSpPr>
      <xdr:spPr>
        <a:xfrm>
          <a:off x="7626427" y="63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42608</xdr:rowOff>
    </xdr:from>
    <xdr:to>
      <xdr:col>10</xdr:col>
      <xdr:colOff>155575</xdr:colOff>
      <xdr:row>38</xdr:row>
      <xdr:rowOff>144208</xdr:rowOff>
    </xdr:to>
    <xdr:sp macro="" textlink="">
      <xdr:nvSpPr>
        <xdr:cNvPr id="296" name="フローチャート : 判断 295"/>
        <xdr:cNvSpPr/>
      </xdr:nvSpPr>
      <xdr:spPr>
        <a:xfrm>
          <a:off x="6921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160736</xdr:rowOff>
    </xdr:from>
    <xdr:ext cx="469744" cy="259045"/>
    <xdr:sp macro="" textlink="">
      <xdr:nvSpPr>
        <xdr:cNvPr id="297" name="テキスト ボックス 296"/>
        <xdr:cNvSpPr txBox="1"/>
      </xdr:nvSpPr>
      <xdr:spPr>
        <a:xfrm>
          <a:off x="6737427" y="63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135572</xdr:rowOff>
    </xdr:from>
    <xdr:to>
      <xdr:col>12</xdr:col>
      <xdr:colOff>561975</xdr:colOff>
      <xdr:row>39</xdr:row>
      <xdr:rowOff>65722</xdr:rowOff>
    </xdr:to>
    <xdr:sp macro="" textlink="">
      <xdr:nvSpPr>
        <xdr:cNvPr id="307" name="円/楕円 306"/>
        <xdr:cNvSpPr/>
      </xdr:nvSpPr>
      <xdr:spPr>
        <a:xfrm>
          <a:off x="86995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56849</xdr:rowOff>
    </xdr:from>
    <xdr:ext cx="378565" cy="259045"/>
    <xdr:sp macro="" textlink="">
      <xdr:nvSpPr>
        <xdr:cNvPr id="308" name="テキスト ボックス 307"/>
        <xdr:cNvSpPr txBox="1"/>
      </xdr:nvSpPr>
      <xdr:spPr>
        <a:xfrm>
          <a:off x="8561017" y="6743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126962</xdr:rowOff>
    </xdr:from>
    <xdr:to>
      <xdr:col>11</xdr:col>
      <xdr:colOff>358775</xdr:colOff>
      <xdr:row>39</xdr:row>
      <xdr:rowOff>57112</xdr:rowOff>
    </xdr:to>
    <xdr:sp macro="" textlink="">
      <xdr:nvSpPr>
        <xdr:cNvPr id="309" name="円/楕円 308"/>
        <xdr:cNvSpPr/>
      </xdr:nvSpPr>
      <xdr:spPr>
        <a:xfrm>
          <a:off x="7810500" y="66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48239</xdr:rowOff>
    </xdr:from>
    <xdr:ext cx="469744" cy="259045"/>
    <xdr:sp macro="" textlink="">
      <xdr:nvSpPr>
        <xdr:cNvPr id="310" name="テキスト ボックス 309"/>
        <xdr:cNvSpPr txBox="1"/>
      </xdr:nvSpPr>
      <xdr:spPr>
        <a:xfrm>
          <a:off x="7626427" y="673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66078</xdr:rowOff>
    </xdr:from>
    <xdr:to>
      <xdr:col>10</xdr:col>
      <xdr:colOff>155575</xdr:colOff>
      <xdr:row>38</xdr:row>
      <xdr:rowOff>167678</xdr:rowOff>
    </xdr:to>
    <xdr:sp macro="" textlink="">
      <xdr:nvSpPr>
        <xdr:cNvPr id="311" name="円/楕円 310"/>
        <xdr:cNvSpPr/>
      </xdr:nvSpPr>
      <xdr:spPr>
        <a:xfrm>
          <a:off x="6921500" y="65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158805</xdr:rowOff>
    </xdr:from>
    <xdr:ext cx="469744" cy="259045"/>
    <xdr:sp macro="" textlink="">
      <xdr:nvSpPr>
        <xdr:cNvPr id="312" name="テキスト ボックス 311"/>
        <xdr:cNvSpPr txBox="1"/>
      </xdr:nvSpPr>
      <xdr:spPr>
        <a:xfrm>
          <a:off x="6737427" y="66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67773</xdr:rowOff>
    </xdr:from>
    <xdr:to>
      <xdr:col>15</xdr:col>
      <xdr:colOff>180975</xdr:colOff>
      <xdr:row>58</xdr:row>
      <xdr:rowOff>71191</xdr:rowOff>
    </xdr:to>
    <xdr:cxnSp macro="">
      <xdr:nvCxnSpPr>
        <xdr:cNvPr id="339" name="直線コネクタ 338"/>
        <xdr:cNvCxnSpPr/>
      </xdr:nvCxnSpPr>
      <xdr:spPr>
        <a:xfrm flipV="1">
          <a:off x="9639300" y="10011873"/>
          <a:ext cx="8382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71191</xdr:rowOff>
    </xdr:from>
    <xdr:to>
      <xdr:col>14</xdr:col>
      <xdr:colOff>28575</xdr:colOff>
      <xdr:row>58</xdr:row>
      <xdr:rowOff>76668</xdr:rowOff>
    </xdr:to>
    <xdr:cxnSp macro="">
      <xdr:nvCxnSpPr>
        <xdr:cNvPr id="342" name="直線コネクタ 341"/>
        <xdr:cNvCxnSpPr/>
      </xdr:nvCxnSpPr>
      <xdr:spPr>
        <a:xfrm flipV="1">
          <a:off x="8750300" y="10015291"/>
          <a:ext cx="8890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76668</xdr:rowOff>
    </xdr:from>
    <xdr:to>
      <xdr:col>12</xdr:col>
      <xdr:colOff>511175</xdr:colOff>
      <xdr:row>58</xdr:row>
      <xdr:rowOff>78072</xdr:rowOff>
    </xdr:to>
    <xdr:cxnSp macro="">
      <xdr:nvCxnSpPr>
        <xdr:cNvPr id="345" name="直線コネクタ 344"/>
        <xdr:cNvCxnSpPr/>
      </xdr:nvCxnSpPr>
      <xdr:spPr>
        <a:xfrm flipV="1">
          <a:off x="7861300" y="10020768"/>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1115</xdr:rowOff>
    </xdr:from>
    <xdr:to>
      <xdr:col>12</xdr:col>
      <xdr:colOff>561975</xdr:colOff>
      <xdr:row>58</xdr:row>
      <xdr:rowOff>102715</xdr:rowOff>
    </xdr:to>
    <xdr:sp macro="" textlink="">
      <xdr:nvSpPr>
        <xdr:cNvPr id="346" name="フローチャート : 判断 345"/>
        <xdr:cNvSpPr/>
      </xdr:nvSpPr>
      <xdr:spPr>
        <a:xfrm>
          <a:off x="869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119242</xdr:rowOff>
    </xdr:from>
    <xdr:ext cx="534377" cy="259045"/>
    <xdr:sp macro="" textlink="">
      <xdr:nvSpPr>
        <xdr:cNvPr id="347" name="テキスト ボックス 346"/>
        <xdr:cNvSpPr txBox="1"/>
      </xdr:nvSpPr>
      <xdr:spPr>
        <a:xfrm>
          <a:off x="848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78065</xdr:rowOff>
    </xdr:from>
    <xdr:to>
      <xdr:col>11</xdr:col>
      <xdr:colOff>307975</xdr:colOff>
      <xdr:row>58</xdr:row>
      <xdr:rowOff>78072</xdr:rowOff>
    </xdr:to>
    <xdr:cxnSp macro="">
      <xdr:nvCxnSpPr>
        <xdr:cNvPr id="348" name="直線コネクタ 347"/>
        <xdr:cNvCxnSpPr/>
      </xdr:nvCxnSpPr>
      <xdr:spPr>
        <a:xfrm>
          <a:off x="6972300" y="10022165"/>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171363</xdr:rowOff>
    </xdr:from>
    <xdr:to>
      <xdr:col>11</xdr:col>
      <xdr:colOff>358775</xdr:colOff>
      <xdr:row>58</xdr:row>
      <xdr:rowOff>101513</xdr:rowOff>
    </xdr:to>
    <xdr:sp macro="" textlink="">
      <xdr:nvSpPr>
        <xdr:cNvPr id="349" name="フローチャート : 判断 348"/>
        <xdr:cNvSpPr/>
      </xdr:nvSpPr>
      <xdr:spPr>
        <a:xfrm>
          <a:off x="7810500" y="994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118040</xdr:rowOff>
    </xdr:from>
    <xdr:ext cx="534377" cy="259045"/>
    <xdr:sp macro="" textlink="">
      <xdr:nvSpPr>
        <xdr:cNvPr id="350" name="テキスト ボックス 349"/>
        <xdr:cNvSpPr txBox="1"/>
      </xdr:nvSpPr>
      <xdr:spPr>
        <a:xfrm>
          <a:off x="7594111" y="97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8483</xdr:rowOff>
    </xdr:from>
    <xdr:to>
      <xdr:col>10</xdr:col>
      <xdr:colOff>155575</xdr:colOff>
      <xdr:row>58</xdr:row>
      <xdr:rowOff>110083</xdr:rowOff>
    </xdr:to>
    <xdr:sp macro="" textlink="">
      <xdr:nvSpPr>
        <xdr:cNvPr id="351" name="フローチャート : 判断 350"/>
        <xdr:cNvSpPr/>
      </xdr:nvSpPr>
      <xdr:spPr>
        <a:xfrm>
          <a:off x="6921500" y="995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126610</xdr:rowOff>
    </xdr:from>
    <xdr:ext cx="534377" cy="259045"/>
    <xdr:sp macro="" textlink="">
      <xdr:nvSpPr>
        <xdr:cNvPr id="352" name="テキスト ボックス 351"/>
        <xdr:cNvSpPr txBox="1"/>
      </xdr:nvSpPr>
      <xdr:spPr>
        <a:xfrm>
          <a:off x="6705111" y="97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16973</xdr:rowOff>
    </xdr:from>
    <xdr:to>
      <xdr:col>15</xdr:col>
      <xdr:colOff>231775</xdr:colOff>
      <xdr:row>58</xdr:row>
      <xdr:rowOff>118573</xdr:rowOff>
    </xdr:to>
    <xdr:sp macro="" textlink="">
      <xdr:nvSpPr>
        <xdr:cNvPr id="358" name="円/楕円 357"/>
        <xdr:cNvSpPr/>
      </xdr:nvSpPr>
      <xdr:spPr>
        <a:xfrm>
          <a:off x="10426700" y="99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117904</xdr:rowOff>
    </xdr:from>
    <xdr:ext cx="534377" cy="259045"/>
    <xdr:sp macro="" textlink="">
      <xdr:nvSpPr>
        <xdr:cNvPr id="359" name="農林水産業費該当値テキスト"/>
        <xdr:cNvSpPr txBox="1"/>
      </xdr:nvSpPr>
      <xdr:spPr>
        <a:xfrm>
          <a:off x="10528300" y="989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31,464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20391</xdr:rowOff>
    </xdr:from>
    <xdr:to>
      <xdr:col>14</xdr:col>
      <xdr:colOff>79375</xdr:colOff>
      <xdr:row>58</xdr:row>
      <xdr:rowOff>121991</xdr:rowOff>
    </xdr:to>
    <xdr:sp macro="" textlink="">
      <xdr:nvSpPr>
        <xdr:cNvPr id="360" name="円/楕円 359"/>
        <xdr:cNvSpPr/>
      </xdr:nvSpPr>
      <xdr:spPr>
        <a:xfrm>
          <a:off x="9588500" y="99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113118</xdr:rowOff>
    </xdr:from>
    <xdr:ext cx="534377" cy="259045"/>
    <xdr:sp macro="" textlink="">
      <xdr:nvSpPr>
        <xdr:cNvPr id="361" name="テキスト ボックス 360"/>
        <xdr:cNvSpPr txBox="1"/>
      </xdr:nvSpPr>
      <xdr:spPr>
        <a:xfrm>
          <a:off x="9372111" y="100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25868</xdr:rowOff>
    </xdr:from>
    <xdr:to>
      <xdr:col>12</xdr:col>
      <xdr:colOff>561975</xdr:colOff>
      <xdr:row>58</xdr:row>
      <xdr:rowOff>127468</xdr:rowOff>
    </xdr:to>
    <xdr:sp macro="" textlink="">
      <xdr:nvSpPr>
        <xdr:cNvPr id="362" name="円/楕円 361"/>
        <xdr:cNvSpPr/>
      </xdr:nvSpPr>
      <xdr:spPr>
        <a:xfrm>
          <a:off x="8699500" y="99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118595</xdr:rowOff>
    </xdr:from>
    <xdr:ext cx="534377" cy="259045"/>
    <xdr:sp macro="" textlink="">
      <xdr:nvSpPr>
        <xdr:cNvPr id="363" name="テキスト ボックス 362"/>
        <xdr:cNvSpPr txBox="1"/>
      </xdr:nvSpPr>
      <xdr:spPr>
        <a:xfrm>
          <a:off x="8483111" y="1006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27272</xdr:rowOff>
    </xdr:from>
    <xdr:to>
      <xdr:col>11</xdr:col>
      <xdr:colOff>358775</xdr:colOff>
      <xdr:row>58</xdr:row>
      <xdr:rowOff>128872</xdr:rowOff>
    </xdr:to>
    <xdr:sp macro="" textlink="">
      <xdr:nvSpPr>
        <xdr:cNvPr id="364" name="円/楕円 363"/>
        <xdr:cNvSpPr/>
      </xdr:nvSpPr>
      <xdr:spPr>
        <a:xfrm>
          <a:off x="7810500" y="997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119999</xdr:rowOff>
    </xdr:from>
    <xdr:ext cx="534377" cy="259045"/>
    <xdr:sp macro="" textlink="">
      <xdr:nvSpPr>
        <xdr:cNvPr id="365" name="テキスト ボックス 364"/>
        <xdr:cNvSpPr txBox="1"/>
      </xdr:nvSpPr>
      <xdr:spPr>
        <a:xfrm>
          <a:off x="7594111" y="1006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27265</xdr:rowOff>
    </xdr:from>
    <xdr:to>
      <xdr:col>10</xdr:col>
      <xdr:colOff>155575</xdr:colOff>
      <xdr:row>58</xdr:row>
      <xdr:rowOff>128865</xdr:rowOff>
    </xdr:to>
    <xdr:sp macro="" textlink="">
      <xdr:nvSpPr>
        <xdr:cNvPr id="366" name="円/楕円 365"/>
        <xdr:cNvSpPr/>
      </xdr:nvSpPr>
      <xdr:spPr>
        <a:xfrm>
          <a:off x="6921500" y="99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119992</xdr:rowOff>
    </xdr:from>
    <xdr:ext cx="534377" cy="259045"/>
    <xdr:sp macro="" textlink="">
      <xdr:nvSpPr>
        <xdr:cNvPr id="367" name="テキスト ボックス 366"/>
        <xdr:cNvSpPr txBox="1"/>
      </xdr:nvSpPr>
      <xdr:spPr>
        <a:xfrm>
          <a:off x="6705111" y="1006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83693</xdr:rowOff>
    </xdr:from>
    <xdr:to>
      <xdr:col>15</xdr:col>
      <xdr:colOff>180975</xdr:colOff>
      <xdr:row>78</xdr:row>
      <xdr:rowOff>85979</xdr:rowOff>
    </xdr:to>
    <xdr:cxnSp macro="">
      <xdr:nvCxnSpPr>
        <xdr:cNvPr id="396" name="直線コネクタ 395"/>
        <xdr:cNvCxnSpPr/>
      </xdr:nvCxnSpPr>
      <xdr:spPr>
        <a:xfrm>
          <a:off x="9639300" y="1345679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83693</xdr:rowOff>
    </xdr:from>
    <xdr:to>
      <xdr:col>14</xdr:col>
      <xdr:colOff>28575</xdr:colOff>
      <xdr:row>78</xdr:row>
      <xdr:rowOff>170332</xdr:rowOff>
    </xdr:to>
    <xdr:cxnSp macro="">
      <xdr:nvCxnSpPr>
        <xdr:cNvPr id="399" name="直線コネクタ 398"/>
        <xdr:cNvCxnSpPr/>
      </xdr:nvCxnSpPr>
      <xdr:spPr>
        <a:xfrm flipV="1">
          <a:off x="8750300" y="13456793"/>
          <a:ext cx="889000" cy="8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13055</xdr:rowOff>
    </xdr:from>
    <xdr:to>
      <xdr:col>12</xdr:col>
      <xdr:colOff>511175</xdr:colOff>
      <xdr:row>78</xdr:row>
      <xdr:rowOff>170332</xdr:rowOff>
    </xdr:to>
    <xdr:cxnSp macro="">
      <xdr:nvCxnSpPr>
        <xdr:cNvPr id="402" name="直線コネクタ 401"/>
        <xdr:cNvCxnSpPr/>
      </xdr:nvCxnSpPr>
      <xdr:spPr>
        <a:xfrm>
          <a:off x="7861300" y="13386155"/>
          <a:ext cx="8890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110483</xdr:rowOff>
    </xdr:from>
    <xdr:to>
      <xdr:col>12</xdr:col>
      <xdr:colOff>561975</xdr:colOff>
      <xdr:row>77</xdr:row>
      <xdr:rowOff>40633</xdr:rowOff>
    </xdr:to>
    <xdr:sp macro="" textlink="">
      <xdr:nvSpPr>
        <xdr:cNvPr id="403" name="フローチャート : 判断 402"/>
        <xdr:cNvSpPr/>
      </xdr:nvSpPr>
      <xdr:spPr>
        <a:xfrm>
          <a:off x="8699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57161</xdr:rowOff>
    </xdr:from>
    <xdr:ext cx="534377" cy="259045"/>
    <xdr:sp macro="" textlink="">
      <xdr:nvSpPr>
        <xdr:cNvPr id="404" name="テキスト ボックス 403"/>
        <xdr:cNvSpPr txBox="1"/>
      </xdr:nvSpPr>
      <xdr:spPr>
        <a:xfrm>
          <a:off x="8483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13055</xdr:rowOff>
    </xdr:from>
    <xdr:to>
      <xdr:col>11</xdr:col>
      <xdr:colOff>307975</xdr:colOff>
      <xdr:row>78</xdr:row>
      <xdr:rowOff>150140</xdr:rowOff>
    </xdr:to>
    <xdr:cxnSp macro="">
      <xdr:nvCxnSpPr>
        <xdr:cNvPr id="405" name="直線コネクタ 404"/>
        <xdr:cNvCxnSpPr/>
      </xdr:nvCxnSpPr>
      <xdr:spPr>
        <a:xfrm flipV="1">
          <a:off x="6972300" y="13386155"/>
          <a:ext cx="889000" cy="13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170357</xdr:rowOff>
    </xdr:from>
    <xdr:to>
      <xdr:col>11</xdr:col>
      <xdr:colOff>358775</xdr:colOff>
      <xdr:row>77</xdr:row>
      <xdr:rowOff>100507</xdr:rowOff>
    </xdr:to>
    <xdr:sp macro="" textlink="">
      <xdr:nvSpPr>
        <xdr:cNvPr id="406" name="フローチャート : 判断 405"/>
        <xdr:cNvSpPr/>
      </xdr:nvSpPr>
      <xdr:spPr>
        <a:xfrm>
          <a:off x="7810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117034</xdr:rowOff>
    </xdr:from>
    <xdr:ext cx="534377" cy="259045"/>
    <xdr:sp macro="" textlink="">
      <xdr:nvSpPr>
        <xdr:cNvPr id="407" name="テキスト ボックス 406"/>
        <xdr:cNvSpPr txBox="1"/>
      </xdr:nvSpPr>
      <xdr:spPr>
        <a:xfrm>
          <a:off x="7594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4242</xdr:rowOff>
    </xdr:from>
    <xdr:to>
      <xdr:col>10</xdr:col>
      <xdr:colOff>155575</xdr:colOff>
      <xdr:row>77</xdr:row>
      <xdr:rowOff>105842</xdr:rowOff>
    </xdr:to>
    <xdr:sp macro="" textlink="">
      <xdr:nvSpPr>
        <xdr:cNvPr id="408" name="フローチャート : 判断 407"/>
        <xdr:cNvSpPr/>
      </xdr:nvSpPr>
      <xdr:spPr>
        <a:xfrm>
          <a:off x="6921500" y="1320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122369</xdr:rowOff>
    </xdr:from>
    <xdr:ext cx="534377" cy="259045"/>
    <xdr:sp macro="" textlink="">
      <xdr:nvSpPr>
        <xdr:cNvPr id="409" name="テキスト ボックス 408"/>
        <xdr:cNvSpPr txBox="1"/>
      </xdr:nvSpPr>
      <xdr:spPr>
        <a:xfrm>
          <a:off x="6705111" y="129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35179</xdr:rowOff>
    </xdr:from>
    <xdr:to>
      <xdr:col>15</xdr:col>
      <xdr:colOff>231775</xdr:colOff>
      <xdr:row>78</xdr:row>
      <xdr:rowOff>136779</xdr:rowOff>
    </xdr:to>
    <xdr:sp macro="" textlink="">
      <xdr:nvSpPr>
        <xdr:cNvPr id="415" name="円/楕円 414"/>
        <xdr:cNvSpPr/>
      </xdr:nvSpPr>
      <xdr:spPr>
        <a:xfrm>
          <a:off x="104267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121556</xdr:rowOff>
    </xdr:from>
    <xdr:ext cx="469744" cy="259045"/>
    <xdr:sp macro="" textlink="">
      <xdr:nvSpPr>
        <xdr:cNvPr id="416" name="商工費該当値テキスト"/>
        <xdr:cNvSpPr txBox="1"/>
      </xdr:nvSpPr>
      <xdr:spPr>
        <a:xfrm>
          <a:off x="10528300" y="1332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32893</xdr:rowOff>
    </xdr:from>
    <xdr:to>
      <xdr:col>14</xdr:col>
      <xdr:colOff>79375</xdr:colOff>
      <xdr:row>78</xdr:row>
      <xdr:rowOff>134493</xdr:rowOff>
    </xdr:to>
    <xdr:sp macro="" textlink="">
      <xdr:nvSpPr>
        <xdr:cNvPr id="417" name="円/楕円 416"/>
        <xdr:cNvSpPr/>
      </xdr:nvSpPr>
      <xdr:spPr>
        <a:xfrm>
          <a:off x="9588500" y="134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125620</xdr:rowOff>
    </xdr:from>
    <xdr:ext cx="469744" cy="259045"/>
    <xdr:sp macro="" textlink="">
      <xdr:nvSpPr>
        <xdr:cNvPr id="418" name="テキスト ボックス 417"/>
        <xdr:cNvSpPr txBox="1"/>
      </xdr:nvSpPr>
      <xdr:spPr>
        <a:xfrm>
          <a:off x="9404427" y="1349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119532</xdr:rowOff>
    </xdr:from>
    <xdr:to>
      <xdr:col>12</xdr:col>
      <xdr:colOff>561975</xdr:colOff>
      <xdr:row>79</xdr:row>
      <xdr:rowOff>49682</xdr:rowOff>
    </xdr:to>
    <xdr:sp macro="" textlink="">
      <xdr:nvSpPr>
        <xdr:cNvPr id="419" name="円/楕円 418"/>
        <xdr:cNvSpPr/>
      </xdr:nvSpPr>
      <xdr:spPr>
        <a:xfrm>
          <a:off x="8699500" y="134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40809</xdr:rowOff>
    </xdr:from>
    <xdr:ext cx="469744" cy="259045"/>
    <xdr:sp macro="" textlink="">
      <xdr:nvSpPr>
        <xdr:cNvPr id="420" name="テキスト ボックス 419"/>
        <xdr:cNvSpPr txBox="1"/>
      </xdr:nvSpPr>
      <xdr:spPr>
        <a:xfrm>
          <a:off x="8515427" y="1358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133705</xdr:rowOff>
    </xdr:from>
    <xdr:to>
      <xdr:col>11</xdr:col>
      <xdr:colOff>358775</xdr:colOff>
      <xdr:row>78</xdr:row>
      <xdr:rowOff>63855</xdr:rowOff>
    </xdr:to>
    <xdr:sp macro="" textlink="">
      <xdr:nvSpPr>
        <xdr:cNvPr id="421" name="円/楕円 420"/>
        <xdr:cNvSpPr/>
      </xdr:nvSpPr>
      <xdr:spPr>
        <a:xfrm>
          <a:off x="7810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54982</xdr:rowOff>
    </xdr:from>
    <xdr:ext cx="534377" cy="259045"/>
    <xdr:sp macro="" textlink="">
      <xdr:nvSpPr>
        <xdr:cNvPr id="422" name="テキスト ボックス 421"/>
        <xdr:cNvSpPr txBox="1"/>
      </xdr:nvSpPr>
      <xdr:spPr>
        <a:xfrm>
          <a:off x="7594111" y="134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99340</xdr:rowOff>
    </xdr:from>
    <xdr:to>
      <xdr:col>10</xdr:col>
      <xdr:colOff>155575</xdr:colOff>
      <xdr:row>79</xdr:row>
      <xdr:rowOff>29490</xdr:rowOff>
    </xdr:to>
    <xdr:sp macro="" textlink="">
      <xdr:nvSpPr>
        <xdr:cNvPr id="423" name="円/楕円 422"/>
        <xdr:cNvSpPr/>
      </xdr:nvSpPr>
      <xdr:spPr>
        <a:xfrm>
          <a:off x="6921500" y="134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20617</xdr:rowOff>
    </xdr:from>
    <xdr:ext cx="469744" cy="259045"/>
    <xdr:sp macro="" textlink="">
      <xdr:nvSpPr>
        <xdr:cNvPr id="424" name="テキスト ボックス 423"/>
        <xdr:cNvSpPr txBox="1"/>
      </xdr:nvSpPr>
      <xdr:spPr>
        <a:xfrm>
          <a:off x="6737427" y="1356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30952</xdr:rowOff>
    </xdr:from>
    <xdr:to>
      <xdr:col>15</xdr:col>
      <xdr:colOff>180975</xdr:colOff>
      <xdr:row>99</xdr:row>
      <xdr:rowOff>33654</xdr:rowOff>
    </xdr:to>
    <xdr:cxnSp macro="">
      <xdr:nvCxnSpPr>
        <xdr:cNvPr id="453" name="直線コネクタ 452"/>
        <xdr:cNvCxnSpPr/>
      </xdr:nvCxnSpPr>
      <xdr:spPr>
        <a:xfrm flipV="1">
          <a:off x="9639300" y="17004502"/>
          <a:ext cx="8382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22231</xdr:rowOff>
    </xdr:from>
    <xdr:to>
      <xdr:col>14</xdr:col>
      <xdr:colOff>28575</xdr:colOff>
      <xdr:row>99</xdr:row>
      <xdr:rowOff>33654</xdr:rowOff>
    </xdr:to>
    <xdr:cxnSp macro="">
      <xdr:nvCxnSpPr>
        <xdr:cNvPr id="456" name="直線コネクタ 455"/>
        <xdr:cNvCxnSpPr/>
      </xdr:nvCxnSpPr>
      <xdr:spPr>
        <a:xfrm>
          <a:off x="8750300" y="16995781"/>
          <a:ext cx="889000" cy="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22231</xdr:rowOff>
    </xdr:from>
    <xdr:to>
      <xdr:col>12</xdr:col>
      <xdr:colOff>511175</xdr:colOff>
      <xdr:row>99</xdr:row>
      <xdr:rowOff>26462</xdr:rowOff>
    </xdr:to>
    <xdr:cxnSp macro="">
      <xdr:nvCxnSpPr>
        <xdr:cNvPr id="459" name="直線コネクタ 458"/>
        <xdr:cNvCxnSpPr/>
      </xdr:nvCxnSpPr>
      <xdr:spPr>
        <a:xfrm flipV="1">
          <a:off x="7861300" y="16995781"/>
          <a:ext cx="889000" cy="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136649</xdr:rowOff>
    </xdr:from>
    <xdr:to>
      <xdr:col>12</xdr:col>
      <xdr:colOff>561975</xdr:colOff>
      <xdr:row>99</xdr:row>
      <xdr:rowOff>66799</xdr:rowOff>
    </xdr:to>
    <xdr:sp macro="" textlink="">
      <xdr:nvSpPr>
        <xdr:cNvPr id="460" name="フローチャート : 判断 459"/>
        <xdr:cNvSpPr/>
      </xdr:nvSpPr>
      <xdr:spPr>
        <a:xfrm>
          <a:off x="8699500" y="1693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83326</xdr:rowOff>
    </xdr:from>
    <xdr:ext cx="534377" cy="259045"/>
    <xdr:sp macro="" textlink="">
      <xdr:nvSpPr>
        <xdr:cNvPr id="461" name="テキスト ボックス 460"/>
        <xdr:cNvSpPr txBox="1"/>
      </xdr:nvSpPr>
      <xdr:spPr>
        <a:xfrm>
          <a:off x="8483111" y="167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26462</xdr:rowOff>
    </xdr:from>
    <xdr:to>
      <xdr:col>11</xdr:col>
      <xdr:colOff>307975</xdr:colOff>
      <xdr:row>99</xdr:row>
      <xdr:rowOff>32527</xdr:rowOff>
    </xdr:to>
    <xdr:cxnSp macro="">
      <xdr:nvCxnSpPr>
        <xdr:cNvPr id="462" name="直線コネクタ 461"/>
        <xdr:cNvCxnSpPr/>
      </xdr:nvCxnSpPr>
      <xdr:spPr>
        <a:xfrm flipV="1">
          <a:off x="6972300" y="17000012"/>
          <a:ext cx="8890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136299</xdr:rowOff>
    </xdr:from>
    <xdr:to>
      <xdr:col>11</xdr:col>
      <xdr:colOff>358775</xdr:colOff>
      <xdr:row>99</xdr:row>
      <xdr:rowOff>66449</xdr:rowOff>
    </xdr:to>
    <xdr:sp macro="" textlink="">
      <xdr:nvSpPr>
        <xdr:cNvPr id="463" name="フローチャート : 判断 462"/>
        <xdr:cNvSpPr/>
      </xdr:nvSpPr>
      <xdr:spPr>
        <a:xfrm>
          <a:off x="7810500" y="16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82976</xdr:rowOff>
    </xdr:from>
    <xdr:ext cx="534377" cy="259045"/>
    <xdr:sp macro="" textlink="">
      <xdr:nvSpPr>
        <xdr:cNvPr id="464" name="テキスト ボックス 463"/>
        <xdr:cNvSpPr txBox="1"/>
      </xdr:nvSpPr>
      <xdr:spPr>
        <a:xfrm>
          <a:off x="7594111" y="167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140703</xdr:rowOff>
    </xdr:from>
    <xdr:to>
      <xdr:col>10</xdr:col>
      <xdr:colOff>155575</xdr:colOff>
      <xdr:row>99</xdr:row>
      <xdr:rowOff>70853</xdr:rowOff>
    </xdr:to>
    <xdr:sp macro="" textlink="">
      <xdr:nvSpPr>
        <xdr:cNvPr id="465" name="フローチャート : 判断 464"/>
        <xdr:cNvSpPr/>
      </xdr:nvSpPr>
      <xdr:spPr>
        <a:xfrm>
          <a:off x="6921500" y="1694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87380</xdr:rowOff>
    </xdr:from>
    <xdr:ext cx="534377" cy="259045"/>
    <xdr:sp macro="" textlink="">
      <xdr:nvSpPr>
        <xdr:cNvPr id="466" name="テキスト ボックス 465"/>
        <xdr:cNvSpPr txBox="1"/>
      </xdr:nvSpPr>
      <xdr:spPr>
        <a:xfrm>
          <a:off x="6705111" y="167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151602</xdr:rowOff>
    </xdr:from>
    <xdr:to>
      <xdr:col>15</xdr:col>
      <xdr:colOff>231775</xdr:colOff>
      <xdr:row>99</xdr:row>
      <xdr:rowOff>81752</xdr:rowOff>
    </xdr:to>
    <xdr:sp macro="" textlink="">
      <xdr:nvSpPr>
        <xdr:cNvPr id="472" name="円/楕円 471"/>
        <xdr:cNvSpPr/>
      </xdr:nvSpPr>
      <xdr:spPr>
        <a:xfrm>
          <a:off x="10426700" y="169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154304</xdr:rowOff>
    </xdr:from>
    <xdr:to>
      <xdr:col>14</xdr:col>
      <xdr:colOff>79375</xdr:colOff>
      <xdr:row>99</xdr:row>
      <xdr:rowOff>84454</xdr:rowOff>
    </xdr:to>
    <xdr:sp macro="" textlink="">
      <xdr:nvSpPr>
        <xdr:cNvPr id="474" name="円/楕円 473"/>
        <xdr:cNvSpPr/>
      </xdr:nvSpPr>
      <xdr:spPr>
        <a:xfrm>
          <a:off x="9588500" y="1695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75581</xdr:rowOff>
    </xdr:from>
    <xdr:ext cx="534377" cy="259045"/>
    <xdr:sp macro="" textlink="">
      <xdr:nvSpPr>
        <xdr:cNvPr id="475" name="テキスト ボックス 474"/>
        <xdr:cNvSpPr txBox="1"/>
      </xdr:nvSpPr>
      <xdr:spPr>
        <a:xfrm>
          <a:off x="9372111" y="1704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142881</xdr:rowOff>
    </xdr:from>
    <xdr:to>
      <xdr:col>12</xdr:col>
      <xdr:colOff>561975</xdr:colOff>
      <xdr:row>99</xdr:row>
      <xdr:rowOff>73031</xdr:rowOff>
    </xdr:to>
    <xdr:sp macro="" textlink="">
      <xdr:nvSpPr>
        <xdr:cNvPr id="476" name="円/楕円 475"/>
        <xdr:cNvSpPr/>
      </xdr:nvSpPr>
      <xdr:spPr>
        <a:xfrm>
          <a:off x="8699500" y="169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64158</xdr:rowOff>
    </xdr:from>
    <xdr:ext cx="534377" cy="259045"/>
    <xdr:sp macro="" textlink="">
      <xdr:nvSpPr>
        <xdr:cNvPr id="477" name="テキスト ボックス 476"/>
        <xdr:cNvSpPr txBox="1"/>
      </xdr:nvSpPr>
      <xdr:spPr>
        <a:xfrm>
          <a:off x="8483111" y="1703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147112</xdr:rowOff>
    </xdr:from>
    <xdr:to>
      <xdr:col>11</xdr:col>
      <xdr:colOff>358775</xdr:colOff>
      <xdr:row>99</xdr:row>
      <xdr:rowOff>77262</xdr:rowOff>
    </xdr:to>
    <xdr:sp macro="" textlink="">
      <xdr:nvSpPr>
        <xdr:cNvPr id="478" name="円/楕円 477"/>
        <xdr:cNvSpPr/>
      </xdr:nvSpPr>
      <xdr:spPr>
        <a:xfrm>
          <a:off x="7810500" y="169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68389</xdr:rowOff>
    </xdr:from>
    <xdr:ext cx="534377" cy="259045"/>
    <xdr:sp macro="" textlink="">
      <xdr:nvSpPr>
        <xdr:cNvPr id="479" name="テキスト ボックス 478"/>
        <xdr:cNvSpPr txBox="1"/>
      </xdr:nvSpPr>
      <xdr:spPr>
        <a:xfrm>
          <a:off x="7594111" y="1704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153177</xdr:rowOff>
    </xdr:from>
    <xdr:to>
      <xdr:col>10</xdr:col>
      <xdr:colOff>155575</xdr:colOff>
      <xdr:row>99</xdr:row>
      <xdr:rowOff>83327</xdr:rowOff>
    </xdr:to>
    <xdr:sp macro="" textlink="">
      <xdr:nvSpPr>
        <xdr:cNvPr id="480" name="円/楕円 479"/>
        <xdr:cNvSpPr/>
      </xdr:nvSpPr>
      <xdr:spPr>
        <a:xfrm>
          <a:off x="6921500" y="169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74454</xdr:rowOff>
    </xdr:from>
    <xdr:ext cx="534377" cy="259045"/>
    <xdr:sp macro="" textlink="">
      <xdr:nvSpPr>
        <xdr:cNvPr id="481" name="テキスト ボックス 480"/>
        <xdr:cNvSpPr txBox="1"/>
      </xdr:nvSpPr>
      <xdr:spPr>
        <a:xfrm>
          <a:off x="6705111" y="1704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94910</xdr:rowOff>
    </xdr:from>
    <xdr:to>
      <xdr:col>23</xdr:col>
      <xdr:colOff>517525</xdr:colOff>
      <xdr:row>39</xdr:row>
      <xdr:rowOff>118049</xdr:rowOff>
    </xdr:to>
    <xdr:cxnSp macro="">
      <xdr:nvCxnSpPr>
        <xdr:cNvPr id="513" name="直線コネクタ 512"/>
        <xdr:cNvCxnSpPr/>
      </xdr:nvCxnSpPr>
      <xdr:spPr>
        <a:xfrm flipV="1">
          <a:off x="15481300" y="6781460"/>
          <a:ext cx="838200" cy="2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105590</xdr:rowOff>
    </xdr:from>
    <xdr:to>
      <xdr:col>22</xdr:col>
      <xdr:colOff>365125</xdr:colOff>
      <xdr:row>39</xdr:row>
      <xdr:rowOff>118049</xdr:rowOff>
    </xdr:to>
    <xdr:cxnSp macro="">
      <xdr:nvCxnSpPr>
        <xdr:cNvPr id="516" name="直線コネクタ 515"/>
        <xdr:cNvCxnSpPr/>
      </xdr:nvCxnSpPr>
      <xdr:spPr>
        <a:xfrm>
          <a:off x="14592300" y="6792140"/>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73798</xdr:rowOff>
    </xdr:from>
    <xdr:to>
      <xdr:col>21</xdr:col>
      <xdr:colOff>161925</xdr:colOff>
      <xdr:row>39</xdr:row>
      <xdr:rowOff>105590</xdr:rowOff>
    </xdr:to>
    <xdr:cxnSp macro="">
      <xdr:nvCxnSpPr>
        <xdr:cNvPr id="519" name="直線コネクタ 518"/>
        <xdr:cNvCxnSpPr/>
      </xdr:nvCxnSpPr>
      <xdr:spPr>
        <a:xfrm>
          <a:off x="13703300" y="6760348"/>
          <a:ext cx="889000" cy="3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166771</xdr:rowOff>
    </xdr:from>
    <xdr:to>
      <xdr:col>21</xdr:col>
      <xdr:colOff>212725</xdr:colOff>
      <xdr:row>38</xdr:row>
      <xdr:rowOff>96921</xdr:rowOff>
    </xdr:to>
    <xdr:sp macro="" textlink="">
      <xdr:nvSpPr>
        <xdr:cNvPr id="520" name="フローチャート : 判断 519"/>
        <xdr:cNvSpPr/>
      </xdr:nvSpPr>
      <xdr:spPr>
        <a:xfrm>
          <a:off x="14541500" y="651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113448</xdr:rowOff>
    </xdr:from>
    <xdr:ext cx="534377" cy="259045"/>
    <xdr:sp macro="" textlink="">
      <xdr:nvSpPr>
        <xdr:cNvPr id="521" name="テキスト ボックス 520"/>
        <xdr:cNvSpPr txBox="1"/>
      </xdr:nvSpPr>
      <xdr:spPr>
        <a:xfrm>
          <a:off x="14325111" y="628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39639</xdr:rowOff>
    </xdr:from>
    <xdr:to>
      <xdr:col>19</xdr:col>
      <xdr:colOff>644525</xdr:colOff>
      <xdr:row>39</xdr:row>
      <xdr:rowOff>73798</xdr:rowOff>
    </xdr:to>
    <xdr:cxnSp macro="">
      <xdr:nvCxnSpPr>
        <xdr:cNvPr id="522" name="直線コネクタ 521"/>
        <xdr:cNvCxnSpPr/>
      </xdr:nvCxnSpPr>
      <xdr:spPr>
        <a:xfrm>
          <a:off x="12814300" y="6726189"/>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8759</xdr:rowOff>
    </xdr:from>
    <xdr:to>
      <xdr:col>20</xdr:col>
      <xdr:colOff>9525</xdr:colOff>
      <xdr:row>38</xdr:row>
      <xdr:rowOff>110359</xdr:rowOff>
    </xdr:to>
    <xdr:sp macro="" textlink="">
      <xdr:nvSpPr>
        <xdr:cNvPr id="523" name="フローチャート : 判断 522"/>
        <xdr:cNvSpPr/>
      </xdr:nvSpPr>
      <xdr:spPr>
        <a:xfrm>
          <a:off x="13652500" y="652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126887</xdr:rowOff>
    </xdr:from>
    <xdr:ext cx="534377" cy="259045"/>
    <xdr:sp macro="" textlink="">
      <xdr:nvSpPr>
        <xdr:cNvPr id="524" name="テキスト ボックス 523"/>
        <xdr:cNvSpPr txBox="1"/>
      </xdr:nvSpPr>
      <xdr:spPr>
        <a:xfrm>
          <a:off x="13436111" y="62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45172</xdr:rowOff>
    </xdr:from>
    <xdr:to>
      <xdr:col>18</xdr:col>
      <xdr:colOff>492125</xdr:colOff>
      <xdr:row>38</xdr:row>
      <xdr:rowOff>146772</xdr:rowOff>
    </xdr:to>
    <xdr:sp macro="" textlink="">
      <xdr:nvSpPr>
        <xdr:cNvPr id="525" name="フローチャート : 判断 524"/>
        <xdr:cNvSpPr/>
      </xdr:nvSpPr>
      <xdr:spPr>
        <a:xfrm>
          <a:off x="12763500" y="6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163299</xdr:rowOff>
    </xdr:from>
    <xdr:ext cx="534377" cy="259045"/>
    <xdr:sp macro="" textlink="">
      <xdr:nvSpPr>
        <xdr:cNvPr id="526" name="テキスト ボックス 525"/>
        <xdr:cNvSpPr txBox="1"/>
      </xdr:nvSpPr>
      <xdr:spPr>
        <a:xfrm>
          <a:off x="12547111" y="63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44110</xdr:rowOff>
    </xdr:from>
    <xdr:to>
      <xdr:col>23</xdr:col>
      <xdr:colOff>568325</xdr:colOff>
      <xdr:row>39</xdr:row>
      <xdr:rowOff>145710</xdr:rowOff>
    </xdr:to>
    <xdr:sp macro="" textlink="">
      <xdr:nvSpPr>
        <xdr:cNvPr id="532" name="円/楕円 531"/>
        <xdr:cNvSpPr/>
      </xdr:nvSpPr>
      <xdr:spPr>
        <a:xfrm>
          <a:off x="16268700" y="673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130487</xdr:rowOff>
    </xdr:from>
    <xdr:ext cx="534377" cy="259045"/>
    <xdr:sp macro="" textlink="">
      <xdr:nvSpPr>
        <xdr:cNvPr id="533" name="消防費該当値テキスト"/>
        <xdr:cNvSpPr txBox="1"/>
      </xdr:nvSpPr>
      <xdr:spPr>
        <a:xfrm>
          <a:off x="16370300" y="664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20,243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67249</xdr:rowOff>
    </xdr:from>
    <xdr:to>
      <xdr:col>22</xdr:col>
      <xdr:colOff>415925</xdr:colOff>
      <xdr:row>39</xdr:row>
      <xdr:rowOff>168849</xdr:rowOff>
    </xdr:to>
    <xdr:sp macro="" textlink="">
      <xdr:nvSpPr>
        <xdr:cNvPr id="534" name="円/楕円 533"/>
        <xdr:cNvSpPr/>
      </xdr:nvSpPr>
      <xdr:spPr>
        <a:xfrm>
          <a:off x="15430500" y="67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159976</xdr:rowOff>
    </xdr:from>
    <xdr:ext cx="534377" cy="259045"/>
    <xdr:sp macro="" textlink="">
      <xdr:nvSpPr>
        <xdr:cNvPr id="535" name="テキスト ボックス 534"/>
        <xdr:cNvSpPr txBox="1"/>
      </xdr:nvSpPr>
      <xdr:spPr>
        <a:xfrm>
          <a:off x="15214111" y="68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54790</xdr:rowOff>
    </xdr:from>
    <xdr:to>
      <xdr:col>21</xdr:col>
      <xdr:colOff>212725</xdr:colOff>
      <xdr:row>39</xdr:row>
      <xdr:rowOff>156390</xdr:rowOff>
    </xdr:to>
    <xdr:sp macro="" textlink="">
      <xdr:nvSpPr>
        <xdr:cNvPr id="536" name="円/楕円 535"/>
        <xdr:cNvSpPr/>
      </xdr:nvSpPr>
      <xdr:spPr>
        <a:xfrm>
          <a:off x="14541500" y="67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147517</xdr:rowOff>
    </xdr:from>
    <xdr:ext cx="534377" cy="259045"/>
    <xdr:sp macro="" textlink="">
      <xdr:nvSpPr>
        <xdr:cNvPr id="537" name="テキスト ボックス 536"/>
        <xdr:cNvSpPr txBox="1"/>
      </xdr:nvSpPr>
      <xdr:spPr>
        <a:xfrm>
          <a:off x="14325111" y="68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19,589</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22998</xdr:rowOff>
    </xdr:from>
    <xdr:to>
      <xdr:col>20</xdr:col>
      <xdr:colOff>9525</xdr:colOff>
      <xdr:row>39</xdr:row>
      <xdr:rowOff>124598</xdr:rowOff>
    </xdr:to>
    <xdr:sp macro="" textlink="">
      <xdr:nvSpPr>
        <xdr:cNvPr id="538" name="円/楕円 537"/>
        <xdr:cNvSpPr/>
      </xdr:nvSpPr>
      <xdr:spPr>
        <a:xfrm>
          <a:off x="13652500" y="670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115725</xdr:rowOff>
    </xdr:from>
    <xdr:ext cx="534377" cy="259045"/>
    <xdr:sp macro="" textlink="">
      <xdr:nvSpPr>
        <xdr:cNvPr id="539" name="テキスト ボックス 538"/>
        <xdr:cNvSpPr txBox="1"/>
      </xdr:nvSpPr>
      <xdr:spPr>
        <a:xfrm>
          <a:off x="13436111" y="680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160289</xdr:rowOff>
    </xdr:from>
    <xdr:to>
      <xdr:col>18</xdr:col>
      <xdr:colOff>492125</xdr:colOff>
      <xdr:row>39</xdr:row>
      <xdr:rowOff>90439</xdr:rowOff>
    </xdr:to>
    <xdr:sp macro="" textlink="">
      <xdr:nvSpPr>
        <xdr:cNvPr id="540" name="円/楕円 539"/>
        <xdr:cNvSpPr/>
      </xdr:nvSpPr>
      <xdr:spPr>
        <a:xfrm>
          <a:off x="12763500" y="667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81566</xdr:rowOff>
    </xdr:from>
    <xdr:ext cx="534377" cy="259045"/>
    <xdr:sp macro="" textlink="">
      <xdr:nvSpPr>
        <xdr:cNvPr id="541" name="テキスト ボックス 540"/>
        <xdr:cNvSpPr txBox="1"/>
      </xdr:nvSpPr>
      <xdr:spPr>
        <a:xfrm>
          <a:off x="12547111" y="67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104084</xdr:rowOff>
    </xdr:from>
    <xdr:to>
      <xdr:col>23</xdr:col>
      <xdr:colOff>517525</xdr:colOff>
      <xdr:row>58</xdr:row>
      <xdr:rowOff>19559</xdr:rowOff>
    </xdr:to>
    <xdr:cxnSp macro="">
      <xdr:nvCxnSpPr>
        <xdr:cNvPr id="570" name="直線コネクタ 569"/>
        <xdr:cNvCxnSpPr/>
      </xdr:nvCxnSpPr>
      <xdr:spPr>
        <a:xfrm>
          <a:off x="15481300" y="9876734"/>
          <a:ext cx="838200" cy="8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104084</xdr:rowOff>
    </xdr:from>
    <xdr:to>
      <xdr:col>22</xdr:col>
      <xdr:colOff>365125</xdr:colOff>
      <xdr:row>57</xdr:row>
      <xdr:rowOff>123451</xdr:rowOff>
    </xdr:to>
    <xdr:cxnSp macro="">
      <xdr:nvCxnSpPr>
        <xdr:cNvPr id="573" name="直線コネクタ 572"/>
        <xdr:cNvCxnSpPr/>
      </xdr:nvCxnSpPr>
      <xdr:spPr>
        <a:xfrm flipV="1">
          <a:off x="14592300" y="9876734"/>
          <a:ext cx="889000" cy="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5" name="テキスト ボックス 574"/>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123451</xdr:rowOff>
    </xdr:from>
    <xdr:to>
      <xdr:col>21</xdr:col>
      <xdr:colOff>161925</xdr:colOff>
      <xdr:row>58</xdr:row>
      <xdr:rowOff>18401</xdr:rowOff>
    </xdr:to>
    <xdr:cxnSp macro="">
      <xdr:nvCxnSpPr>
        <xdr:cNvPr id="576" name="直線コネクタ 575"/>
        <xdr:cNvCxnSpPr/>
      </xdr:nvCxnSpPr>
      <xdr:spPr>
        <a:xfrm flipV="1">
          <a:off x="13703300" y="9896101"/>
          <a:ext cx="889000" cy="6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52031</xdr:rowOff>
    </xdr:from>
    <xdr:to>
      <xdr:col>21</xdr:col>
      <xdr:colOff>212725</xdr:colOff>
      <xdr:row>57</xdr:row>
      <xdr:rowOff>153631</xdr:rowOff>
    </xdr:to>
    <xdr:sp macro="" textlink="">
      <xdr:nvSpPr>
        <xdr:cNvPr id="577" name="フローチャート : 判断 576"/>
        <xdr:cNvSpPr/>
      </xdr:nvSpPr>
      <xdr:spPr>
        <a:xfrm>
          <a:off x="14541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170158</xdr:rowOff>
    </xdr:from>
    <xdr:ext cx="534377" cy="259045"/>
    <xdr:sp macro="" textlink="">
      <xdr:nvSpPr>
        <xdr:cNvPr id="578" name="テキスト ボックス 577"/>
        <xdr:cNvSpPr txBox="1"/>
      </xdr:nvSpPr>
      <xdr:spPr>
        <a:xfrm>
          <a:off x="14325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18401</xdr:rowOff>
    </xdr:from>
    <xdr:to>
      <xdr:col>19</xdr:col>
      <xdr:colOff>644525</xdr:colOff>
      <xdr:row>58</xdr:row>
      <xdr:rowOff>20950</xdr:rowOff>
    </xdr:to>
    <xdr:cxnSp macro="">
      <xdr:nvCxnSpPr>
        <xdr:cNvPr id="579" name="直線コネクタ 578"/>
        <xdr:cNvCxnSpPr/>
      </xdr:nvCxnSpPr>
      <xdr:spPr>
        <a:xfrm flipV="1">
          <a:off x="12814300" y="9962501"/>
          <a:ext cx="889000" cy="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60474</xdr:rowOff>
    </xdr:from>
    <xdr:to>
      <xdr:col>20</xdr:col>
      <xdr:colOff>9525</xdr:colOff>
      <xdr:row>57</xdr:row>
      <xdr:rowOff>162074</xdr:rowOff>
    </xdr:to>
    <xdr:sp macro="" textlink="">
      <xdr:nvSpPr>
        <xdr:cNvPr id="580" name="フローチャート : 判断 579"/>
        <xdr:cNvSpPr/>
      </xdr:nvSpPr>
      <xdr:spPr>
        <a:xfrm>
          <a:off x="13652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7151</xdr:rowOff>
    </xdr:from>
    <xdr:ext cx="534377" cy="259045"/>
    <xdr:sp macro="" textlink="">
      <xdr:nvSpPr>
        <xdr:cNvPr id="581" name="テキスト ボックス 580"/>
        <xdr:cNvSpPr txBox="1"/>
      </xdr:nvSpPr>
      <xdr:spPr>
        <a:xfrm>
          <a:off x="13436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77474</xdr:rowOff>
    </xdr:from>
    <xdr:to>
      <xdr:col>18</xdr:col>
      <xdr:colOff>492125</xdr:colOff>
      <xdr:row>58</xdr:row>
      <xdr:rowOff>7624</xdr:rowOff>
    </xdr:to>
    <xdr:sp macro="" textlink="">
      <xdr:nvSpPr>
        <xdr:cNvPr id="582" name="フローチャート : 判断 581"/>
        <xdr:cNvSpPr/>
      </xdr:nvSpPr>
      <xdr:spPr>
        <a:xfrm>
          <a:off x="12763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24151</xdr:rowOff>
    </xdr:from>
    <xdr:ext cx="534377" cy="259045"/>
    <xdr:sp macro="" textlink="">
      <xdr:nvSpPr>
        <xdr:cNvPr id="583" name="テキスト ボックス 582"/>
        <xdr:cNvSpPr txBox="1"/>
      </xdr:nvSpPr>
      <xdr:spPr>
        <a:xfrm>
          <a:off x="12547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140209</xdr:rowOff>
    </xdr:from>
    <xdr:to>
      <xdr:col>23</xdr:col>
      <xdr:colOff>568325</xdr:colOff>
      <xdr:row>58</xdr:row>
      <xdr:rowOff>70359</xdr:rowOff>
    </xdr:to>
    <xdr:sp macro="" textlink="">
      <xdr:nvSpPr>
        <xdr:cNvPr id="589" name="円/楕円 588"/>
        <xdr:cNvSpPr/>
      </xdr:nvSpPr>
      <xdr:spPr>
        <a:xfrm>
          <a:off x="16268700" y="99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55136</xdr:rowOff>
    </xdr:from>
    <xdr:ext cx="534377" cy="259045"/>
    <xdr:sp macro="" textlink="">
      <xdr:nvSpPr>
        <xdr:cNvPr id="590" name="教育費該当値テキスト"/>
        <xdr:cNvSpPr txBox="1"/>
      </xdr:nvSpPr>
      <xdr:spPr>
        <a:xfrm>
          <a:off x="16370300" y="98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51,533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53284</xdr:rowOff>
    </xdr:from>
    <xdr:to>
      <xdr:col>22</xdr:col>
      <xdr:colOff>415925</xdr:colOff>
      <xdr:row>57</xdr:row>
      <xdr:rowOff>154884</xdr:rowOff>
    </xdr:to>
    <xdr:sp macro="" textlink="">
      <xdr:nvSpPr>
        <xdr:cNvPr id="591" name="円/楕円 590"/>
        <xdr:cNvSpPr/>
      </xdr:nvSpPr>
      <xdr:spPr>
        <a:xfrm>
          <a:off x="15430500" y="98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171411</xdr:rowOff>
    </xdr:from>
    <xdr:ext cx="534377" cy="259045"/>
    <xdr:sp macro="" textlink="">
      <xdr:nvSpPr>
        <xdr:cNvPr id="592" name="テキスト ボックス 591"/>
        <xdr:cNvSpPr txBox="1"/>
      </xdr:nvSpPr>
      <xdr:spPr>
        <a:xfrm>
          <a:off x="15214111" y="96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74,348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72651</xdr:rowOff>
    </xdr:from>
    <xdr:to>
      <xdr:col>21</xdr:col>
      <xdr:colOff>212725</xdr:colOff>
      <xdr:row>58</xdr:row>
      <xdr:rowOff>2801</xdr:rowOff>
    </xdr:to>
    <xdr:sp macro="" textlink="">
      <xdr:nvSpPr>
        <xdr:cNvPr id="593" name="円/楕円 592"/>
        <xdr:cNvSpPr/>
      </xdr:nvSpPr>
      <xdr:spPr>
        <a:xfrm>
          <a:off x="14541500" y="98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165378</xdr:rowOff>
    </xdr:from>
    <xdr:ext cx="534377" cy="259045"/>
    <xdr:sp macro="" textlink="">
      <xdr:nvSpPr>
        <xdr:cNvPr id="594" name="テキスト ボックス 593"/>
        <xdr:cNvSpPr txBox="1"/>
      </xdr:nvSpPr>
      <xdr:spPr>
        <a:xfrm>
          <a:off x="14325111" y="99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69,265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139051</xdr:rowOff>
    </xdr:from>
    <xdr:to>
      <xdr:col>20</xdr:col>
      <xdr:colOff>9525</xdr:colOff>
      <xdr:row>58</xdr:row>
      <xdr:rowOff>69201</xdr:rowOff>
    </xdr:to>
    <xdr:sp macro="" textlink="">
      <xdr:nvSpPr>
        <xdr:cNvPr id="595" name="円/楕円 594"/>
        <xdr:cNvSpPr/>
      </xdr:nvSpPr>
      <xdr:spPr>
        <a:xfrm>
          <a:off x="13652500" y="99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60328</xdr:rowOff>
    </xdr:from>
    <xdr:ext cx="534377" cy="259045"/>
    <xdr:sp macro="" textlink="">
      <xdr:nvSpPr>
        <xdr:cNvPr id="596" name="テキスト ボックス 595"/>
        <xdr:cNvSpPr txBox="1"/>
      </xdr:nvSpPr>
      <xdr:spPr>
        <a:xfrm>
          <a:off x="13436111" y="100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141600</xdr:rowOff>
    </xdr:from>
    <xdr:to>
      <xdr:col>18</xdr:col>
      <xdr:colOff>492125</xdr:colOff>
      <xdr:row>58</xdr:row>
      <xdr:rowOff>71750</xdr:rowOff>
    </xdr:to>
    <xdr:sp macro="" textlink="">
      <xdr:nvSpPr>
        <xdr:cNvPr id="597" name="円/楕円 596"/>
        <xdr:cNvSpPr/>
      </xdr:nvSpPr>
      <xdr:spPr>
        <a:xfrm>
          <a:off x="12763500" y="991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62877</xdr:rowOff>
    </xdr:from>
    <xdr:ext cx="534377" cy="259045"/>
    <xdr:sp macro="" textlink="">
      <xdr:nvSpPr>
        <xdr:cNvPr id="598" name="テキスト ボックス 597"/>
        <xdr:cNvSpPr txBox="1"/>
      </xdr:nvSpPr>
      <xdr:spPr>
        <a:xfrm>
          <a:off x="12547111" y="1000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138761</xdr:rowOff>
    </xdr:from>
    <xdr:to>
      <xdr:col>23</xdr:col>
      <xdr:colOff>517525</xdr:colOff>
      <xdr:row>78</xdr:row>
      <xdr:rowOff>139193</xdr:rowOff>
    </xdr:to>
    <xdr:cxnSp macro="">
      <xdr:nvCxnSpPr>
        <xdr:cNvPr id="625" name="直線コネクタ 624"/>
        <xdr:cNvCxnSpPr/>
      </xdr:nvCxnSpPr>
      <xdr:spPr>
        <a:xfrm>
          <a:off x="15481300" y="13511861"/>
          <a:ext cx="8382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138761</xdr:rowOff>
    </xdr:from>
    <xdr:to>
      <xdr:col>22</xdr:col>
      <xdr:colOff>365125</xdr:colOff>
      <xdr:row>78</xdr:row>
      <xdr:rowOff>139215</xdr:rowOff>
    </xdr:to>
    <xdr:cxnSp macro="">
      <xdr:nvCxnSpPr>
        <xdr:cNvPr id="628" name="直線コネクタ 627"/>
        <xdr:cNvCxnSpPr/>
      </xdr:nvCxnSpPr>
      <xdr:spPr>
        <a:xfrm flipV="1">
          <a:off x="14592300" y="13511861"/>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137344</xdr:rowOff>
    </xdr:from>
    <xdr:to>
      <xdr:col>21</xdr:col>
      <xdr:colOff>161925</xdr:colOff>
      <xdr:row>78</xdr:row>
      <xdr:rowOff>139215</xdr:rowOff>
    </xdr:to>
    <xdr:cxnSp macro="">
      <xdr:nvCxnSpPr>
        <xdr:cNvPr id="631" name="直線コネクタ 630"/>
        <xdr:cNvCxnSpPr/>
      </xdr:nvCxnSpPr>
      <xdr:spPr>
        <a:xfrm>
          <a:off x="13703300" y="13510444"/>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60787</xdr:rowOff>
    </xdr:from>
    <xdr:to>
      <xdr:col>21</xdr:col>
      <xdr:colOff>212725</xdr:colOff>
      <xdr:row>78</xdr:row>
      <xdr:rowOff>162387</xdr:rowOff>
    </xdr:to>
    <xdr:sp macro="" textlink="">
      <xdr:nvSpPr>
        <xdr:cNvPr id="632" name="フローチャート : 判断 631"/>
        <xdr:cNvSpPr/>
      </xdr:nvSpPr>
      <xdr:spPr>
        <a:xfrm>
          <a:off x="14541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7464</xdr:rowOff>
    </xdr:from>
    <xdr:ext cx="534377" cy="259045"/>
    <xdr:sp macro="" textlink="">
      <xdr:nvSpPr>
        <xdr:cNvPr id="633" name="テキスト ボックス 632"/>
        <xdr:cNvSpPr txBox="1"/>
      </xdr:nvSpPr>
      <xdr:spPr>
        <a:xfrm>
          <a:off x="14325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118932</xdr:rowOff>
    </xdr:from>
    <xdr:to>
      <xdr:col>19</xdr:col>
      <xdr:colOff>644525</xdr:colOff>
      <xdr:row>78</xdr:row>
      <xdr:rowOff>137344</xdr:rowOff>
    </xdr:to>
    <xdr:cxnSp macro="">
      <xdr:nvCxnSpPr>
        <xdr:cNvPr id="634" name="直線コネクタ 633"/>
        <xdr:cNvCxnSpPr/>
      </xdr:nvCxnSpPr>
      <xdr:spPr>
        <a:xfrm>
          <a:off x="12814300" y="13492032"/>
          <a:ext cx="889000" cy="1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67894</xdr:rowOff>
    </xdr:from>
    <xdr:to>
      <xdr:col>20</xdr:col>
      <xdr:colOff>9525</xdr:colOff>
      <xdr:row>78</xdr:row>
      <xdr:rowOff>169494</xdr:rowOff>
    </xdr:to>
    <xdr:sp macro="" textlink="">
      <xdr:nvSpPr>
        <xdr:cNvPr id="635" name="フローチャート : 判断 634"/>
        <xdr:cNvSpPr/>
      </xdr:nvSpPr>
      <xdr:spPr>
        <a:xfrm>
          <a:off x="13652500" y="134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14571</xdr:rowOff>
    </xdr:from>
    <xdr:ext cx="469744" cy="259045"/>
    <xdr:sp macro="" textlink="">
      <xdr:nvSpPr>
        <xdr:cNvPr id="636" name="テキスト ボックス 635"/>
        <xdr:cNvSpPr txBox="1"/>
      </xdr:nvSpPr>
      <xdr:spPr>
        <a:xfrm>
          <a:off x="13468427" y="132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67537</xdr:rowOff>
    </xdr:from>
    <xdr:to>
      <xdr:col>18</xdr:col>
      <xdr:colOff>492125</xdr:colOff>
      <xdr:row>78</xdr:row>
      <xdr:rowOff>169137</xdr:rowOff>
    </xdr:to>
    <xdr:sp macro="" textlink="">
      <xdr:nvSpPr>
        <xdr:cNvPr id="637" name="フローチャート : 判断 636"/>
        <xdr:cNvSpPr/>
      </xdr:nvSpPr>
      <xdr:spPr>
        <a:xfrm>
          <a:off x="12763500" y="1344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14214</xdr:rowOff>
    </xdr:from>
    <xdr:ext cx="469744" cy="259045"/>
    <xdr:sp macro="" textlink="">
      <xdr:nvSpPr>
        <xdr:cNvPr id="638" name="テキスト ボックス 637"/>
        <xdr:cNvSpPr txBox="1"/>
      </xdr:nvSpPr>
      <xdr:spPr>
        <a:xfrm>
          <a:off x="12579427" y="132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88393</xdr:rowOff>
    </xdr:from>
    <xdr:to>
      <xdr:col>23</xdr:col>
      <xdr:colOff>568325</xdr:colOff>
      <xdr:row>79</xdr:row>
      <xdr:rowOff>18543</xdr:rowOff>
    </xdr:to>
    <xdr:sp macro="" textlink="">
      <xdr:nvSpPr>
        <xdr:cNvPr id="644" name="円/楕円 643"/>
        <xdr:cNvSpPr/>
      </xdr:nvSpPr>
      <xdr:spPr>
        <a:xfrm>
          <a:off x="16268700" y="134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46276</xdr:rowOff>
    </xdr:from>
    <xdr:ext cx="378565" cy="259045"/>
    <xdr:sp macro="" textlink="">
      <xdr:nvSpPr>
        <xdr:cNvPr id="645" name="災害復旧費該当値テキスト"/>
        <xdr:cNvSpPr txBox="1"/>
      </xdr:nvSpPr>
      <xdr:spPr>
        <a:xfrm>
          <a:off x="16370300" y="13419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87961</xdr:rowOff>
    </xdr:from>
    <xdr:to>
      <xdr:col>22</xdr:col>
      <xdr:colOff>415925</xdr:colOff>
      <xdr:row>79</xdr:row>
      <xdr:rowOff>18111</xdr:rowOff>
    </xdr:to>
    <xdr:sp macro="" textlink="">
      <xdr:nvSpPr>
        <xdr:cNvPr id="646" name="円/楕円 645"/>
        <xdr:cNvSpPr/>
      </xdr:nvSpPr>
      <xdr:spPr>
        <a:xfrm>
          <a:off x="15430500" y="1346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9238</xdr:rowOff>
    </xdr:from>
    <xdr:ext cx="378565" cy="259045"/>
    <xdr:sp macro="" textlink="">
      <xdr:nvSpPr>
        <xdr:cNvPr id="647" name="テキスト ボックス 646"/>
        <xdr:cNvSpPr txBox="1"/>
      </xdr:nvSpPr>
      <xdr:spPr>
        <a:xfrm>
          <a:off x="15292017" y="1355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88415</xdr:rowOff>
    </xdr:from>
    <xdr:to>
      <xdr:col>21</xdr:col>
      <xdr:colOff>212725</xdr:colOff>
      <xdr:row>79</xdr:row>
      <xdr:rowOff>18565</xdr:rowOff>
    </xdr:to>
    <xdr:sp macro="" textlink="">
      <xdr:nvSpPr>
        <xdr:cNvPr id="648" name="円/楕円 647"/>
        <xdr:cNvSpPr/>
      </xdr:nvSpPr>
      <xdr:spPr>
        <a:xfrm>
          <a:off x="14541500" y="134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9692</xdr:rowOff>
    </xdr:from>
    <xdr:ext cx="378565" cy="259045"/>
    <xdr:sp macro="" textlink="">
      <xdr:nvSpPr>
        <xdr:cNvPr id="649" name="テキスト ボックス 648"/>
        <xdr:cNvSpPr txBox="1"/>
      </xdr:nvSpPr>
      <xdr:spPr>
        <a:xfrm>
          <a:off x="14403017" y="13554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86544</xdr:rowOff>
    </xdr:from>
    <xdr:to>
      <xdr:col>20</xdr:col>
      <xdr:colOff>9525</xdr:colOff>
      <xdr:row>79</xdr:row>
      <xdr:rowOff>16694</xdr:rowOff>
    </xdr:to>
    <xdr:sp macro="" textlink="">
      <xdr:nvSpPr>
        <xdr:cNvPr id="650" name="円/楕円 649"/>
        <xdr:cNvSpPr/>
      </xdr:nvSpPr>
      <xdr:spPr>
        <a:xfrm>
          <a:off x="13652500" y="134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7821</xdr:rowOff>
    </xdr:from>
    <xdr:ext cx="469744" cy="259045"/>
    <xdr:sp macro="" textlink="">
      <xdr:nvSpPr>
        <xdr:cNvPr id="651" name="テキスト ボックス 650"/>
        <xdr:cNvSpPr txBox="1"/>
      </xdr:nvSpPr>
      <xdr:spPr>
        <a:xfrm>
          <a:off x="13468427" y="135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68132</xdr:rowOff>
    </xdr:from>
    <xdr:to>
      <xdr:col>18</xdr:col>
      <xdr:colOff>492125</xdr:colOff>
      <xdr:row>78</xdr:row>
      <xdr:rowOff>169732</xdr:rowOff>
    </xdr:to>
    <xdr:sp macro="" textlink="">
      <xdr:nvSpPr>
        <xdr:cNvPr id="652" name="円/楕円 651"/>
        <xdr:cNvSpPr/>
      </xdr:nvSpPr>
      <xdr:spPr>
        <a:xfrm>
          <a:off x="12763500" y="1344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160859</xdr:rowOff>
    </xdr:from>
    <xdr:ext cx="469744" cy="259045"/>
    <xdr:sp macro="" textlink="">
      <xdr:nvSpPr>
        <xdr:cNvPr id="653" name="テキスト ボックス 652"/>
        <xdr:cNvSpPr txBox="1"/>
      </xdr:nvSpPr>
      <xdr:spPr>
        <a:xfrm>
          <a:off x="12579427" y="1353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158908</xdr:rowOff>
    </xdr:from>
    <xdr:to>
      <xdr:col>23</xdr:col>
      <xdr:colOff>517525</xdr:colOff>
      <xdr:row>95</xdr:row>
      <xdr:rowOff>7730</xdr:rowOff>
    </xdr:to>
    <xdr:cxnSp macro="">
      <xdr:nvCxnSpPr>
        <xdr:cNvPr id="678" name="直線コネクタ 677"/>
        <xdr:cNvCxnSpPr/>
      </xdr:nvCxnSpPr>
      <xdr:spPr>
        <a:xfrm>
          <a:off x="15481300" y="16275208"/>
          <a:ext cx="838200" cy="2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32841</xdr:rowOff>
    </xdr:from>
    <xdr:to>
      <xdr:col>22</xdr:col>
      <xdr:colOff>365125</xdr:colOff>
      <xdr:row>94</xdr:row>
      <xdr:rowOff>158908</xdr:rowOff>
    </xdr:to>
    <xdr:cxnSp macro="">
      <xdr:nvCxnSpPr>
        <xdr:cNvPr id="681" name="直線コネクタ 680"/>
        <xdr:cNvCxnSpPr/>
      </xdr:nvCxnSpPr>
      <xdr:spPr>
        <a:xfrm>
          <a:off x="14592300" y="16149141"/>
          <a:ext cx="889000" cy="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3" name="テキスト ボックス 682"/>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32841</xdr:rowOff>
    </xdr:from>
    <xdr:to>
      <xdr:col>21</xdr:col>
      <xdr:colOff>161925</xdr:colOff>
      <xdr:row>94</xdr:row>
      <xdr:rowOff>60964</xdr:rowOff>
    </xdr:to>
    <xdr:cxnSp macro="">
      <xdr:nvCxnSpPr>
        <xdr:cNvPr id="684" name="直線コネクタ 683"/>
        <xdr:cNvCxnSpPr/>
      </xdr:nvCxnSpPr>
      <xdr:spPr>
        <a:xfrm flipV="1">
          <a:off x="13703300" y="16149141"/>
          <a:ext cx="889000" cy="2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5" name="フローチャート : 判断 684"/>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6" name="テキスト ボックス 685"/>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26777</xdr:rowOff>
    </xdr:from>
    <xdr:to>
      <xdr:col>19</xdr:col>
      <xdr:colOff>644525</xdr:colOff>
      <xdr:row>94</xdr:row>
      <xdr:rowOff>60964</xdr:rowOff>
    </xdr:to>
    <xdr:cxnSp macro="">
      <xdr:nvCxnSpPr>
        <xdr:cNvPr id="687" name="直線コネクタ 686"/>
        <xdr:cNvCxnSpPr/>
      </xdr:nvCxnSpPr>
      <xdr:spPr>
        <a:xfrm>
          <a:off x="12814300" y="16143077"/>
          <a:ext cx="889000" cy="3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88" name="フローチャート : 判断 687"/>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89" name="テキスト ボックス 688"/>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0" name="フローチャート : 判断 689"/>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1" name="テキスト ボックス 690"/>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128380</xdr:rowOff>
    </xdr:from>
    <xdr:to>
      <xdr:col>23</xdr:col>
      <xdr:colOff>568325</xdr:colOff>
      <xdr:row>95</xdr:row>
      <xdr:rowOff>58530</xdr:rowOff>
    </xdr:to>
    <xdr:sp macro="" textlink="">
      <xdr:nvSpPr>
        <xdr:cNvPr id="697" name="円/楕円 696"/>
        <xdr:cNvSpPr/>
      </xdr:nvSpPr>
      <xdr:spPr>
        <a:xfrm>
          <a:off x="16268700" y="162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151257</xdr:rowOff>
    </xdr:from>
    <xdr:ext cx="534377" cy="259045"/>
    <xdr:sp macro="" textlink="">
      <xdr:nvSpPr>
        <xdr:cNvPr id="698" name="公債費該当値テキスト"/>
        <xdr:cNvSpPr txBox="1"/>
      </xdr:nvSpPr>
      <xdr:spPr>
        <a:xfrm>
          <a:off x="16370300" y="1609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93,092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108108</xdr:rowOff>
    </xdr:from>
    <xdr:to>
      <xdr:col>22</xdr:col>
      <xdr:colOff>415925</xdr:colOff>
      <xdr:row>95</xdr:row>
      <xdr:rowOff>38258</xdr:rowOff>
    </xdr:to>
    <xdr:sp macro="" textlink="">
      <xdr:nvSpPr>
        <xdr:cNvPr id="699" name="円/楕円 698"/>
        <xdr:cNvSpPr/>
      </xdr:nvSpPr>
      <xdr:spPr>
        <a:xfrm>
          <a:off x="15430500" y="162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54785</xdr:rowOff>
    </xdr:from>
    <xdr:ext cx="534377" cy="259045"/>
    <xdr:sp macro="" textlink="">
      <xdr:nvSpPr>
        <xdr:cNvPr id="700" name="テキスト ボックス 699"/>
        <xdr:cNvSpPr txBox="1"/>
      </xdr:nvSpPr>
      <xdr:spPr>
        <a:xfrm>
          <a:off x="15214111" y="159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96,639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153491</xdr:rowOff>
    </xdr:from>
    <xdr:to>
      <xdr:col>21</xdr:col>
      <xdr:colOff>212725</xdr:colOff>
      <xdr:row>94</xdr:row>
      <xdr:rowOff>83641</xdr:rowOff>
    </xdr:to>
    <xdr:sp macro="" textlink="">
      <xdr:nvSpPr>
        <xdr:cNvPr id="701" name="円/楕円 700"/>
        <xdr:cNvSpPr/>
      </xdr:nvSpPr>
      <xdr:spPr>
        <a:xfrm>
          <a:off x="14541500" y="1609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100168</xdr:rowOff>
    </xdr:from>
    <xdr:ext cx="599010" cy="259045"/>
    <xdr:sp macro="" textlink="">
      <xdr:nvSpPr>
        <xdr:cNvPr id="702" name="テキスト ボックス 701"/>
        <xdr:cNvSpPr txBox="1"/>
      </xdr:nvSpPr>
      <xdr:spPr>
        <a:xfrm>
          <a:off x="14292794" y="1587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118,698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10164</xdr:rowOff>
    </xdr:from>
    <xdr:to>
      <xdr:col>20</xdr:col>
      <xdr:colOff>9525</xdr:colOff>
      <xdr:row>94</xdr:row>
      <xdr:rowOff>111764</xdr:rowOff>
    </xdr:to>
    <xdr:sp macro="" textlink="">
      <xdr:nvSpPr>
        <xdr:cNvPr id="703" name="円/楕円 702"/>
        <xdr:cNvSpPr/>
      </xdr:nvSpPr>
      <xdr:spPr>
        <a:xfrm>
          <a:off x="13652500" y="161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128291</xdr:rowOff>
    </xdr:from>
    <xdr:ext cx="599010" cy="259045"/>
    <xdr:sp macro="" textlink="">
      <xdr:nvSpPr>
        <xdr:cNvPr id="704" name="テキスト ボックス 703"/>
        <xdr:cNvSpPr txBox="1"/>
      </xdr:nvSpPr>
      <xdr:spPr>
        <a:xfrm>
          <a:off x="13403794" y="1590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113,777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147427</xdr:rowOff>
    </xdr:from>
    <xdr:to>
      <xdr:col>18</xdr:col>
      <xdr:colOff>492125</xdr:colOff>
      <xdr:row>94</xdr:row>
      <xdr:rowOff>77577</xdr:rowOff>
    </xdr:to>
    <xdr:sp macro="" textlink="">
      <xdr:nvSpPr>
        <xdr:cNvPr id="705" name="円/楕円 704"/>
        <xdr:cNvSpPr/>
      </xdr:nvSpPr>
      <xdr:spPr>
        <a:xfrm>
          <a:off x="12763500" y="160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94104</xdr:rowOff>
    </xdr:from>
    <xdr:ext cx="599010" cy="259045"/>
    <xdr:sp macro="" textlink="">
      <xdr:nvSpPr>
        <xdr:cNvPr id="706" name="テキスト ボックス 705"/>
        <xdr:cNvSpPr txBox="1"/>
      </xdr:nvSpPr>
      <xdr:spPr>
        <a:xfrm>
          <a:off x="12514794" y="1586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77089</xdr:rowOff>
    </xdr:from>
    <xdr:to>
      <xdr:col>29</xdr:col>
      <xdr:colOff>568325</xdr:colOff>
      <xdr:row>38</xdr:row>
      <xdr:rowOff>7239</xdr:rowOff>
    </xdr:to>
    <xdr:sp macro="" textlink="">
      <xdr:nvSpPr>
        <xdr:cNvPr id="742" name="フローチャート : 判断 741"/>
        <xdr:cNvSpPr/>
      </xdr:nvSpPr>
      <xdr:spPr>
        <a:xfrm>
          <a:off x="20383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23766</xdr:rowOff>
    </xdr:from>
    <xdr:ext cx="378565" cy="259045"/>
    <xdr:sp macro="" textlink="">
      <xdr:nvSpPr>
        <xdr:cNvPr id="743" name="テキスト ボックス 742"/>
        <xdr:cNvSpPr txBox="1"/>
      </xdr:nvSpPr>
      <xdr:spPr>
        <a:xfrm>
          <a:off x="20245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108712</xdr:rowOff>
    </xdr:from>
    <xdr:to>
      <xdr:col>28</xdr:col>
      <xdr:colOff>365125</xdr:colOff>
      <xdr:row>36</xdr:row>
      <xdr:rowOff>38862</xdr:rowOff>
    </xdr:to>
    <xdr:sp macro="" textlink="">
      <xdr:nvSpPr>
        <xdr:cNvPr id="745" name="フローチャート : 判断 744"/>
        <xdr:cNvSpPr/>
      </xdr:nvSpPr>
      <xdr:spPr>
        <a:xfrm>
          <a:off x="19494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55389</xdr:rowOff>
    </xdr:from>
    <xdr:ext cx="469744" cy="259045"/>
    <xdr:sp macro="" textlink="">
      <xdr:nvSpPr>
        <xdr:cNvPr id="746" name="テキスト ボックス 745"/>
        <xdr:cNvSpPr txBox="1"/>
      </xdr:nvSpPr>
      <xdr:spPr>
        <a:xfrm>
          <a:off x="19310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75946</xdr:rowOff>
    </xdr:from>
    <xdr:to>
      <xdr:col>27</xdr:col>
      <xdr:colOff>161925</xdr:colOff>
      <xdr:row>37</xdr:row>
      <xdr:rowOff>6096</xdr:rowOff>
    </xdr:to>
    <xdr:sp macro="" textlink="">
      <xdr:nvSpPr>
        <xdr:cNvPr id="747" name="フローチャート : 判断 746"/>
        <xdr:cNvSpPr/>
      </xdr:nvSpPr>
      <xdr:spPr>
        <a:xfrm>
          <a:off x="18605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22623</xdr:rowOff>
    </xdr:from>
    <xdr:ext cx="469744" cy="259045"/>
    <xdr:sp macro="" textlink="">
      <xdr:nvSpPr>
        <xdr:cNvPr id="748" name="テキスト ボックス 747"/>
        <xdr:cNvSpPr txBox="1"/>
      </xdr:nvSpPr>
      <xdr:spPr>
        <a:xfrm>
          <a:off x="18421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概ね類似団体と比べて同水準であるが、特に高い水準となっているのが、総務費、民生費、及び公債費である。</a:t>
          </a:r>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総務費については、おもに基金積立金が占めており平成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年度からふるさと納税による基金積立金の増加があり、公債費については、繰上償還を行っていることが主な要因であると考えられるが、前年度より減少しており、今後も減少する見込みである。</a:t>
          </a:r>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民生費について、類似団体を上回り、昨年度より増加しているが、主な要因は、臨時福祉給付金、障害者医療費の増によるものである。</a:t>
          </a:r>
          <a:endParaRPr kumimoji="1" lang="en-US"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実質収支及び実質単年度収支が黒字となっているが、主な要因としては、普通交付税収の増によるものである。</a:t>
          </a:r>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また、財政調整基金残高の標準財政規模比については、</a:t>
          </a:r>
          <a:r>
            <a:rPr kumimoji="1" lang="en-US" sz="1100">
              <a:solidFill>
                <a:schemeClr val="dk1"/>
              </a:solidFill>
              <a:latin typeface="+mn-lt"/>
              <a:ea typeface="+mn-ea"/>
              <a:cs typeface="+mn-cs"/>
            </a:rPr>
            <a:t>5</a:t>
          </a:r>
          <a:r>
            <a:rPr kumimoji="1" lang="en-US" altLang="ja-JP" sz="1100">
              <a:solidFill>
                <a:schemeClr val="dk1"/>
              </a:solidFill>
              <a:latin typeface="+mn-lt"/>
              <a:ea typeface="+mn-ea"/>
              <a:cs typeface="+mn-cs"/>
            </a:rPr>
            <a:t>9</a:t>
          </a:r>
          <a:r>
            <a:rPr kumimoji="1" lang="en-US" sz="1100">
              <a:solidFill>
                <a:schemeClr val="dk1"/>
              </a:solidFill>
              <a:latin typeface="+mn-lt"/>
              <a:ea typeface="+mn-ea"/>
              <a:cs typeface="+mn-cs"/>
            </a:rPr>
            <a:t>.</a:t>
          </a:r>
          <a:r>
            <a:rPr kumimoji="1" lang="en-US" altLang="ja-JP" sz="1100">
              <a:solidFill>
                <a:schemeClr val="dk1"/>
              </a:solidFill>
              <a:latin typeface="+mn-lt"/>
              <a:ea typeface="+mn-ea"/>
              <a:cs typeface="+mn-cs"/>
            </a:rPr>
            <a:t>46</a:t>
          </a:r>
          <a:r>
            <a:rPr kumimoji="1" lang="ja-JP" altLang="en-US" sz="1100">
              <a:solidFill>
                <a:schemeClr val="dk1"/>
              </a:solidFill>
              <a:latin typeface="+mn-lt"/>
              <a:ea typeface="+mn-ea"/>
              <a:cs typeface="+mn-cs"/>
            </a:rPr>
            <a:t>％となっているが、これは、合併算定替による普通交付税収及び町税収の増等により、一般財源が高水準を保っていることが要因である。</a:t>
          </a:r>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今後は、特定目的基金の積極的な活用等により、適正水準に近づくよう努める。</a:t>
          </a:r>
          <a:endParaRPr kumimoji="1" lang="en-US"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latin typeface="+mn-lt"/>
              <a:ea typeface="+mn-ea"/>
              <a:cs typeface="+mn-cs"/>
            </a:rPr>
            <a:t>一般会計及び全ての会計において赤字は発生しておらず、現在の水準を継続して維持できるように努める。</a:t>
          </a:r>
          <a:endParaRPr lang="ja-JP" altLang="en-US"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5379214</v>
      </c>
      <c r="BO4" s="381"/>
      <c r="BP4" s="381"/>
      <c r="BQ4" s="381"/>
      <c r="BR4" s="381"/>
      <c r="BS4" s="381"/>
      <c r="BT4" s="381"/>
      <c r="BU4" s="382"/>
      <c r="BV4" s="380">
        <v>5459521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7.6</v>
      </c>
      <c r="CU4" s="387"/>
      <c r="CV4" s="387"/>
      <c r="CW4" s="387"/>
      <c r="CX4" s="387"/>
      <c r="CY4" s="387"/>
      <c r="CZ4" s="387"/>
      <c r="DA4" s="388"/>
      <c r="DB4" s="386">
        <v>7.6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5124071</v>
      </c>
      <c r="BO5" s="418"/>
      <c r="BP5" s="418"/>
      <c r="BQ5" s="418"/>
      <c r="BR5" s="418"/>
      <c r="BS5" s="418"/>
      <c r="BT5" s="418"/>
      <c r="BU5" s="419"/>
      <c r="BV5" s="417">
        <v>5177976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82.9</v>
      </c>
      <c r="CU5" s="415"/>
      <c r="CV5" s="415"/>
      <c r="CW5" s="415"/>
      <c r="CX5" s="415"/>
      <c r="CY5" s="415"/>
      <c r="CZ5" s="415"/>
      <c r="DA5" s="416"/>
      <c r="DB5" s="414">
        <v>81.7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255143</v>
      </c>
      <c r="BO6" s="418"/>
      <c r="BP6" s="418"/>
      <c r="BQ6" s="418"/>
      <c r="BR6" s="418"/>
      <c r="BS6" s="418"/>
      <c r="BT6" s="418"/>
      <c r="BU6" s="419"/>
      <c r="BV6" s="417">
        <v>281545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86.4</v>
      </c>
      <c r="CU6" s="455"/>
      <c r="CV6" s="455"/>
      <c r="CW6" s="455"/>
      <c r="CX6" s="455"/>
      <c r="CY6" s="455"/>
      <c r="CZ6" s="455"/>
      <c r="DA6" s="456"/>
      <c r="DB6" s="454">
        <v>85.9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9089</v>
      </c>
      <c r="BO7" s="418"/>
      <c r="BP7" s="418"/>
      <c r="BQ7" s="418"/>
      <c r="BR7" s="418"/>
      <c r="BS7" s="418"/>
      <c r="BT7" s="418"/>
      <c r="BU7" s="419"/>
      <c r="BV7" s="417">
        <v>23275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3234316</v>
      </c>
      <c r="CU7" s="418"/>
      <c r="CV7" s="418"/>
      <c r="CW7" s="418"/>
      <c r="CX7" s="418"/>
      <c r="CY7" s="418"/>
      <c r="CZ7" s="418"/>
      <c r="DA7" s="419"/>
      <c r="DB7" s="417">
        <v>3382229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246054</v>
      </c>
      <c r="BO8" s="418"/>
      <c r="BP8" s="418"/>
      <c r="BQ8" s="418"/>
      <c r="BR8" s="418"/>
      <c r="BS8" s="418"/>
      <c r="BT8" s="418"/>
      <c r="BU8" s="419"/>
      <c r="BV8" s="417">
        <v>258270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v>
      </c>
      <c r="CU8" s="458"/>
      <c r="CV8" s="458"/>
      <c r="CW8" s="458"/>
      <c r="CX8" s="458"/>
      <c r="CY8" s="458"/>
      <c r="CZ8" s="458"/>
      <c r="DA8" s="459"/>
      <c r="DB8" s="457">
        <v>0.32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7458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-12216</v>
      </c>
      <c r="BO9" s="418"/>
      <c r="BP9" s="418"/>
      <c r="BQ9" s="418"/>
      <c r="BR9" s="418"/>
      <c r="BS9" s="418"/>
      <c r="BT9" s="418"/>
      <c r="BU9" s="419"/>
      <c r="BV9" s="417">
        <v>-36194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16.5</v>
      </c>
      <c r="CU9" s="415"/>
      <c r="CV9" s="415"/>
      <c r="CW9" s="415"/>
      <c r="CX9" s="415"/>
      <c r="CY9" s="415"/>
      <c r="CZ9" s="415"/>
      <c r="DA9" s="416"/>
      <c r="DB9" s="414">
        <v>16.600000000000001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7852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155179</v>
      </c>
      <c r="BO10" s="418"/>
      <c r="BP10" s="418"/>
      <c r="BQ10" s="418"/>
      <c r="BR10" s="418"/>
      <c r="BS10" s="418"/>
      <c r="BT10" s="418"/>
      <c r="BU10" s="419"/>
      <c r="BV10" s="417">
        <v>202593</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283526</v>
      </c>
      <c r="BO11" s="418"/>
      <c r="BP11" s="418"/>
      <c r="BQ11" s="418"/>
      <c r="BR11" s="418"/>
      <c r="BS11" s="418"/>
      <c r="BT11" s="418"/>
      <c r="BU11" s="419"/>
      <c r="BV11" s="417">
        <v>253889</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7791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7763</v>
      </c>
      <c r="S13" s="499"/>
      <c r="T13" s="499"/>
      <c r="U13" s="499"/>
      <c r="V13" s="500"/>
      <c r="W13" s="433" t="s">
        <v>124</v>
      </c>
      <c r="X13" s="434"/>
      <c r="Y13" s="434"/>
      <c r="Z13" s="434"/>
      <c r="AA13" s="434"/>
      <c r="AB13" s="424"/>
      <c r="AC13" s="468">
        <v>362</v>
      </c>
      <c r="AD13" s="469"/>
      <c r="AE13" s="469"/>
      <c r="AF13" s="469"/>
      <c r="AG13" s="508"/>
      <c r="AH13" s="468">
        <v>374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426489</v>
      </c>
      <c r="BO13" s="418"/>
      <c r="BP13" s="418"/>
      <c r="BQ13" s="418"/>
      <c r="BR13" s="418"/>
      <c r="BS13" s="418"/>
      <c r="BT13" s="418"/>
      <c r="BU13" s="419"/>
      <c r="BV13" s="417">
        <v>420288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2.6</v>
      </c>
      <c r="CU13" s="415"/>
      <c r="CV13" s="415"/>
      <c r="CW13" s="415"/>
      <c r="CX13" s="415"/>
      <c r="CY13" s="415"/>
      <c r="CZ13" s="415"/>
      <c r="DA13" s="416"/>
      <c r="DB13" s="414">
        <v>5.2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7862</v>
      </c>
      <c r="S14" s="499"/>
      <c r="T14" s="499"/>
      <c r="U14" s="499"/>
      <c r="V14" s="500"/>
      <c r="W14" s="407"/>
      <c r="X14" s="408"/>
      <c r="Y14" s="408"/>
      <c r="Z14" s="408"/>
      <c r="AA14" s="408"/>
      <c r="AB14" s="397"/>
      <c r="AC14" s="501">
        <v>10.4</v>
      </c>
      <c r="AD14" s="502"/>
      <c r="AE14" s="502"/>
      <c r="AF14" s="502"/>
      <c r="AG14" s="503"/>
      <c r="AH14" s="501">
        <v>10.6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7835</v>
      </c>
      <c r="S15" s="499"/>
      <c r="T15" s="499"/>
      <c r="U15" s="499"/>
      <c r="V15" s="500"/>
      <c r="W15" s="433" t="s">
        <v>131</v>
      </c>
      <c r="X15" s="434"/>
      <c r="Y15" s="434"/>
      <c r="Z15" s="434"/>
      <c r="AA15" s="434"/>
      <c r="AB15" s="424"/>
      <c r="AC15" s="468">
        <v>1116</v>
      </c>
      <c r="AD15" s="469"/>
      <c r="AE15" s="469"/>
      <c r="AF15" s="469"/>
      <c r="AG15" s="508"/>
      <c r="AH15" s="468">
        <v>1169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775380</v>
      </c>
      <c r="BO15" s="381"/>
      <c r="BP15" s="381"/>
      <c r="BQ15" s="381"/>
      <c r="BR15" s="381"/>
      <c r="BS15" s="381"/>
      <c r="BT15" s="381"/>
      <c r="BU15" s="382"/>
      <c r="BV15" s="380">
        <v>831205</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32</v>
      </c>
      <c r="AD16" s="502"/>
      <c r="AE16" s="502"/>
      <c r="AF16" s="502"/>
      <c r="AG16" s="503"/>
      <c r="AH16" s="501">
        <v>33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2683368</v>
      </c>
      <c r="BO16" s="418"/>
      <c r="BP16" s="418"/>
      <c r="BQ16" s="418"/>
      <c r="BR16" s="418"/>
      <c r="BS16" s="418"/>
      <c r="BT16" s="418"/>
      <c r="BU16" s="419"/>
      <c r="BV16" s="417">
        <v>2627211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2006</v>
      </c>
      <c r="AD17" s="469"/>
      <c r="AE17" s="469"/>
      <c r="AF17" s="469"/>
      <c r="AG17" s="508"/>
      <c r="AH17" s="468">
        <v>1997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968914</v>
      </c>
      <c r="BO17" s="418"/>
      <c r="BP17" s="418"/>
      <c r="BQ17" s="418"/>
      <c r="BR17" s="418"/>
      <c r="BS17" s="418"/>
      <c r="BT17" s="418"/>
      <c r="BU17" s="419"/>
      <c r="BV17" s="417">
        <v>1044068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62.44</v>
      </c>
      <c r="M18" s="530"/>
      <c r="N18" s="530"/>
      <c r="O18" s="530"/>
      <c r="P18" s="530"/>
      <c r="Q18" s="530"/>
      <c r="R18" s="531"/>
      <c r="S18" s="531"/>
      <c r="T18" s="531"/>
      <c r="U18" s="531"/>
      <c r="V18" s="532"/>
      <c r="W18" s="435"/>
      <c r="X18" s="436"/>
      <c r="Y18" s="436"/>
      <c r="Z18" s="436"/>
      <c r="AA18" s="436"/>
      <c r="AB18" s="427"/>
      <c r="AC18" s="533">
        <v>57.6</v>
      </c>
      <c r="AD18" s="534"/>
      <c r="AE18" s="534"/>
      <c r="AF18" s="534"/>
      <c r="AG18" s="535"/>
      <c r="AH18" s="533">
        <v>56.4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2732241</v>
      </c>
      <c r="BO18" s="418"/>
      <c r="BP18" s="418"/>
      <c r="BQ18" s="418"/>
      <c r="BR18" s="418"/>
      <c r="BS18" s="418"/>
      <c r="BT18" s="418"/>
      <c r="BU18" s="419"/>
      <c r="BV18" s="417">
        <v>2765006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119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4333031</v>
      </c>
      <c r="BO19" s="418"/>
      <c r="BP19" s="418"/>
      <c r="BQ19" s="418"/>
      <c r="BR19" s="418"/>
      <c r="BS19" s="418"/>
      <c r="BT19" s="418"/>
      <c r="BU19" s="419"/>
      <c r="BV19" s="417">
        <v>4442633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2791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3515193</v>
      </c>
      <c r="BO23" s="418"/>
      <c r="BP23" s="418"/>
      <c r="BQ23" s="418"/>
      <c r="BR23" s="418"/>
      <c r="BS23" s="418"/>
      <c r="BT23" s="418"/>
      <c r="BU23" s="419"/>
      <c r="BV23" s="417">
        <v>3933331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7510</v>
      </c>
      <c r="R24" s="469"/>
      <c r="S24" s="469"/>
      <c r="T24" s="469"/>
      <c r="U24" s="469"/>
      <c r="V24" s="508"/>
      <c r="W24" s="563"/>
      <c r="X24" s="551"/>
      <c r="Y24" s="552"/>
      <c r="Z24" s="467" t="s">
        <v>154</v>
      </c>
      <c r="AA24" s="447"/>
      <c r="AB24" s="447"/>
      <c r="AC24" s="447"/>
      <c r="AD24" s="447"/>
      <c r="AE24" s="447"/>
      <c r="AF24" s="447"/>
      <c r="AG24" s="448"/>
      <c r="AH24" s="468">
        <v>84</v>
      </c>
      <c r="AI24" s="469"/>
      <c r="AJ24" s="469"/>
      <c r="AK24" s="469"/>
      <c r="AL24" s="508"/>
      <c r="AM24" s="468">
        <v>262332</v>
      </c>
      <c r="AN24" s="469"/>
      <c r="AO24" s="469"/>
      <c r="AP24" s="469"/>
      <c r="AQ24" s="469"/>
      <c r="AR24" s="508"/>
      <c r="AS24" s="468">
        <v>3123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3249018</v>
      </c>
      <c r="BO24" s="418"/>
      <c r="BP24" s="418"/>
      <c r="BQ24" s="418"/>
      <c r="BR24" s="418"/>
      <c r="BS24" s="418"/>
      <c r="BT24" s="418"/>
      <c r="BU24" s="419"/>
      <c r="BV24" s="417">
        <v>3273321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6000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407670</v>
      </c>
      <c r="BO25" s="381"/>
      <c r="BP25" s="381"/>
      <c r="BQ25" s="381"/>
      <c r="BR25" s="381"/>
      <c r="BS25" s="381"/>
      <c r="BT25" s="381"/>
      <c r="BU25" s="382"/>
      <c r="BV25" s="380">
        <v>439631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5180</v>
      </c>
      <c r="R26" s="469"/>
      <c r="S26" s="469"/>
      <c r="T26" s="469"/>
      <c r="U26" s="469"/>
      <c r="V26" s="508"/>
      <c r="W26" s="563"/>
      <c r="X26" s="551"/>
      <c r="Y26" s="552"/>
      <c r="Z26" s="467" t="s">
        <v>160</v>
      </c>
      <c r="AA26" s="573"/>
      <c r="AB26" s="573"/>
      <c r="AC26" s="573"/>
      <c r="AD26" s="573"/>
      <c r="AE26" s="573"/>
      <c r="AF26" s="573"/>
      <c r="AG26" s="574"/>
      <c r="AH26" s="468">
        <v>2</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2730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2270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1922980</v>
      </c>
      <c r="BO28" s="381"/>
      <c r="BP28" s="381"/>
      <c r="BQ28" s="381"/>
      <c r="BR28" s="381"/>
      <c r="BS28" s="381"/>
      <c r="BT28" s="381"/>
      <c r="BU28" s="382"/>
      <c r="BV28" s="380">
        <v>1767801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10</v>
      </c>
      <c r="M29" s="469"/>
      <c r="N29" s="469"/>
      <c r="O29" s="469"/>
      <c r="P29" s="508"/>
      <c r="Q29" s="468">
        <v>2170</v>
      </c>
      <c r="R29" s="469"/>
      <c r="S29" s="469"/>
      <c r="T29" s="469"/>
      <c r="U29" s="469"/>
      <c r="V29" s="508"/>
      <c r="W29" s="564"/>
      <c r="X29" s="565"/>
      <c r="Y29" s="566"/>
      <c r="Z29" s="467" t="s">
        <v>171</v>
      </c>
      <c r="AA29" s="447"/>
      <c r="AB29" s="447"/>
      <c r="AC29" s="447"/>
      <c r="AD29" s="447"/>
      <c r="AE29" s="447"/>
      <c r="AF29" s="447"/>
      <c r="AG29" s="448"/>
      <c r="AH29" s="468">
        <v>84</v>
      </c>
      <c r="AI29" s="469"/>
      <c r="AJ29" s="469"/>
      <c r="AK29" s="469"/>
      <c r="AL29" s="508"/>
      <c r="AM29" s="468">
        <v>262332</v>
      </c>
      <c r="AN29" s="469"/>
      <c r="AO29" s="469"/>
      <c r="AP29" s="469"/>
      <c r="AQ29" s="469"/>
      <c r="AR29" s="508"/>
      <c r="AS29" s="468">
        <v>3123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2128888</v>
      </c>
      <c r="BO29" s="418"/>
      <c r="BP29" s="418"/>
      <c r="BQ29" s="418"/>
      <c r="BR29" s="418"/>
      <c r="BS29" s="418"/>
      <c r="BT29" s="418"/>
      <c r="BU29" s="419"/>
      <c r="BV29" s="417">
        <v>2404843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4022654</v>
      </c>
      <c r="BO30" s="587"/>
      <c r="BP30" s="587"/>
      <c r="BQ30" s="587"/>
      <c r="BR30" s="587"/>
      <c r="BS30" s="587"/>
      <c r="BT30" s="587"/>
      <c r="BU30" s="588"/>
      <c r="BV30" s="586">
        <v>3693937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IF('各会計、関係団体の財政状況及び健全化判断比率'!B30="","",'各会計、関係団体の財政状況及び健全化判断比率'!B30)</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上毛町外一市一町矢方池土木組合（一般会計）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しんよしとみ街づくり</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奨学資金特別会計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IF('各会計、関係団体の財政状況及び健全化判断比率'!B31="","",'各会計、関係団体の財政状況及び健全化判断比率'!B31)</f>
        <v>簡易水道事業特別会計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吉富町外１町環境衛生事務組合（一般会計）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上毛町土地開発公社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住宅新築資金等特別会計</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福岡県市町村消防団員等公務災害補償組合（一般会計）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福岡県市町村職員退職手当組合（一般会計・基金特別会計）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福岡県自治会館管理組合（一般会計）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豊前市外二町財産組合（一般会計）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京築広域市町村圏事務組合（一般会計）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京築広域市町村圏事務組合（旧学校給食共同調理施設特別会計）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京築広域市町村圏事務組合（広域圏消防特別会計）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京築広域市町村圏事務組合（行橋京都メディカルセンター特別会計）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523</v>
      </c>
      <c r="D34" s="1184"/>
      <c r="E34" s="1185"/>
      <c r="F34" s="32">
        <v>8.7899999999999991</v>
      </c>
      <c r="G34" s="33">
        <v>8.3800000000000008</v>
      </c>
      <c r="H34" s="33">
        <v>11.52</v>
      </c>
      <c r="I34" s="33">
        <v>7.52</v>
      </c>
      <c r="J34" s="34">
        <v>7.53</v>
      </c>
      <c r="K34" s="22"/>
      <c r="L34" s="22"/>
      <c r="M34" s="22"/>
      <c r="N34" s="22"/>
      <c r="O34" s="22"/>
      <c r="P34" s="22"/>
    </row>
    <row r="35" spans="1:16" ht="39" customHeight="1">
      <c r="A35" s="22"/>
      <c r="B35" s="35"/>
      <c r="C35" s="1178" t="s">
        <v>524</v>
      </c>
      <c r="D35" s="1179"/>
      <c r="E35" s="1180"/>
      <c r="F35" s="36">
        <v>1.75</v>
      </c>
      <c r="G35" s="37">
        <v>1.67</v>
      </c>
      <c r="H35" s="37">
        <v>0.8</v>
      </c>
      <c r="I35" s="37">
        <v>2.44</v>
      </c>
      <c r="J35" s="38">
        <v>3.18</v>
      </c>
      <c r="K35" s="22"/>
      <c r="L35" s="22"/>
      <c r="M35" s="22"/>
      <c r="N35" s="22"/>
      <c r="O35" s="22"/>
      <c r="P35" s="22"/>
    </row>
    <row r="36" spans="1:16" ht="39" customHeight="1">
      <c r="A36" s="22"/>
      <c r="B36" s="35"/>
      <c r="C36" s="1178" t="s">
        <v>525</v>
      </c>
      <c r="D36" s="1179"/>
      <c r="E36" s="1180"/>
      <c r="F36" s="36">
        <v>0.05</v>
      </c>
      <c r="G36" s="37">
        <v>0.09</v>
      </c>
      <c r="H36" s="37">
        <v>0.16</v>
      </c>
      <c r="I36" s="37">
        <v>0.11</v>
      </c>
      <c r="J36" s="38">
        <v>0.11</v>
      </c>
      <c r="K36" s="22"/>
      <c r="L36" s="22"/>
      <c r="M36" s="22"/>
      <c r="N36" s="22"/>
      <c r="O36" s="22"/>
      <c r="P36" s="22"/>
    </row>
    <row r="37" spans="1:16" ht="39" customHeight="1">
      <c r="A37" s="22"/>
      <c r="B37" s="35"/>
      <c r="C37" s="1178" t="s">
        <v>526</v>
      </c>
      <c r="D37" s="1179"/>
      <c r="E37" s="1180"/>
      <c r="F37" s="36">
        <v>0.1</v>
      </c>
      <c r="G37" s="37">
        <v>0.08</v>
      </c>
      <c r="H37" s="37" t="s">
        <v>527</v>
      </c>
      <c r="I37" s="37">
        <v>0.1</v>
      </c>
      <c r="J37" s="38">
        <v>0.06</v>
      </c>
      <c r="K37" s="22"/>
      <c r="L37" s="22"/>
      <c r="M37" s="22"/>
      <c r="N37" s="22"/>
      <c r="O37" s="22"/>
      <c r="P37" s="22"/>
    </row>
    <row r="38" spans="1:16" ht="39" customHeight="1">
      <c r="A38" s="22"/>
      <c r="B38" s="35"/>
      <c r="C38" s="1178" t="s">
        <v>528</v>
      </c>
      <c r="D38" s="1179"/>
      <c r="E38" s="1180"/>
      <c r="F38" s="36">
        <v>0.02</v>
      </c>
      <c r="G38" s="37">
        <v>0.03</v>
      </c>
      <c r="H38" s="37">
        <v>0.03</v>
      </c>
      <c r="I38" s="37">
        <v>0.02</v>
      </c>
      <c r="J38" s="38">
        <v>0.03</v>
      </c>
      <c r="K38" s="22"/>
      <c r="L38" s="22"/>
      <c r="M38" s="22"/>
      <c r="N38" s="22"/>
      <c r="O38" s="22"/>
      <c r="P38" s="22"/>
    </row>
    <row r="39" spans="1:16" ht="39" customHeight="1">
      <c r="A39" s="22"/>
      <c r="B39" s="35"/>
      <c r="C39" s="1178" t="s">
        <v>529</v>
      </c>
      <c r="D39" s="1179"/>
      <c r="E39" s="1180"/>
      <c r="F39" s="36">
        <v>0.02</v>
      </c>
      <c r="G39" s="37">
        <v>0.02</v>
      </c>
      <c r="H39" s="37">
        <v>0.02</v>
      </c>
      <c r="I39" s="37">
        <v>0.02</v>
      </c>
      <c r="J39" s="38">
        <v>0.02</v>
      </c>
      <c r="K39" s="22"/>
      <c r="L39" s="22"/>
      <c r="M39" s="22"/>
      <c r="N39" s="22"/>
      <c r="O39" s="22"/>
      <c r="P39" s="22"/>
    </row>
    <row r="40" spans="1:16" ht="39" customHeight="1">
      <c r="A40" s="22"/>
      <c r="B40" s="35"/>
      <c r="C40" s="1178" t="s">
        <v>530</v>
      </c>
      <c r="D40" s="1179"/>
      <c r="E40" s="1180"/>
      <c r="F40" s="36">
        <v>0.02</v>
      </c>
      <c r="G40" s="37">
        <v>0.02</v>
      </c>
      <c r="H40" s="37">
        <v>7.0000000000000007E-2</v>
      </c>
      <c r="I40" s="37">
        <v>0.01</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531</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532</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901</v>
      </c>
      <c r="L45" s="60">
        <v>840</v>
      </c>
      <c r="M45" s="60">
        <v>621</v>
      </c>
      <c r="N45" s="60">
        <v>495</v>
      </c>
      <c r="O45" s="61">
        <v>442</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58</v>
      </c>
      <c r="L48" s="64">
        <v>59</v>
      </c>
      <c r="M48" s="64">
        <v>61</v>
      </c>
      <c r="N48" s="64">
        <v>61</v>
      </c>
      <c r="O48" s="65">
        <v>56</v>
      </c>
      <c r="P48" s="48"/>
      <c r="Q48" s="48"/>
      <c r="R48" s="48"/>
      <c r="S48" s="48"/>
      <c r="T48" s="48"/>
      <c r="U48" s="48"/>
    </row>
    <row r="49" spans="1:21" ht="30.75" customHeight="1">
      <c r="A49" s="48"/>
      <c r="B49" s="1196"/>
      <c r="C49" s="1197"/>
      <c r="D49" s="62"/>
      <c r="E49" s="1188" t="s">
        <v>16</v>
      </c>
      <c r="F49" s="1188"/>
      <c r="G49" s="1188"/>
      <c r="H49" s="1188"/>
      <c r="I49" s="1188"/>
      <c r="J49" s="1189"/>
      <c r="K49" s="63">
        <v>23</v>
      </c>
      <c r="L49" s="64">
        <v>19</v>
      </c>
      <c r="M49" s="64">
        <v>12</v>
      </c>
      <c r="N49" s="64">
        <v>13</v>
      </c>
      <c r="O49" s="65">
        <v>16</v>
      </c>
      <c r="P49" s="48"/>
      <c r="Q49" s="48"/>
      <c r="R49" s="48"/>
      <c r="S49" s="48"/>
      <c r="T49" s="48"/>
      <c r="U49" s="48"/>
    </row>
    <row r="50" spans="1:21" ht="30.75" customHeight="1">
      <c r="A50" s="48"/>
      <c r="B50" s="1196"/>
      <c r="C50" s="1197"/>
      <c r="D50" s="62"/>
      <c r="E50" s="1188" t="s">
        <v>17</v>
      </c>
      <c r="F50" s="1188"/>
      <c r="G50" s="1188"/>
      <c r="H50" s="1188"/>
      <c r="I50" s="1188"/>
      <c r="J50" s="1189"/>
      <c r="K50" s="63">
        <v>24</v>
      </c>
      <c r="L50" s="64">
        <v>24</v>
      </c>
      <c r="M50" s="64">
        <v>23</v>
      </c>
      <c r="N50" s="64">
        <v>23</v>
      </c>
      <c r="O50" s="65">
        <v>23</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704</v>
      </c>
      <c r="L52" s="64">
        <v>683</v>
      </c>
      <c r="M52" s="64">
        <v>586</v>
      </c>
      <c r="N52" s="64">
        <v>535</v>
      </c>
      <c r="O52" s="65">
        <v>508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302</v>
      </c>
      <c r="L53" s="69">
        <v>259</v>
      </c>
      <c r="M53" s="69">
        <v>131</v>
      </c>
      <c r="N53" s="69">
        <v>57</v>
      </c>
      <c r="O53" s="70">
        <v>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5765</v>
      </c>
      <c r="J41" s="83">
        <v>5128</v>
      </c>
      <c r="K41" s="83">
        <v>4456</v>
      </c>
      <c r="L41" s="83">
        <v>3933</v>
      </c>
      <c r="M41" s="84">
        <v>3515</v>
      </c>
    </row>
    <row r="42" spans="2:13" ht="27.75" customHeight="1">
      <c r="B42" s="1204"/>
      <c r="C42" s="1205"/>
      <c r="D42" s="85"/>
      <c r="E42" s="1210" t="s">
        <v>26</v>
      </c>
      <c r="F42" s="1210"/>
      <c r="G42" s="1210"/>
      <c r="H42" s="1211"/>
      <c r="I42" s="86">
        <v>0</v>
      </c>
      <c r="J42" s="87">
        <v>0</v>
      </c>
      <c r="K42" s="87">
        <v>0</v>
      </c>
      <c r="L42" s="87">
        <v>0</v>
      </c>
      <c r="M42" s="88">
        <v>0</v>
      </c>
    </row>
    <row r="43" spans="2:13" ht="27.75" customHeight="1">
      <c r="B43" s="1204"/>
      <c r="C43" s="1205"/>
      <c r="D43" s="85"/>
      <c r="E43" s="1210" t="s">
        <v>27</v>
      </c>
      <c r="F43" s="1210"/>
      <c r="G43" s="1210"/>
      <c r="H43" s="1211"/>
      <c r="I43" s="86">
        <v>785</v>
      </c>
      <c r="J43" s="87">
        <v>758</v>
      </c>
      <c r="K43" s="87">
        <v>728</v>
      </c>
      <c r="L43" s="87">
        <v>696</v>
      </c>
      <c r="M43" s="88">
        <v>643</v>
      </c>
    </row>
    <row r="44" spans="2:13" ht="27.75" customHeight="1">
      <c r="B44" s="1204"/>
      <c r="C44" s="1205"/>
      <c r="D44" s="85"/>
      <c r="E44" s="1210" t="s">
        <v>28</v>
      </c>
      <c r="F44" s="1210"/>
      <c r="G44" s="1210"/>
      <c r="H44" s="1211"/>
      <c r="I44" s="86">
        <v>270</v>
      </c>
      <c r="J44" s="87">
        <v>231</v>
      </c>
      <c r="K44" s="87">
        <v>236</v>
      </c>
      <c r="L44" s="87">
        <v>211</v>
      </c>
      <c r="M44" s="88">
        <v>182</v>
      </c>
    </row>
    <row r="45" spans="2:13" ht="27.75" customHeight="1">
      <c r="B45" s="1204"/>
      <c r="C45" s="1205"/>
      <c r="D45" s="85"/>
      <c r="E45" s="1210" t="s">
        <v>29</v>
      </c>
      <c r="F45" s="1210"/>
      <c r="G45" s="1210"/>
      <c r="H45" s="1211"/>
      <c r="I45" s="86">
        <v>1167</v>
      </c>
      <c r="J45" s="87">
        <v>1127</v>
      </c>
      <c r="K45" s="87">
        <v>1066</v>
      </c>
      <c r="L45" s="87">
        <v>1018</v>
      </c>
      <c r="M45" s="88">
        <v>996</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6564</v>
      </c>
      <c r="J50" s="87">
        <v>6618</v>
      </c>
      <c r="K50" s="87">
        <v>6799</v>
      </c>
      <c r="L50" s="87">
        <v>6867</v>
      </c>
      <c r="M50" s="88">
        <v>7075</v>
      </c>
    </row>
    <row r="51" spans="2:13" ht="27.75" customHeight="1">
      <c r="B51" s="1204"/>
      <c r="C51" s="1205"/>
      <c r="D51" s="85"/>
      <c r="E51" s="1210" t="s">
        <v>36</v>
      </c>
      <c r="F51" s="1210"/>
      <c r="G51" s="1210"/>
      <c r="H51" s="1211"/>
      <c r="I51" s="86">
        <v>43</v>
      </c>
      <c r="J51" s="87">
        <v>35</v>
      </c>
      <c r="K51" s="87">
        <v>25</v>
      </c>
      <c r="L51" s="87">
        <v>15</v>
      </c>
      <c r="M51" s="88">
        <v>16</v>
      </c>
    </row>
    <row r="52" spans="2:13" ht="27.75" customHeight="1">
      <c r="B52" s="1206"/>
      <c r="C52" s="1207"/>
      <c r="D52" s="85"/>
      <c r="E52" s="1210" t="s">
        <v>37</v>
      </c>
      <c r="F52" s="1210"/>
      <c r="G52" s="1210"/>
      <c r="H52" s="1211"/>
      <c r="I52" s="86">
        <v>5186</v>
      </c>
      <c r="J52" s="87">
        <v>4753</v>
      </c>
      <c r="K52" s="87">
        <v>4458</v>
      </c>
      <c r="L52" s="87">
        <v>4163</v>
      </c>
      <c r="M52" s="88">
        <v>3901</v>
      </c>
    </row>
    <row r="53" spans="2:13" ht="27.75" customHeight="1" thickBot="1">
      <c r="B53" s="1217" t="s">
        <v>21</v>
      </c>
      <c r="C53" s="1218"/>
      <c r="D53" s="92"/>
      <c r="E53" s="1219" t="s">
        <v>38</v>
      </c>
      <c r="F53" s="1219"/>
      <c r="G53" s="1219"/>
      <c r="H53" s="1220"/>
      <c r="I53" s="93">
        <v>-3807</v>
      </c>
      <c r="J53" s="94">
        <v>-4161</v>
      </c>
      <c r="K53" s="94">
        <v>-4798</v>
      </c>
      <c r="L53" s="94">
        <v>-5187</v>
      </c>
      <c r="M53" s="95">
        <v>-5656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565</v>
      </c>
      <c r="C41" s="248"/>
      <c r="D41" s="248"/>
      <c r="E41" s="248"/>
      <c r="F41" s="248"/>
      <c r="G41" s="248"/>
      <c r="H41" s="248"/>
      <c r="I41" s="248"/>
      <c r="J41" s="248"/>
      <c r="K41" s="248"/>
      <c r="L41" s="248"/>
      <c r="M41" s="248"/>
      <c r="N41" s="248"/>
      <c r="O41" s="248"/>
      <c r="P41" s="249"/>
    </row>
    <row r="42" spans="2:17">
      <c r="B42" s="250"/>
      <c r="C42" s="246"/>
      <c r="D42" s="246"/>
      <c r="E42" s="246"/>
      <c r="F42" s="246"/>
      <c r="G42" s="353" t="s">
        <v>566</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567</v>
      </c>
    </row>
    <row r="50" spans="1:17">
      <c r="B50" s="250"/>
      <c r="C50" s="246"/>
      <c r="D50" s="246"/>
      <c r="E50" s="246"/>
      <c r="F50" s="246"/>
      <c r="G50" s="1244"/>
      <c r="H50" s="1245"/>
      <c r="I50" s="1245"/>
      <c r="J50" s="1246"/>
      <c r="K50" s="356" t="s">
        <v>518</v>
      </c>
      <c r="L50" s="356" t="s">
        <v>519</v>
      </c>
      <c r="M50" s="356" t="s">
        <v>520</v>
      </c>
      <c r="N50" s="356" t="s">
        <v>521</v>
      </c>
      <c r="O50" s="356" t="s">
        <v>522</v>
      </c>
    </row>
    <row r="51" spans="1:17">
      <c r="B51" s="250"/>
      <c r="C51" s="246"/>
      <c r="D51" s="246"/>
      <c r="E51" s="246"/>
      <c r="F51" s="246"/>
      <c r="G51" s="1247" t="s">
        <v>568</v>
      </c>
      <c r="H51" s="1248"/>
      <c r="I51" s="1253" t="s">
        <v>569</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570</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571</v>
      </c>
      <c r="H55" s="1228"/>
      <c r="I55" s="1233" t="s">
        <v>569</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570</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572</v>
      </c>
      <c r="C63" s="246"/>
      <c r="D63" s="246"/>
      <c r="E63" s="246"/>
      <c r="F63" s="246"/>
      <c r="G63" s="246"/>
      <c r="H63" s="246"/>
      <c r="I63" s="246"/>
      <c r="J63" s="246"/>
      <c r="K63" s="246"/>
      <c r="L63" s="246"/>
      <c r="M63" s="246"/>
      <c r="N63" s="246"/>
      <c r="O63" s="246"/>
    </row>
    <row r="64" spans="1:17">
      <c r="B64" s="250"/>
      <c r="C64" s="246"/>
      <c r="D64" s="246"/>
      <c r="E64" s="246"/>
      <c r="F64" s="246"/>
      <c r="G64" s="353" t="s">
        <v>566</v>
      </c>
      <c r="I64" s="354"/>
      <c r="J64" s="354"/>
      <c r="K64" s="354"/>
      <c r="L64" s="246"/>
      <c r="M64" s="246"/>
      <c r="N64" s="246"/>
      <c r="O64" s="246"/>
    </row>
    <row r="65" spans="2:30">
      <c r="B65" s="250"/>
      <c r="C65" s="246"/>
      <c r="D65" s="246"/>
      <c r="E65" s="246"/>
      <c r="F65" s="246"/>
      <c r="G65" s="1235" t="s">
        <v>573</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574</v>
      </c>
      <c r="I71" s="370"/>
      <c r="J71" s="366"/>
      <c r="K71" s="366"/>
      <c r="L71" s="367"/>
      <c r="M71" s="366"/>
      <c r="N71" s="367"/>
      <c r="O71" s="368"/>
    </row>
    <row r="72" spans="2:30">
      <c r="B72" s="250"/>
      <c r="C72" s="246"/>
      <c r="D72" s="246"/>
      <c r="E72" s="246"/>
      <c r="F72" s="246"/>
      <c r="G72" s="1244"/>
      <c r="H72" s="1245"/>
      <c r="I72" s="1245"/>
      <c r="J72" s="1246"/>
      <c r="K72" s="356" t="s">
        <v>518</v>
      </c>
      <c r="L72" s="356" t="s">
        <v>519</v>
      </c>
      <c r="M72" s="356" t="s">
        <v>520</v>
      </c>
      <c r="N72" s="356" t="s">
        <v>521</v>
      </c>
      <c r="O72" s="356" t="s">
        <v>522</v>
      </c>
    </row>
    <row r="73" spans="2:30">
      <c r="B73" s="250"/>
      <c r="C73" s="246"/>
      <c r="D73" s="246"/>
      <c r="E73" s="246"/>
      <c r="F73" s="246"/>
      <c r="G73" s="1247" t="s">
        <v>568</v>
      </c>
      <c r="H73" s="1248"/>
      <c r="I73" s="1253" t="s">
        <v>569</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575</v>
      </c>
      <c r="J75" s="1233"/>
      <c r="K75" s="1225">
        <v>12</v>
      </c>
      <c r="L75" s="1225">
        <v>10.6</v>
      </c>
      <c r="M75" s="1225">
        <v>8</v>
      </c>
      <c r="N75" s="1225">
        <v>5.2</v>
      </c>
      <c r="O75" s="1225">
        <v>2.6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571</v>
      </c>
      <c r="H77" s="1228"/>
      <c r="I77" s="1233" t="s">
        <v>569</v>
      </c>
      <c r="J77" s="1233"/>
      <c r="K77" s="1234">
        <v>28.4</v>
      </c>
      <c r="L77" s="1234">
        <v>20.5</v>
      </c>
      <c r="M77" s="1221">
        <v>17.899999999999999</v>
      </c>
      <c r="N77" s="1221">
        <v>0.8</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575</v>
      </c>
      <c r="J79" s="1223"/>
      <c r="K79" s="1224">
        <v>11.4</v>
      </c>
      <c r="L79" s="1224">
        <v>10.5</v>
      </c>
      <c r="M79" s="1224">
        <v>9.5</v>
      </c>
      <c r="N79" s="1224">
        <v>8.1</v>
      </c>
      <c r="O79" s="1224">
        <v>7.3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53518</v>
      </c>
      <c r="E3" s="118"/>
      <c r="F3" s="119">
        <v>94828</v>
      </c>
      <c r="G3" s="120"/>
      <c r="H3" s="121"/>
    </row>
    <row r="4" spans="1:8">
      <c r="A4" s="122"/>
      <c r="B4" s="123"/>
      <c r="C4" s="124"/>
      <c r="D4" s="125">
        <v>32627</v>
      </c>
      <c r="E4" s="126"/>
      <c r="F4" s="127">
        <v>55133</v>
      </c>
      <c r="G4" s="128"/>
      <c r="H4" s="129"/>
    </row>
    <row r="5" spans="1:8">
      <c r="A5" s="110" t="s">
        <v>512</v>
      </c>
      <c r="B5" s="115"/>
      <c r="C5" s="116"/>
      <c r="D5" s="117">
        <v>105311</v>
      </c>
      <c r="E5" s="118"/>
      <c r="F5" s="119">
        <v>119674</v>
      </c>
      <c r="G5" s="120"/>
      <c r="H5" s="121"/>
    </row>
    <row r="6" spans="1:8">
      <c r="A6" s="122"/>
      <c r="B6" s="123"/>
      <c r="C6" s="124"/>
      <c r="D6" s="125">
        <v>76237</v>
      </c>
      <c r="E6" s="126"/>
      <c r="F6" s="127">
        <v>57803</v>
      </c>
      <c r="G6" s="128"/>
      <c r="H6" s="129"/>
    </row>
    <row r="7" spans="1:8">
      <c r="A7" s="110" t="s">
        <v>513</v>
      </c>
      <c r="B7" s="115"/>
      <c r="C7" s="116"/>
      <c r="D7" s="117">
        <v>70620</v>
      </c>
      <c r="E7" s="118"/>
      <c r="F7" s="119">
        <v>119685</v>
      </c>
      <c r="G7" s="120"/>
      <c r="H7" s="121"/>
    </row>
    <row r="8" spans="1:8">
      <c r="A8" s="122"/>
      <c r="B8" s="123"/>
      <c r="C8" s="124"/>
      <c r="D8" s="125">
        <v>38273</v>
      </c>
      <c r="E8" s="126"/>
      <c r="F8" s="127">
        <v>68464</v>
      </c>
      <c r="G8" s="128"/>
      <c r="H8" s="129"/>
    </row>
    <row r="9" spans="1:8">
      <c r="A9" s="110" t="s">
        <v>514</v>
      </c>
      <c r="B9" s="115"/>
      <c r="C9" s="116"/>
      <c r="D9" s="117">
        <v>61819</v>
      </c>
      <c r="E9" s="118"/>
      <c r="F9" s="119">
        <v>128611</v>
      </c>
      <c r="G9" s="120"/>
      <c r="H9" s="121"/>
    </row>
    <row r="10" spans="1:8">
      <c r="A10" s="122"/>
      <c r="B10" s="123"/>
      <c r="C10" s="124"/>
      <c r="D10" s="125">
        <v>41351</v>
      </c>
      <c r="E10" s="126"/>
      <c r="F10" s="127">
        <v>61552</v>
      </c>
      <c r="G10" s="128"/>
      <c r="H10" s="129"/>
    </row>
    <row r="11" spans="1:8">
      <c r="A11" s="110" t="s">
        <v>515</v>
      </c>
      <c r="B11" s="115"/>
      <c r="C11" s="116"/>
      <c r="D11" s="117">
        <v>65949</v>
      </c>
      <c r="E11" s="118"/>
      <c r="F11" s="119">
        <v>138651</v>
      </c>
      <c r="G11" s="120"/>
      <c r="H11" s="121"/>
    </row>
    <row r="12" spans="1:8">
      <c r="A12" s="122"/>
      <c r="B12" s="123"/>
      <c r="C12" s="130"/>
      <c r="D12" s="125">
        <v>47360</v>
      </c>
      <c r="E12" s="126"/>
      <c r="F12" s="127">
        <v>71211</v>
      </c>
      <c r="G12" s="128"/>
      <c r="H12" s="129"/>
    </row>
    <row r="13" spans="1:8">
      <c r="A13" s="110"/>
      <c r="B13" s="115"/>
      <c r="C13" s="131"/>
      <c r="D13" s="132">
        <v>71443</v>
      </c>
      <c r="E13" s="133"/>
      <c r="F13" s="134">
        <v>120290</v>
      </c>
      <c r="G13" s="135"/>
      <c r="H13" s="121"/>
    </row>
    <row r="14" spans="1:8">
      <c r="A14" s="122"/>
      <c r="B14" s="123"/>
      <c r="C14" s="124"/>
      <c r="D14" s="125">
        <v>47170</v>
      </c>
      <c r="E14" s="126"/>
      <c r="F14" s="127">
        <v>62833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8.92</v>
      </c>
      <c r="C19" s="136">
        <f>ROUND(VALUE(SUBSTITUTE(実質収支比率等に係る経年分析!G$48,"▲","-")),2)</f>
        <v>8.5</v>
      </c>
      <c r="D19" s="136">
        <f>ROUND(VALUE(SUBSTITUTE(実質収支比率等に係る経年分析!H$48,"▲","-")),2)</f>
        <v>8.75</v>
      </c>
      <c r="E19" s="136">
        <f>ROUND(VALUE(SUBSTITUTE(実質収支比率等に係る経年分析!I$48,"▲","-")),2)</f>
        <v>7.64</v>
      </c>
      <c r="F19" s="136">
        <f>ROUND(VALUE(SUBSTITUTE(実質収支比率等に係る経年分析!J$48,"▲","-")),2)</f>
        <v>7.61</v>
      </c>
    </row>
    <row r="20" spans="1:11">
      <c r="A20" s="136" t="s">
        <v>43</v>
      </c>
      <c r="B20" s="136">
        <f>ROUND(VALUE(SUBSTITUTE(実質収支比率等に係る経年分析!F$47,"▲","-")),2)</f>
        <v>39.1</v>
      </c>
      <c r="C20" s="136">
        <f>ROUND(VALUE(SUBSTITUTE(実質収支比率等に係る経年分析!G$47,"▲","-")),2)</f>
        <v>39.08</v>
      </c>
      <c r="D20" s="136">
        <f>ROUND(VALUE(SUBSTITUTE(実質収支比率等に係る経年分析!H$47,"▲","-")),2)</f>
        <v>46.49</v>
      </c>
      <c r="E20" s="136">
        <f>ROUND(VALUE(SUBSTITUTE(実質収支比率等に係る経年分析!I$47,"▲","-")),2)</f>
        <v>52.27</v>
      </c>
      <c r="F20" s="136">
        <f>ROUND(VALUE(SUBSTITUTE(実質収支比率等に係る経年分析!J$47,"▲","-")),2)</f>
        <v>59.46</v>
      </c>
    </row>
    <row r="21" spans="1:11">
      <c r="A21" s="136" t="s">
        <v>44</v>
      </c>
      <c r="B21" s="136">
        <f>IF(ISNUMBER(VALUE(SUBSTITUTE(実質収支比率等に係る経年分析!F$49,"▲","-"))),ROUND(VALUE(SUBSTITUTE(実質収支比率等に係る経年分析!F$49,"▲","-")),2),NA())</f>
        <v>5.82</v>
      </c>
      <c r="C21" s="136">
        <f>IF(ISNUMBER(VALUE(SUBSTITUTE(実質収支比率等に係る経年分析!G$49,"▲","-"))),ROUND(VALUE(SUBSTITUTE(実質収支比率等に係る経年分析!G$49,"▲","-")),2),NA())</f>
        <v>1.55</v>
      </c>
      <c r="D21" s="136">
        <f>IF(ISNUMBER(VALUE(SUBSTITUTE(実質収支比率等に係る経年分析!H$49,"▲","-"))),ROUND(VALUE(SUBSTITUTE(実質収支比率等に係る経年分析!H$49,"▲","-")),2),NA())</f>
        <v>13.85</v>
      </c>
      <c r="E21" s="136">
        <f>IF(ISNUMBER(VALUE(SUBSTITUTE(実質収支比率等に係る経年分析!I$49,"▲","-"))),ROUND(VALUE(SUBSTITUTE(実質収支比率等に係る経年分析!I$49,"▲","-")),2),NA())</f>
        <v>12.43</v>
      </c>
      <c r="F21" s="136">
        <f>IF(ISNUMBER(VALUE(SUBSTITUTE(実質収支比率等に係る経年分析!J$49,"▲","-"))),ROUND(VALUE(SUBSTITUTE(実質収支比率等に係る経年分析!J$49,"▲","-")),2),NA())</f>
        <v>13.19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住宅新築資金等特別会計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c r="A33" s="137" t="str">
        <f>IF(連結実質赤字比率に係る赤字・黒字の構成分析!C$37="",NA(),連結実質赤字比率に係る赤字・黒字の構成分析!C$37)</f>
        <v>奨学資金特別会計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0.08</v>
      </c>
      <c r="F33" s="137">
        <f>IF(ROUND(VALUE(SUBSTITUTE(連結実質赤字比率に係る赤字・黒字の構成分析!H$37,"▲", "-")), 2) &lt; 0, ABS(ROUND(VALUE(SUBSTITUTE(連結実質赤字比率に係る赤字・黒字の構成分析!H$37,"▲", "-")), 2)), NA())</f>
        <v>2.85</v>
      </c>
      <c r="G33" s="137" t="e">
        <f>IF(ROUND(VALUE(SUBSTITUTE(連結実質赤字比率に係る赤字・黒字の構成分析!H$37,"▲", "-")), 2) &gt;= 0, ABS(ROUND(VALUE(SUBSTITUTE(連結実質赤字比率に係る赤字・黒字の構成分析!H$37,"▲", "-")), 2)), NA())</f>
        <v>#N/A</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0.06</v>
      </c>
    </row>
    <row r="34" spans="1:16">
      <c r="A34" s="137" t="str">
        <f>IF(連結実質赤字比率に係る赤字・黒字の構成分析!C$36="",NA(),連結実質赤字比率に係る赤字・黒字の構成分析!C$36)</f>
        <v>後期高齢者医療特別会計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0.11</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1.75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2.44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3.18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8.7899999999999991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8.3800000000000008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7.52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7.53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704</v>
      </c>
      <c r="E42" s="138"/>
      <c r="F42" s="138"/>
      <c r="G42" s="138">
        <f>'実質公債費比率（分子）の構造'!L$52</f>
        <v>683</v>
      </c>
      <c r="H42" s="138"/>
      <c r="I42" s="138"/>
      <c r="J42" s="138">
        <f>'実質公債費比率（分子）の構造'!M$52</f>
        <v>586</v>
      </c>
      <c r="K42" s="138"/>
      <c r="L42" s="138"/>
      <c r="M42" s="138">
        <f>'実質公債費比率（分子）の構造'!N$52</f>
        <v>535</v>
      </c>
      <c r="N42" s="138"/>
      <c r="O42" s="138"/>
      <c r="P42" s="138">
        <f>'実質公債費比率（分子）の構造'!O$52</f>
        <v>508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24</v>
      </c>
      <c r="C44" s="138"/>
      <c r="D44" s="138"/>
      <c r="E44" s="138">
        <f>'実質公債費比率（分子）の構造'!L$50</f>
        <v>24</v>
      </c>
      <c r="F44" s="138"/>
      <c r="G44" s="138"/>
      <c r="H44" s="138">
        <f>'実質公債費比率（分子）の構造'!M$50</f>
        <v>23</v>
      </c>
      <c r="I44" s="138"/>
      <c r="J44" s="138"/>
      <c r="K44" s="138">
        <f>'実質公債費比率（分子）の構造'!N$50</f>
        <v>23</v>
      </c>
      <c r="L44" s="138"/>
      <c r="M44" s="138"/>
      <c r="N44" s="138">
        <f>'実質公債費比率（分子）の構造'!O$50</f>
        <v>23</v>
      </c>
      <c r="O44" s="138"/>
      <c r="P44" s="138"/>
    </row>
    <row r="45" spans="1:16">
      <c r="A45" s="138" t="s">
        <v>54</v>
      </c>
      <c r="B45" s="138">
        <f>'実質公債費比率（分子）の構造'!K$49</f>
        <v>23</v>
      </c>
      <c r="C45" s="138"/>
      <c r="D45" s="138"/>
      <c r="E45" s="138">
        <f>'実質公債費比率（分子）の構造'!L$49</f>
        <v>19</v>
      </c>
      <c r="F45" s="138"/>
      <c r="G45" s="138"/>
      <c r="H45" s="138">
        <f>'実質公債費比率（分子）の構造'!M$49</f>
        <v>12</v>
      </c>
      <c r="I45" s="138"/>
      <c r="J45" s="138"/>
      <c r="K45" s="138">
        <f>'実質公債費比率（分子）の構造'!N$49</f>
        <v>13</v>
      </c>
      <c r="L45" s="138"/>
      <c r="M45" s="138"/>
      <c r="N45" s="138">
        <f>'実質公債費比率（分子）の構造'!O$49</f>
        <v>16</v>
      </c>
      <c r="O45" s="138"/>
      <c r="P45" s="138"/>
    </row>
    <row r="46" spans="1:16">
      <c r="A46" s="138" t="s">
        <v>55</v>
      </c>
      <c r="B46" s="138">
        <f>'実質公債費比率（分子）の構造'!K$48</f>
        <v>58</v>
      </c>
      <c r="C46" s="138"/>
      <c r="D46" s="138"/>
      <c r="E46" s="138">
        <f>'実質公債費比率（分子）の構造'!L$48</f>
        <v>59</v>
      </c>
      <c r="F46" s="138"/>
      <c r="G46" s="138"/>
      <c r="H46" s="138">
        <f>'実質公債費比率（分子）の構造'!M$48</f>
        <v>61</v>
      </c>
      <c r="I46" s="138"/>
      <c r="J46" s="138"/>
      <c r="K46" s="138">
        <f>'実質公債費比率（分子）の構造'!N$48</f>
        <v>61</v>
      </c>
      <c r="L46" s="138"/>
      <c r="M46" s="138"/>
      <c r="N46" s="138">
        <f>'実質公債費比率（分子）の構造'!O$48</f>
        <v>56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901</v>
      </c>
      <c r="C49" s="138"/>
      <c r="D49" s="138"/>
      <c r="E49" s="138">
        <f>'実質公債費比率（分子）の構造'!L$45</f>
        <v>840</v>
      </c>
      <c r="F49" s="138"/>
      <c r="G49" s="138"/>
      <c r="H49" s="138">
        <f>'実質公債費比率（分子）の構造'!M$45</f>
        <v>621</v>
      </c>
      <c r="I49" s="138"/>
      <c r="J49" s="138"/>
      <c r="K49" s="138">
        <f>'実質公債費比率（分子）の構造'!N$45</f>
        <v>495</v>
      </c>
      <c r="L49" s="138"/>
      <c r="M49" s="138"/>
      <c r="N49" s="138">
        <f>'実質公債費比率（分子）の構造'!O$45</f>
        <v>442</v>
      </c>
      <c r="O49" s="138"/>
      <c r="P49" s="138"/>
    </row>
    <row r="50" spans="1:16">
      <c r="A50" s="138" t="s">
        <v>59</v>
      </c>
      <c r="B50" s="138" t="e">
        <f>NA()</f>
        <v>#N/A</v>
      </c>
      <c r="C50" s="138">
        <f>IF(ISNUMBER('実質公債費比率（分子）の構造'!K$53),'実質公債費比率（分子）の構造'!K$53,NA())</f>
        <v>302</v>
      </c>
      <c r="D50" s="138" t="e">
        <f>NA()</f>
        <v>#N/A</v>
      </c>
      <c r="E50" s="138" t="e">
        <f>NA()</f>
        <v>#N/A</v>
      </c>
      <c r="F50" s="138">
        <f>IF(ISNUMBER('実質公債費比率（分子）の構造'!L$53),'実質公債費比率（分子）の構造'!L$53,NA())</f>
        <v>259</v>
      </c>
      <c r="G50" s="138" t="e">
        <f>NA()</f>
        <v>#N/A</v>
      </c>
      <c r="H50" s="138" t="e">
        <f>NA()</f>
        <v>#N/A</v>
      </c>
      <c r="I50" s="138">
        <f>IF(ISNUMBER('実質公債費比率（分子）の構造'!M$53),'実質公債費比率（分子）の構造'!M$53,NA())</f>
        <v>131</v>
      </c>
      <c r="J50" s="138" t="e">
        <f>NA()</f>
        <v>#N/A</v>
      </c>
      <c r="K50" s="138" t="e">
        <f>NA()</f>
        <v>#N/A</v>
      </c>
      <c r="L50" s="138">
        <f>IF(ISNUMBER('実質公債費比率（分子）の構造'!N$53),'実質公債費比率（分子）の構造'!N$53,NA())</f>
        <v>57</v>
      </c>
      <c r="M50" s="138" t="e">
        <f>NA()</f>
        <v>#N/A</v>
      </c>
      <c r="N50" s="138" t="e">
        <f>NA()</f>
        <v>#N/A</v>
      </c>
      <c r="O50" s="138">
        <f>IF(ISNUMBER('実質公債費比率（分子）の構造'!O$53),'実質公債費比率（分子）の構造'!O$53,NA())</f>
        <v>29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5186</v>
      </c>
      <c r="E56" s="137"/>
      <c r="F56" s="137"/>
      <c r="G56" s="137">
        <f>'将来負担比率（分子）の構造'!J$52</f>
        <v>4753</v>
      </c>
      <c r="H56" s="137"/>
      <c r="I56" s="137"/>
      <c r="J56" s="137">
        <f>'将来負担比率（分子）の構造'!K$52</f>
        <v>4458</v>
      </c>
      <c r="K56" s="137"/>
      <c r="L56" s="137"/>
      <c r="M56" s="137">
        <f>'将来負担比率（分子）の構造'!L$52</f>
        <v>4163</v>
      </c>
      <c r="N56" s="137"/>
      <c r="O56" s="137"/>
      <c r="P56" s="137">
        <f>'将来負担比率（分子）の構造'!M$52</f>
        <v>3901</v>
      </c>
    </row>
    <row r="57" spans="1:16">
      <c r="A57" s="137" t="s">
        <v>36</v>
      </c>
      <c r="B57" s="137"/>
      <c r="C57" s="137"/>
      <c r="D57" s="137">
        <f>'将来負担比率（分子）の構造'!I$51</f>
        <v>43</v>
      </c>
      <c r="E57" s="137"/>
      <c r="F57" s="137"/>
      <c r="G57" s="137">
        <f>'将来負担比率（分子）の構造'!J$51</f>
        <v>35</v>
      </c>
      <c r="H57" s="137"/>
      <c r="I57" s="137"/>
      <c r="J57" s="137">
        <f>'将来負担比率（分子）の構造'!K$51</f>
        <v>25</v>
      </c>
      <c r="K57" s="137"/>
      <c r="L57" s="137"/>
      <c r="M57" s="137">
        <f>'将来負担比率（分子）の構造'!L$51</f>
        <v>15</v>
      </c>
      <c r="N57" s="137"/>
      <c r="O57" s="137"/>
      <c r="P57" s="137">
        <f>'将来負担比率（分子）の構造'!M$51</f>
        <v>16</v>
      </c>
    </row>
    <row r="58" spans="1:16">
      <c r="A58" s="137" t="s">
        <v>35</v>
      </c>
      <c r="B58" s="137"/>
      <c r="C58" s="137"/>
      <c r="D58" s="137">
        <f>'将来負担比率（分子）の構造'!I$50</f>
        <v>6564</v>
      </c>
      <c r="E58" s="137"/>
      <c r="F58" s="137"/>
      <c r="G58" s="137">
        <f>'将来負担比率（分子）の構造'!J$50</f>
        <v>6618</v>
      </c>
      <c r="H58" s="137"/>
      <c r="I58" s="137"/>
      <c r="J58" s="137">
        <f>'将来負担比率（分子）の構造'!K$50</f>
        <v>6799</v>
      </c>
      <c r="K58" s="137"/>
      <c r="L58" s="137"/>
      <c r="M58" s="137">
        <f>'将来負担比率（分子）の構造'!L$50</f>
        <v>6867</v>
      </c>
      <c r="N58" s="137"/>
      <c r="O58" s="137"/>
      <c r="P58" s="137">
        <f>'将来負担比率（分子）の構造'!M$50</f>
        <v>7075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1167</v>
      </c>
      <c r="C62" s="137"/>
      <c r="D62" s="137"/>
      <c r="E62" s="137">
        <f>'将来負担比率（分子）の構造'!J$45</f>
        <v>1127</v>
      </c>
      <c r="F62" s="137"/>
      <c r="G62" s="137"/>
      <c r="H62" s="137">
        <f>'将来負担比率（分子）の構造'!K$45</f>
        <v>1066</v>
      </c>
      <c r="I62" s="137"/>
      <c r="J62" s="137"/>
      <c r="K62" s="137">
        <f>'将来負担比率（分子）の構造'!L$45</f>
        <v>1018</v>
      </c>
      <c r="L62" s="137"/>
      <c r="M62" s="137"/>
      <c r="N62" s="137">
        <f>'将来負担比率（分子）の構造'!M$45</f>
        <v>996</v>
      </c>
      <c r="O62" s="137"/>
      <c r="P62" s="137"/>
    </row>
    <row r="63" spans="1:16">
      <c r="A63" s="137" t="s">
        <v>28</v>
      </c>
      <c r="B63" s="137">
        <f>'将来負担比率（分子）の構造'!I$44</f>
        <v>270</v>
      </c>
      <c r="C63" s="137"/>
      <c r="D63" s="137"/>
      <c r="E63" s="137">
        <f>'将来負担比率（分子）の構造'!J$44</f>
        <v>231</v>
      </c>
      <c r="F63" s="137"/>
      <c r="G63" s="137"/>
      <c r="H63" s="137">
        <f>'将来負担比率（分子）の構造'!K$44</f>
        <v>236</v>
      </c>
      <c r="I63" s="137"/>
      <c r="J63" s="137"/>
      <c r="K63" s="137">
        <f>'将来負担比率（分子）の構造'!L$44</f>
        <v>211</v>
      </c>
      <c r="L63" s="137"/>
      <c r="M63" s="137"/>
      <c r="N63" s="137">
        <f>'将来負担比率（分子）の構造'!M$44</f>
        <v>182</v>
      </c>
      <c r="O63" s="137"/>
      <c r="P63" s="137"/>
    </row>
    <row r="64" spans="1:16">
      <c r="A64" s="137" t="s">
        <v>27</v>
      </c>
      <c r="B64" s="137">
        <f>'将来負担比率（分子）の構造'!I$43</f>
        <v>785</v>
      </c>
      <c r="C64" s="137"/>
      <c r="D64" s="137"/>
      <c r="E64" s="137">
        <f>'将来負担比率（分子）の構造'!J$43</f>
        <v>758</v>
      </c>
      <c r="F64" s="137"/>
      <c r="G64" s="137"/>
      <c r="H64" s="137">
        <f>'将来負担比率（分子）の構造'!K$43</f>
        <v>728</v>
      </c>
      <c r="I64" s="137"/>
      <c r="J64" s="137"/>
      <c r="K64" s="137">
        <f>'将来負担比率（分子）の構造'!L$43</f>
        <v>696</v>
      </c>
      <c r="L64" s="137"/>
      <c r="M64" s="137"/>
      <c r="N64" s="137">
        <f>'将来負担比率（分子）の構造'!M$43</f>
        <v>643</v>
      </c>
      <c r="O64" s="137"/>
      <c r="P64" s="137"/>
    </row>
    <row r="65" spans="1:16">
      <c r="A65" s="137" t="s">
        <v>26</v>
      </c>
      <c r="B65" s="137">
        <f>'将来負担比率（分子）の構造'!I$42</f>
        <v>0</v>
      </c>
      <c r="C65" s="137"/>
      <c r="D65" s="137"/>
      <c r="E65" s="137">
        <f>'将来負担比率（分子）の構造'!J$42</f>
        <v>0</v>
      </c>
      <c r="F65" s="137"/>
      <c r="G65" s="137"/>
      <c r="H65" s="137">
        <f>'将来負担比率（分子）の構造'!K$42</f>
        <v>0</v>
      </c>
      <c r="I65" s="137"/>
      <c r="J65" s="137"/>
      <c r="K65" s="137">
        <f>'将来負担比率（分子）の構造'!L$42</f>
        <v>0</v>
      </c>
      <c r="L65" s="137"/>
      <c r="M65" s="137"/>
      <c r="N65" s="137">
        <f>'将来負担比率（分子）の構造'!M$42</f>
        <v>0</v>
      </c>
      <c r="O65" s="137"/>
      <c r="P65" s="137"/>
    </row>
    <row r="66" spans="1:16">
      <c r="A66" s="137" t="s">
        <v>25</v>
      </c>
      <c r="B66" s="137">
        <f>'将来負担比率（分子）の構造'!I$41</f>
        <v>5765</v>
      </c>
      <c r="C66" s="137"/>
      <c r="D66" s="137"/>
      <c r="E66" s="137">
        <f>'将来負担比率（分子）の構造'!J$41</f>
        <v>5128</v>
      </c>
      <c r="F66" s="137"/>
      <c r="G66" s="137"/>
      <c r="H66" s="137">
        <f>'将来負担比率（分子）の構造'!K$41</f>
        <v>4456</v>
      </c>
      <c r="I66" s="137"/>
      <c r="J66" s="137"/>
      <c r="K66" s="137">
        <f>'将来負担比率（分子）の構造'!L$41</f>
        <v>3933</v>
      </c>
      <c r="L66" s="137"/>
      <c r="M66" s="137"/>
      <c r="N66" s="137">
        <f>'将来負担比率（分子）の構造'!M$41</f>
        <v>3515</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789845</v>
      </c>
      <c r="S5" s="615"/>
      <c r="T5" s="615"/>
      <c r="U5" s="615"/>
      <c r="V5" s="615"/>
      <c r="W5" s="615"/>
      <c r="X5" s="615"/>
      <c r="Y5" s="616"/>
      <c r="Z5" s="617">
        <v>14.7</v>
      </c>
      <c r="AA5" s="617"/>
      <c r="AB5" s="617"/>
      <c r="AC5" s="617"/>
      <c r="AD5" s="618">
        <v>789845</v>
      </c>
      <c r="AE5" s="618"/>
      <c r="AF5" s="618"/>
      <c r="AG5" s="618"/>
      <c r="AH5" s="618"/>
      <c r="AI5" s="618"/>
      <c r="AJ5" s="618"/>
      <c r="AK5" s="618"/>
      <c r="AL5" s="619">
        <v>25</v>
      </c>
      <c r="AM5" s="620"/>
      <c r="AN5" s="620"/>
      <c r="AO5" s="621"/>
      <c r="AP5" s="611" t="s">
        <v>210</v>
      </c>
      <c r="AQ5" s="612"/>
      <c r="AR5" s="612"/>
      <c r="AS5" s="612"/>
      <c r="AT5" s="612"/>
      <c r="AU5" s="612"/>
      <c r="AV5" s="612"/>
      <c r="AW5" s="612"/>
      <c r="AX5" s="612"/>
      <c r="AY5" s="612"/>
      <c r="AZ5" s="612"/>
      <c r="BA5" s="612"/>
      <c r="BB5" s="612"/>
      <c r="BC5" s="612"/>
      <c r="BD5" s="612"/>
      <c r="BE5" s="612"/>
      <c r="BF5" s="613"/>
      <c r="BG5" s="625">
        <v>780784</v>
      </c>
      <c r="BH5" s="626"/>
      <c r="BI5" s="626"/>
      <c r="BJ5" s="626"/>
      <c r="BK5" s="626"/>
      <c r="BL5" s="626"/>
      <c r="BM5" s="626"/>
      <c r="BN5" s="627"/>
      <c r="BO5" s="628">
        <v>98.9</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59350</v>
      </c>
      <c r="S6" s="626"/>
      <c r="T6" s="626"/>
      <c r="U6" s="626"/>
      <c r="V6" s="626"/>
      <c r="W6" s="626"/>
      <c r="X6" s="626"/>
      <c r="Y6" s="627"/>
      <c r="Z6" s="628">
        <v>1.1000000000000001</v>
      </c>
      <c r="AA6" s="628"/>
      <c r="AB6" s="628"/>
      <c r="AC6" s="628"/>
      <c r="AD6" s="629">
        <v>59350</v>
      </c>
      <c r="AE6" s="629"/>
      <c r="AF6" s="629"/>
      <c r="AG6" s="629"/>
      <c r="AH6" s="629"/>
      <c r="AI6" s="629"/>
      <c r="AJ6" s="629"/>
      <c r="AK6" s="629"/>
      <c r="AL6" s="630">
        <v>1.9</v>
      </c>
      <c r="AM6" s="631"/>
      <c r="AN6" s="631"/>
      <c r="AO6" s="632"/>
      <c r="AP6" s="622" t="s">
        <v>216</v>
      </c>
      <c r="AQ6" s="623"/>
      <c r="AR6" s="623"/>
      <c r="AS6" s="623"/>
      <c r="AT6" s="623"/>
      <c r="AU6" s="623"/>
      <c r="AV6" s="623"/>
      <c r="AW6" s="623"/>
      <c r="AX6" s="623"/>
      <c r="AY6" s="623"/>
      <c r="AZ6" s="623"/>
      <c r="BA6" s="623"/>
      <c r="BB6" s="623"/>
      <c r="BC6" s="623"/>
      <c r="BD6" s="623"/>
      <c r="BE6" s="623"/>
      <c r="BF6" s="624"/>
      <c r="BG6" s="625">
        <v>780784</v>
      </c>
      <c r="BH6" s="626"/>
      <c r="BI6" s="626"/>
      <c r="BJ6" s="626"/>
      <c r="BK6" s="626"/>
      <c r="BL6" s="626"/>
      <c r="BM6" s="626"/>
      <c r="BN6" s="627"/>
      <c r="BO6" s="628">
        <v>98.9</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75836</v>
      </c>
      <c r="CS6" s="626"/>
      <c r="CT6" s="626"/>
      <c r="CU6" s="626"/>
      <c r="CV6" s="626"/>
      <c r="CW6" s="626"/>
      <c r="CX6" s="626"/>
      <c r="CY6" s="627"/>
      <c r="CZ6" s="628">
        <v>1.5</v>
      </c>
      <c r="DA6" s="628"/>
      <c r="DB6" s="628"/>
      <c r="DC6" s="628"/>
      <c r="DD6" s="634" t="s">
        <v>211</v>
      </c>
      <c r="DE6" s="626"/>
      <c r="DF6" s="626"/>
      <c r="DG6" s="626"/>
      <c r="DH6" s="626"/>
      <c r="DI6" s="626"/>
      <c r="DJ6" s="626"/>
      <c r="DK6" s="626"/>
      <c r="DL6" s="626"/>
      <c r="DM6" s="626"/>
      <c r="DN6" s="626"/>
      <c r="DO6" s="626"/>
      <c r="DP6" s="627"/>
      <c r="DQ6" s="634">
        <v>75812</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674</v>
      </c>
      <c r="S7" s="626"/>
      <c r="T7" s="626"/>
      <c r="U7" s="626"/>
      <c r="V7" s="626"/>
      <c r="W7" s="626"/>
      <c r="X7" s="626"/>
      <c r="Y7" s="627"/>
      <c r="Z7" s="628">
        <v>0</v>
      </c>
      <c r="AA7" s="628"/>
      <c r="AB7" s="628"/>
      <c r="AC7" s="628"/>
      <c r="AD7" s="629">
        <v>674</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376120</v>
      </c>
      <c r="BH7" s="626"/>
      <c r="BI7" s="626"/>
      <c r="BJ7" s="626"/>
      <c r="BK7" s="626"/>
      <c r="BL7" s="626"/>
      <c r="BM7" s="626"/>
      <c r="BN7" s="627"/>
      <c r="BO7" s="628">
        <v>47.6</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1427722</v>
      </c>
      <c r="CS7" s="626"/>
      <c r="CT7" s="626"/>
      <c r="CU7" s="626"/>
      <c r="CV7" s="626"/>
      <c r="CW7" s="626"/>
      <c r="CX7" s="626"/>
      <c r="CY7" s="627"/>
      <c r="CZ7" s="628">
        <v>27.9</v>
      </c>
      <c r="DA7" s="628"/>
      <c r="DB7" s="628"/>
      <c r="DC7" s="628"/>
      <c r="DD7" s="634">
        <v>173117</v>
      </c>
      <c r="DE7" s="626"/>
      <c r="DF7" s="626"/>
      <c r="DG7" s="626"/>
      <c r="DH7" s="626"/>
      <c r="DI7" s="626"/>
      <c r="DJ7" s="626"/>
      <c r="DK7" s="626"/>
      <c r="DL7" s="626"/>
      <c r="DM7" s="626"/>
      <c r="DN7" s="626"/>
      <c r="DO7" s="626"/>
      <c r="DP7" s="627"/>
      <c r="DQ7" s="634">
        <v>1226500</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2205</v>
      </c>
      <c r="S8" s="626"/>
      <c r="T8" s="626"/>
      <c r="U8" s="626"/>
      <c r="V8" s="626"/>
      <c r="W8" s="626"/>
      <c r="X8" s="626"/>
      <c r="Y8" s="627"/>
      <c r="Z8" s="628">
        <v>0</v>
      </c>
      <c r="AA8" s="628"/>
      <c r="AB8" s="628"/>
      <c r="AC8" s="628"/>
      <c r="AD8" s="629">
        <v>2205</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12120</v>
      </c>
      <c r="BH8" s="626"/>
      <c r="BI8" s="626"/>
      <c r="BJ8" s="626"/>
      <c r="BK8" s="626"/>
      <c r="BL8" s="626"/>
      <c r="BM8" s="626"/>
      <c r="BN8" s="627"/>
      <c r="BO8" s="628">
        <v>1.5</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1418737</v>
      </c>
      <c r="CS8" s="626"/>
      <c r="CT8" s="626"/>
      <c r="CU8" s="626"/>
      <c r="CV8" s="626"/>
      <c r="CW8" s="626"/>
      <c r="CX8" s="626"/>
      <c r="CY8" s="627"/>
      <c r="CZ8" s="628">
        <v>27.7</v>
      </c>
      <c r="DA8" s="628"/>
      <c r="DB8" s="628"/>
      <c r="DC8" s="628"/>
      <c r="DD8" s="634">
        <v>55689</v>
      </c>
      <c r="DE8" s="626"/>
      <c r="DF8" s="626"/>
      <c r="DG8" s="626"/>
      <c r="DH8" s="626"/>
      <c r="DI8" s="626"/>
      <c r="DJ8" s="626"/>
      <c r="DK8" s="626"/>
      <c r="DL8" s="626"/>
      <c r="DM8" s="626"/>
      <c r="DN8" s="626"/>
      <c r="DO8" s="626"/>
      <c r="DP8" s="627"/>
      <c r="DQ8" s="634">
        <v>797036</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1462</v>
      </c>
      <c r="S9" s="626"/>
      <c r="T9" s="626"/>
      <c r="U9" s="626"/>
      <c r="V9" s="626"/>
      <c r="W9" s="626"/>
      <c r="X9" s="626"/>
      <c r="Y9" s="627"/>
      <c r="Z9" s="628">
        <v>0</v>
      </c>
      <c r="AA9" s="628"/>
      <c r="AB9" s="628"/>
      <c r="AC9" s="628"/>
      <c r="AD9" s="629">
        <v>1462</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255357</v>
      </c>
      <c r="BH9" s="626"/>
      <c r="BI9" s="626"/>
      <c r="BJ9" s="626"/>
      <c r="BK9" s="626"/>
      <c r="BL9" s="626"/>
      <c r="BM9" s="626"/>
      <c r="BN9" s="627"/>
      <c r="BO9" s="628">
        <v>32.299999999999997</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341264</v>
      </c>
      <c r="CS9" s="626"/>
      <c r="CT9" s="626"/>
      <c r="CU9" s="626"/>
      <c r="CV9" s="626"/>
      <c r="CW9" s="626"/>
      <c r="CX9" s="626"/>
      <c r="CY9" s="627"/>
      <c r="CZ9" s="628">
        <v>6.7</v>
      </c>
      <c r="DA9" s="628"/>
      <c r="DB9" s="628"/>
      <c r="DC9" s="628"/>
      <c r="DD9" s="634">
        <v>34368</v>
      </c>
      <c r="DE9" s="626"/>
      <c r="DF9" s="626"/>
      <c r="DG9" s="626"/>
      <c r="DH9" s="626"/>
      <c r="DI9" s="626"/>
      <c r="DJ9" s="626"/>
      <c r="DK9" s="626"/>
      <c r="DL9" s="626"/>
      <c r="DM9" s="626"/>
      <c r="DN9" s="626"/>
      <c r="DO9" s="626"/>
      <c r="DP9" s="627"/>
      <c r="DQ9" s="634">
        <v>324074</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126632</v>
      </c>
      <c r="S10" s="626"/>
      <c r="T10" s="626"/>
      <c r="U10" s="626"/>
      <c r="V10" s="626"/>
      <c r="W10" s="626"/>
      <c r="X10" s="626"/>
      <c r="Y10" s="627"/>
      <c r="Z10" s="628">
        <v>2.4</v>
      </c>
      <c r="AA10" s="628"/>
      <c r="AB10" s="628"/>
      <c r="AC10" s="628"/>
      <c r="AD10" s="629">
        <v>126632</v>
      </c>
      <c r="AE10" s="629"/>
      <c r="AF10" s="629"/>
      <c r="AG10" s="629"/>
      <c r="AH10" s="629"/>
      <c r="AI10" s="629"/>
      <c r="AJ10" s="629"/>
      <c r="AK10" s="629"/>
      <c r="AL10" s="630">
        <v>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15388</v>
      </c>
      <c r="BH10" s="626"/>
      <c r="BI10" s="626"/>
      <c r="BJ10" s="626"/>
      <c r="BK10" s="626"/>
      <c r="BL10" s="626"/>
      <c r="BM10" s="626"/>
      <c r="BN10" s="627"/>
      <c r="BO10" s="628">
        <v>1.9</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93255</v>
      </c>
      <c r="BH11" s="626"/>
      <c r="BI11" s="626"/>
      <c r="BJ11" s="626"/>
      <c r="BK11" s="626"/>
      <c r="BL11" s="626"/>
      <c r="BM11" s="626"/>
      <c r="BN11" s="627"/>
      <c r="BO11" s="628">
        <v>11.8</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245135</v>
      </c>
      <c r="CS11" s="626"/>
      <c r="CT11" s="626"/>
      <c r="CU11" s="626"/>
      <c r="CV11" s="626"/>
      <c r="CW11" s="626"/>
      <c r="CX11" s="626"/>
      <c r="CY11" s="627"/>
      <c r="CZ11" s="628">
        <v>4.8</v>
      </c>
      <c r="DA11" s="628"/>
      <c r="DB11" s="628"/>
      <c r="DC11" s="628"/>
      <c r="DD11" s="634">
        <v>43868</v>
      </c>
      <c r="DE11" s="626"/>
      <c r="DF11" s="626"/>
      <c r="DG11" s="626"/>
      <c r="DH11" s="626"/>
      <c r="DI11" s="626"/>
      <c r="DJ11" s="626"/>
      <c r="DK11" s="626"/>
      <c r="DL11" s="626"/>
      <c r="DM11" s="626"/>
      <c r="DN11" s="626"/>
      <c r="DO11" s="626"/>
      <c r="DP11" s="627"/>
      <c r="DQ11" s="634">
        <v>156866</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335431</v>
      </c>
      <c r="BH12" s="626"/>
      <c r="BI12" s="626"/>
      <c r="BJ12" s="626"/>
      <c r="BK12" s="626"/>
      <c r="BL12" s="626"/>
      <c r="BM12" s="626"/>
      <c r="BN12" s="627"/>
      <c r="BO12" s="628">
        <v>42.5</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53138</v>
      </c>
      <c r="CS12" s="626"/>
      <c r="CT12" s="626"/>
      <c r="CU12" s="626"/>
      <c r="CV12" s="626"/>
      <c r="CW12" s="626"/>
      <c r="CX12" s="626"/>
      <c r="CY12" s="627"/>
      <c r="CZ12" s="628">
        <v>1</v>
      </c>
      <c r="DA12" s="628"/>
      <c r="DB12" s="628"/>
      <c r="DC12" s="628"/>
      <c r="DD12" s="634">
        <v>30055</v>
      </c>
      <c r="DE12" s="626"/>
      <c r="DF12" s="626"/>
      <c r="DG12" s="626"/>
      <c r="DH12" s="626"/>
      <c r="DI12" s="626"/>
      <c r="DJ12" s="626"/>
      <c r="DK12" s="626"/>
      <c r="DL12" s="626"/>
      <c r="DM12" s="626"/>
      <c r="DN12" s="626"/>
      <c r="DO12" s="626"/>
      <c r="DP12" s="627"/>
      <c r="DQ12" s="634">
        <v>52576</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15793</v>
      </c>
      <c r="S13" s="626"/>
      <c r="T13" s="626"/>
      <c r="U13" s="626"/>
      <c r="V13" s="626"/>
      <c r="W13" s="626"/>
      <c r="X13" s="626"/>
      <c r="Y13" s="627"/>
      <c r="Z13" s="628">
        <v>0.3</v>
      </c>
      <c r="AA13" s="628"/>
      <c r="AB13" s="628"/>
      <c r="AC13" s="628"/>
      <c r="AD13" s="629">
        <v>15793</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334495</v>
      </c>
      <c r="BH13" s="626"/>
      <c r="BI13" s="626"/>
      <c r="BJ13" s="626"/>
      <c r="BK13" s="626"/>
      <c r="BL13" s="626"/>
      <c r="BM13" s="626"/>
      <c r="BN13" s="627"/>
      <c r="BO13" s="628">
        <v>42.3</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276023</v>
      </c>
      <c r="CS13" s="626"/>
      <c r="CT13" s="626"/>
      <c r="CU13" s="626"/>
      <c r="CV13" s="626"/>
      <c r="CW13" s="626"/>
      <c r="CX13" s="626"/>
      <c r="CY13" s="627"/>
      <c r="CZ13" s="628">
        <v>5.4</v>
      </c>
      <c r="DA13" s="628"/>
      <c r="DB13" s="628"/>
      <c r="DC13" s="628"/>
      <c r="DD13" s="634">
        <v>160131</v>
      </c>
      <c r="DE13" s="626"/>
      <c r="DF13" s="626"/>
      <c r="DG13" s="626"/>
      <c r="DH13" s="626"/>
      <c r="DI13" s="626"/>
      <c r="DJ13" s="626"/>
      <c r="DK13" s="626"/>
      <c r="DL13" s="626"/>
      <c r="DM13" s="626"/>
      <c r="DN13" s="626"/>
      <c r="DO13" s="626"/>
      <c r="DP13" s="627"/>
      <c r="DQ13" s="634">
        <v>207221</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27758</v>
      </c>
      <c r="BH14" s="626"/>
      <c r="BI14" s="626"/>
      <c r="BJ14" s="626"/>
      <c r="BK14" s="626"/>
      <c r="BL14" s="626"/>
      <c r="BM14" s="626"/>
      <c r="BN14" s="627"/>
      <c r="BO14" s="628">
        <v>3.5</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157715</v>
      </c>
      <c r="CS14" s="626"/>
      <c r="CT14" s="626"/>
      <c r="CU14" s="626"/>
      <c r="CV14" s="626"/>
      <c r="CW14" s="626"/>
      <c r="CX14" s="626"/>
      <c r="CY14" s="627"/>
      <c r="CZ14" s="628">
        <v>3.1</v>
      </c>
      <c r="DA14" s="628"/>
      <c r="DB14" s="628"/>
      <c r="DC14" s="628"/>
      <c r="DD14" s="634" t="s">
        <v>113</v>
      </c>
      <c r="DE14" s="626"/>
      <c r="DF14" s="626"/>
      <c r="DG14" s="626"/>
      <c r="DH14" s="626"/>
      <c r="DI14" s="626"/>
      <c r="DJ14" s="626"/>
      <c r="DK14" s="626"/>
      <c r="DL14" s="626"/>
      <c r="DM14" s="626"/>
      <c r="DN14" s="626"/>
      <c r="DO14" s="626"/>
      <c r="DP14" s="627"/>
      <c r="DQ14" s="634">
        <v>151186</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4603</v>
      </c>
      <c r="S15" s="626"/>
      <c r="T15" s="626"/>
      <c r="U15" s="626"/>
      <c r="V15" s="626"/>
      <c r="W15" s="626"/>
      <c r="X15" s="626"/>
      <c r="Y15" s="627"/>
      <c r="Z15" s="628">
        <v>0.1</v>
      </c>
      <c r="AA15" s="628"/>
      <c r="AB15" s="628"/>
      <c r="AC15" s="628"/>
      <c r="AD15" s="629">
        <v>4603</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41475</v>
      </c>
      <c r="BH15" s="626"/>
      <c r="BI15" s="626"/>
      <c r="BJ15" s="626"/>
      <c r="BK15" s="626"/>
      <c r="BL15" s="626"/>
      <c r="BM15" s="626"/>
      <c r="BN15" s="627"/>
      <c r="BO15" s="628">
        <v>5.3</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401490</v>
      </c>
      <c r="CS15" s="626"/>
      <c r="CT15" s="626"/>
      <c r="CU15" s="626"/>
      <c r="CV15" s="626"/>
      <c r="CW15" s="626"/>
      <c r="CX15" s="626"/>
      <c r="CY15" s="627"/>
      <c r="CZ15" s="628">
        <v>7.8</v>
      </c>
      <c r="DA15" s="628"/>
      <c r="DB15" s="628"/>
      <c r="DC15" s="628"/>
      <c r="DD15" s="634">
        <v>16578</v>
      </c>
      <c r="DE15" s="626"/>
      <c r="DF15" s="626"/>
      <c r="DG15" s="626"/>
      <c r="DH15" s="626"/>
      <c r="DI15" s="626"/>
      <c r="DJ15" s="626"/>
      <c r="DK15" s="626"/>
      <c r="DL15" s="626"/>
      <c r="DM15" s="626"/>
      <c r="DN15" s="626"/>
      <c r="DO15" s="626"/>
      <c r="DP15" s="627"/>
      <c r="DQ15" s="634">
        <v>370730</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2430504</v>
      </c>
      <c r="S16" s="626"/>
      <c r="T16" s="626"/>
      <c r="U16" s="626"/>
      <c r="V16" s="626"/>
      <c r="W16" s="626"/>
      <c r="X16" s="626"/>
      <c r="Y16" s="627"/>
      <c r="Z16" s="628">
        <v>45.2</v>
      </c>
      <c r="AA16" s="628"/>
      <c r="AB16" s="628"/>
      <c r="AC16" s="628"/>
      <c r="AD16" s="629">
        <v>2129837</v>
      </c>
      <c r="AE16" s="629"/>
      <c r="AF16" s="629"/>
      <c r="AG16" s="629"/>
      <c r="AH16" s="629"/>
      <c r="AI16" s="629"/>
      <c r="AJ16" s="629"/>
      <c r="AK16" s="629"/>
      <c r="AL16" s="630">
        <v>67.400000000000006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1729</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1594</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2129837</v>
      </c>
      <c r="S17" s="626"/>
      <c r="T17" s="626"/>
      <c r="U17" s="626"/>
      <c r="V17" s="626"/>
      <c r="W17" s="626"/>
      <c r="X17" s="626"/>
      <c r="Y17" s="627"/>
      <c r="Z17" s="628">
        <v>39.6</v>
      </c>
      <c r="AA17" s="628"/>
      <c r="AB17" s="628"/>
      <c r="AC17" s="628"/>
      <c r="AD17" s="629">
        <v>2129837</v>
      </c>
      <c r="AE17" s="629"/>
      <c r="AF17" s="629"/>
      <c r="AG17" s="629"/>
      <c r="AH17" s="629"/>
      <c r="AI17" s="629"/>
      <c r="AJ17" s="629"/>
      <c r="AK17" s="629"/>
      <c r="AL17" s="630">
        <v>67.400000000000006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725282</v>
      </c>
      <c r="CS17" s="626"/>
      <c r="CT17" s="626"/>
      <c r="CU17" s="626"/>
      <c r="CV17" s="626"/>
      <c r="CW17" s="626"/>
      <c r="CX17" s="626"/>
      <c r="CY17" s="627"/>
      <c r="CZ17" s="628">
        <v>14.2</v>
      </c>
      <c r="DA17" s="628"/>
      <c r="DB17" s="628"/>
      <c r="DC17" s="628"/>
      <c r="DD17" s="634" t="s">
        <v>113</v>
      </c>
      <c r="DE17" s="626"/>
      <c r="DF17" s="626"/>
      <c r="DG17" s="626"/>
      <c r="DH17" s="626"/>
      <c r="DI17" s="626"/>
      <c r="DJ17" s="626"/>
      <c r="DK17" s="626"/>
      <c r="DL17" s="626"/>
      <c r="DM17" s="626"/>
      <c r="DN17" s="626"/>
      <c r="DO17" s="626"/>
      <c r="DP17" s="627"/>
      <c r="DQ17" s="634">
        <v>714293</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300667</v>
      </c>
      <c r="S18" s="626"/>
      <c r="T18" s="626"/>
      <c r="U18" s="626"/>
      <c r="V18" s="626"/>
      <c r="W18" s="626"/>
      <c r="X18" s="626"/>
      <c r="Y18" s="627"/>
      <c r="Z18" s="628">
        <v>5.6</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9061</v>
      </c>
      <c r="BH19" s="626"/>
      <c r="BI19" s="626"/>
      <c r="BJ19" s="626"/>
      <c r="BK19" s="626"/>
      <c r="BL19" s="626"/>
      <c r="BM19" s="626"/>
      <c r="BN19" s="627"/>
      <c r="BO19" s="628">
        <v>1.1000000000000001</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3431068</v>
      </c>
      <c r="S20" s="626"/>
      <c r="T20" s="626"/>
      <c r="U20" s="626"/>
      <c r="V20" s="626"/>
      <c r="W20" s="626"/>
      <c r="X20" s="626"/>
      <c r="Y20" s="627"/>
      <c r="Z20" s="628">
        <v>63.8</v>
      </c>
      <c r="AA20" s="628"/>
      <c r="AB20" s="628"/>
      <c r="AC20" s="628"/>
      <c r="AD20" s="629">
        <v>3130401</v>
      </c>
      <c r="AE20" s="629"/>
      <c r="AF20" s="629"/>
      <c r="AG20" s="629"/>
      <c r="AH20" s="629"/>
      <c r="AI20" s="629"/>
      <c r="AJ20" s="629"/>
      <c r="AK20" s="629"/>
      <c r="AL20" s="630">
        <v>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9061</v>
      </c>
      <c r="BH20" s="626"/>
      <c r="BI20" s="626"/>
      <c r="BJ20" s="626"/>
      <c r="BK20" s="626"/>
      <c r="BL20" s="626"/>
      <c r="BM20" s="626"/>
      <c r="BN20" s="627"/>
      <c r="BO20" s="628">
        <v>1.1000000000000001</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5124071</v>
      </c>
      <c r="CS20" s="626"/>
      <c r="CT20" s="626"/>
      <c r="CU20" s="626"/>
      <c r="CV20" s="626"/>
      <c r="CW20" s="626"/>
      <c r="CX20" s="626"/>
      <c r="CY20" s="627"/>
      <c r="CZ20" s="628">
        <v>100</v>
      </c>
      <c r="DA20" s="628"/>
      <c r="DB20" s="628"/>
      <c r="DC20" s="628"/>
      <c r="DD20" s="634">
        <v>513806</v>
      </c>
      <c r="DE20" s="626"/>
      <c r="DF20" s="626"/>
      <c r="DG20" s="626"/>
      <c r="DH20" s="626"/>
      <c r="DI20" s="626"/>
      <c r="DJ20" s="626"/>
      <c r="DK20" s="626"/>
      <c r="DL20" s="626"/>
      <c r="DM20" s="626"/>
      <c r="DN20" s="626"/>
      <c r="DO20" s="626"/>
      <c r="DP20" s="627"/>
      <c r="DQ20" s="634">
        <v>4077888</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2060</v>
      </c>
      <c r="S21" s="626"/>
      <c r="T21" s="626"/>
      <c r="U21" s="626"/>
      <c r="V21" s="626"/>
      <c r="W21" s="626"/>
      <c r="X21" s="626"/>
      <c r="Y21" s="627"/>
      <c r="Z21" s="628">
        <v>0</v>
      </c>
      <c r="AA21" s="628"/>
      <c r="AB21" s="628"/>
      <c r="AC21" s="628"/>
      <c r="AD21" s="629">
        <v>2060</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9061</v>
      </c>
      <c r="BH21" s="626"/>
      <c r="BI21" s="626"/>
      <c r="BJ21" s="626"/>
      <c r="BK21" s="626"/>
      <c r="BL21" s="626"/>
      <c r="BM21" s="626"/>
      <c r="BN21" s="627"/>
      <c r="BO21" s="628">
        <v>1.1000000000000001</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69750</v>
      </c>
      <c r="S22" s="626"/>
      <c r="T22" s="626"/>
      <c r="U22" s="626"/>
      <c r="V22" s="626"/>
      <c r="W22" s="626"/>
      <c r="X22" s="626"/>
      <c r="Y22" s="627"/>
      <c r="Z22" s="628">
        <v>1.3</v>
      </c>
      <c r="AA22" s="628"/>
      <c r="AB22" s="628"/>
      <c r="AC22" s="628"/>
      <c r="AD22" s="629">
        <v>18265</v>
      </c>
      <c r="AE22" s="629"/>
      <c r="AF22" s="629"/>
      <c r="AG22" s="629"/>
      <c r="AH22" s="629"/>
      <c r="AI22" s="629"/>
      <c r="AJ22" s="629"/>
      <c r="AK22" s="629"/>
      <c r="AL22" s="630">
        <v>0.6</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52810</v>
      </c>
      <c r="S23" s="626"/>
      <c r="T23" s="626"/>
      <c r="U23" s="626"/>
      <c r="V23" s="626"/>
      <c r="W23" s="626"/>
      <c r="X23" s="626"/>
      <c r="Y23" s="627"/>
      <c r="Z23" s="628">
        <v>1</v>
      </c>
      <c r="AA23" s="628"/>
      <c r="AB23" s="628"/>
      <c r="AC23" s="628"/>
      <c r="AD23" s="629">
        <v>1795</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10619</v>
      </c>
      <c r="S24" s="626"/>
      <c r="T24" s="626"/>
      <c r="U24" s="626"/>
      <c r="V24" s="626"/>
      <c r="W24" s="626"/>
      <c r="X24" s="626"/>
      <c r="Y24" s="627"/>
      <c r="Z24" s="628">
        <v>0.2</v>
      </c>
      <c r="AA24" s="628"/>
      <c r="AB24" s="628"/>
      <c r="AC24" s="628"/>
      <c r="AD24" s="629">
        <v>230</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2245446</v>
      </c>
      <c r="CS24" s="615"/>
      <c r="CT24" s="615"/>
      <c r="CU24" s="615"/>
      <c r="CV24" s="615"/>
      <c r="CW24" s="615"/>
      <c r="CX24" s="615"/>
      <c r="CY24" s="616"/>
      <c r="CZ24" s="652">
        <v>43.8</v>
      </c>
      <c r="DA24" s="653"/>
      <c r="DB24" s="653"/>
      <c r="DC24" s="654"/>
      <c r="DD24" s="651">
        <v>1716010</v>
      </c>
      <c r="DE24" s="615"/>
      <c r="DF24" s="615"/>
      <c r="DG24" s="615"/>
      <c r="DH24" s="615"/>
      <c r="DI24" s="615"/>
      <c r="DJ24" s="615"/>
      <c r="DK24" s="616"/>
      <c r="DL24" s="651">
        <v>1429242</v>
      </c>
      <c r="DM24" s="615"/>
      <c r="DN24" s="615"/>
      <c r="DO24" s="615"/>
      <c r="DP24" s="615"/>
      <c r="DQ24" s="615"/>
      <c r="DR24" s="615"/>
      <c r="DS24" s="615"/>
      <c r="DT24" s="615"/>
      <c r="DU24" s="615"/>
      <c r="DV24" s="616"/>
      <c r="DW24" s="619">
        <v>43.4</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427846</v>
      </c>
      <c r="S25" s="626"/>
      <c r="T25" s="626"/>
      <c r="U25" s="626"/>
      <c r="V25" s="626"/>
      <c r="W25" s="626"/>
      <c r="X25" s="626"/>
      <c r="Y25" s="627"/>
      <c r="Z25" s="628">
        <v>8</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783087</v>
      </c>
      <c r="CS25" s="657"/>
      <c r="CT25" s="657"/>
      <c r="CU25" s="657"/>
      <c r="CV25" s="657"/>
      <c r="CW25" s="657"/>
      <c r="CX25" s="657"/>
      <c r="CY25" s="658"/>
      <c r="CZ25" s="659">
        <v>15.3</v>
      </c>
      <c r="DA25" s="660"/>
      <c r="DB25" s="660"/>
      <c r="DC25" s="661"/>
      <c r="DD25" s="634">
        <v>741908</v>
      </c>
      <c r="DE25" s="657"/>
      <c r="DF25" s="657"/>
      <c r="DG25" s="657"/>
      <c r="DH25" s="657"/>
      <c r="DI25" s="657"/>
      <c r="DJ25" s="657"/>
      <c r="DK25" s="658"/>
      <c r="DL25" s="634">
        <v>738697</v>
      </c>
      <c r="DM25" s="657"/>
      <c r="DN25" s="657"/>
      <c r="DO25" s="657"/>
      <c r="DP25" s="657"/>
      <c r="DQ25" s="657"/>
      <c r="DR25" s="657"/>
      <c r="DS25" s="657"/>
      <c r="DT25" s="657"/>
      <c r="DU25" s="657"/>
      <c r="DV25" s="658"/>
      <c r="DW25" s="630">
        <v>22.4</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486386</v>
      </c>
      <c r="CS26" s="626"/>
      <c r="CT26" s="626"/>
      <c r="CU26" s="626"/>
      <c r="CV26" s="626"/>
      <c r="CW26" s="626"/>
      <c r="CX26" s="626"/>
      <c r="CY26" s="627"/>
      <c r="CZ26" s="659">
        <v>9.5</v>
      </c>
      <c r="DA26" s="660"/>
      <c r="DB26" s="660"/>
      <c r="DC26" s="661"/>
      <c r="DD26" s="634">
        <v>449520</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319837</v>
      </c>
      <c r="S27" s="626"/>
      <c r="T27" s="626"/>
      <c r="U27" s="626"/>
      <c r="V27" s="626"/>
      <c r="W27" s="626"/>
      <c r="X27" s="626"/>
      <c r="Y27" s="627"/>
      <c r="Z27" s="628">
        <v>5.9</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789845</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737088</v>
      </c>
      <c r="CS27" s="657"/>
      <c r="CT27" s="657"/>
      <c r="CU27" s="657"/>
      <c r="CV27" s="657"/>
      <c r="CW27" s="657"/>
      <c r="CX27" s="657"/>
      <c r="CY27" s="658"/>
      <c r="CZ27" s="659">
        <v>14.4</v>
      </c>
      <c r="DA27" s="660"/>
      <c r="DB27" s="660"/>
      <c r="DC27" s="661"/>
      <c r="DD27" s="634">
        <v>259820</v>
      </c>
      <c r="DE27" s="657"/>
      <c r="DF27" s="657"/>
      <c r="DG27" s="657"/>
      <c r="DH27" s="657"/>
      <c r="DI27" s="657"/>
      <c r="DJ27" s="657"/>
      <c r="DK27" s="658"/>
      <c r="DL27" s="634">
        <v>259820</v>
      </c>
      <c r="DM27" s="657"/>
      <c r="DN27" s="657"/>
      <c r="DO27" s="657"/>
      <c r="DP27" s="657"/>
      <c r="DQ27" s="657"/>
      <c r="DR27" s="657"/>
      <c r="DS27" s="657"/>
      <c r="DT27" s="657"/>
      <c r="DU27" s="657"/>
      <c r="DV27" s="658"/>
      <c r="DW27" s="630">
        <v>7.9</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64772</v>
      </c>
      <c r="S28" s="626"/>
      <c r="T28" s="626"/>
      <c r="U28" s="626"/>
      <c r="V28" s="626"/>
      <c r="W28" s="626"/>
      <c r="X28" s="626"/>
      <c r="Y28" s="627"/>
      <c r="Z28" s="628">
        <v>1.2</v>
      </c>
      <c r="AA28" s="628"/>
      <c r="AB28" s="628"/>
      <c r="AC28" s="628"/>
      <c r="AD28" s="629">
        <v>1373</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725271</v>
      </c>
      <c r="CS28" s="626"/>
      <c r="CT28" s="626"/>
      <c r="CU28" s="626"/>
      <c r="CV28" s="626"/>
      <c r="CW28" s="626"/>
      <c r="CX28" s="626"/>
      <c r="CY28" s="627"/>
      <c r="CZ28" s="659">
        <v>14.2</v>
      </c>
      <c r="DA28" s="660"/>
      <c r="DB28" s="660"/>
      <c r="DC28" s="661"/>
      <c r="DD28" s="634">
        <v>714282</v>
      </c>
      <c r="DE28" s="626"/>
      <c r="DF28" s="626"/>
      <c r="DG28" s="626"/>
      <c r="DH28" s="626"/>
      <c r="DI28" s="626"/>
      <c r="DJ28" s="626"/>
      <c r="DK28" s="627"/>
      <c r="DL28" s="634">
        <v>430725</v>
      </c>
      <c r="DM28" s="626"/>
      <c r="DN28" s="626"/>
      <c r="DO28" s="626"/>
      <c r="DP28" s="626"/>
      <c r="DQ28" s="626"/>
      <c r="DR28" s="626"/>
      <c r="DS28" s="626"/>
      <c r="DT28" s="626"/>
      <c r="DU28" s="626"/>
      <c r="DV28" s="627"/>
      <c r="DW28" s="630">
        <v>13.1</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89180</v>
      </c>
      <c r="S29" s="626"/>
      <c r="T29" s="626"/>
      <c r="U29" s="626"/>
      <c r="V29" s="626"/>
      <c r="W29" s="626"/>
      <c r="X29" s="626"/>
      <c r="Y29" s="627"/>
      <c r="Z29" s="628">
        <v>1.7</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725271</v>
      </c>
      <c r="CS29" s="657"/>
      <c r="CT29" s="657"/>
      <c r="CU29" s="657"/>
      <c r="CV29" s="657"/>
      <c r="CW29" s="657"/>
      <c r="CX29" s="657"/>
      <c r="CY29" s="658"/>
      <c r="CZ29" s="659">
        <v>14.2</v>
      </c>
      <c r="DA29" s="660"/>
      <c r="DB29" s="660"/>
      <c r="DC29" s="661"/>
      <c r="DD29" s="634">
        <v>714282</v>
      </c>
      <c r="DE29" s="657"/>
      <c r="DF29" s="657"/>
      <c r="DG29" s="657"/>
      <c r="DH29" s="657"/>
      <c r="DI29" s="657"/>
      <c r="DJ29" s="657"/>
      <c r="DK29" s="658"/>
      <c r="DL29" s="634">
        <v>430725</v>
      </c>
      <c r="DM29" s="657"/>
      <c r="DN29" s="657"/>
      <c r="DO29" s="657"/>
      <c r="DP29" s="657"/>
      <c r="DQ29" s="657"/>
      <c r="DR29" s="657"/>
      <c r="DS29" s="657"/>
      <c r="DT29" s="657"/>
      <c r="DU29" s="657"/>
      <c r="DV29" s="658"/>
      <c r="DW29" s="630">
        <v>13.1</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331500</v>
      </c>
      <c r="S30" s="626"/>
      <c r="T30" s="626"/>
      <c r="U30" s="626"/>
      <c r="V30" s="626"/>
      <c r="W30" s="626"/>
      <c r="X30" s="626"/>
      <c r="Y30" s="627"/>
      <c r="Z30" s="628">
        <v>6.2</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98.8</v>
      </c>
      <c r="BH30" s="684"/>
      <c r="BI30" s="684"/>
      <c r="BJ30" s="684"/>
      <c r="BK30" s="684"/>
      <c r="BL30" s="684"/>
      <c r="BM30" s="620">
        <v>94.3</v>
      </c>
      <c r="BN30" s="684"/>
      <c r="BO30" s="684"/>
      <c r="BP30" s="684"/>
      <c r="BQ30" s="685"/>
      <c r="BR30" s="683">
        <v>98.4</v>
      </c>
      <c r="BS30" s="684"/>
      <c r="BT30" s="684"/>
      <c r="BU30" s="684"/>
      <c r="BV30" s="684"/>
      <c r="BW30" s="684"/>
      <c r="BX30" s="620">
        <v>94.2</v>
      </c>
      <c r="BY30" s="684"/>
      <c r="BZ30" s="684"/>
      <c r="CA30" s="684"/>
      <c r="CB30" s="685"/>
      <c r="CD30" s="688"/>
      <c r="CE30" s="689"/>
      <c r="CF30" s="639" t="s">
        <v>293</v>
      </c>
      <c r="CG30" s="640"/>
      <c r="CH30" s="640"/>
      <c r="CI30" s="640"/>
      <c r="CJ30" s="640"/>
      <c r="CK30" s="640"/>
      <c r="CL30" s="640"/>
      <c r="CM30" s="640"/>
      <c r="CN30" s="640"/>
      <c r="CO30" s="640"/>
      <c r="CP30" s="640"/>
      <c r="CQ30" s="641"/>
      <c r="CR30" s="625">
        <v>681403</v>
      </c>
      <c r="CS30" s="626"/>
      <c r="CT30" s="626"/>
      <c r="CU30" s="626"/>
      <c r="CV30" s="626"/>
      <c r="CW30" s="626"/>
      <c r="CX30" s="626"/>
      <c r="CY30" s="627"/>
      <c r="CZ30" s="659">
        <v>13.3</v>
      </c>
      <c r="DA30" s="660"/>
      <c r="DB30" s="660"/>
      <c r="DC30" s="661"/>
      <c r="DD30" s="634">
        <v>671019</v>
      </c>
      <c r="DE30" s="626"/>
      <c r="DF30" s="626"/>
      <c r="DG30" s="626"/>
      <c r="DH30" s="626"/>
      <c r="DI30" s="626"/>
      <c r="DJ30" s="626"/>
      <c r="DK30" s="627"/>
      <c r="DL30" s="634">
        <v>387493</v>
      </c>
      <c r="DM30" s="626"/>
      <c r="DN30" s="626"/>
      <c r="DO30" s="626"/>
      <c r="DP30" s="626"/>
      <c r="DQ30" s="626"/>
      <c r="DR30" s="626"/>
      <c r="DS30" s="626"/>
      <c r="DT30" s="626"/>
      <c r="DU30" s="626"/>
      <c r="DV30" s="627"/>
      <c r="DW30" s="630">
        <v>11.8</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281545</v>
      </c>
      <c r="S31" s="626"/>
      <c r="T31" s="626"/>
      <c r="U31" s="626"/>
      <c r="V31" s="626"/>
      <c r="W31" s="626"/>
      <c r="X31" s="626"/>
      <c r="Y31" s="627"/>
      <c r="Z31" s="628">
        <v>5.2</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96.8</v>
      </c>
      <c r="BN31" s="681"/>
      <c r="BO31" s="681"/>
      <c r="BP31" s="681"/>
      <c r="BQ31" s="682"/>
      <c r="BR31" s="680">
        <v>99.3</v>
      </c>
      <c r="BS31" s="657"/>
      <c r="BT31" s="657"/>
      <c r="BU31" s="657"/>
      <c r="BV31" s="657"/>
      <c r="BW31" s="657"/>
      <c r="BX31" s="631">
        <v>96.8</v>
      </c>
      <c r="BY31" s="681"/>
      <c r="BZ31" s="681"/>
      <c r="CA31" s="681"/>
      <c r="CB31" s="682"/>
      <c r="CD31" s="688"/>
      <c r="CE31" s="689"/>
      <c r="CF31" s="639" t="s">
        <v>297</v>
      </c>
      <c r="CG31" s="640"/>
      <c r="CH31" s="640"/>
      <c r="CI31" s="640"/>
      <c r="CJ31" s="640"/>
      <c r="CK31" s="640"/>
      <c r="CL31" s="640"/>
      <c r="CM31" s="640"/>
      <c r="CN31" s="640"/>
      <c r="CO31" s="640"/>
      <c r="CP31" s="640"/>
      <c r="CQ31" s="641"/>
      <c r="CR31" s="625">
        <v>43868</v>
      </c>
      <c r="CS31" s="657"/>
      <c r="CT31" s="657"/>
      <c r="CU31" s="657"/>
      <c r="CV31" s="657"/>
      <c r="CW31" s="657"/>
      <c r="CX31" s="657"/>
      <c r="CY31" s="658"/>
      <c r="CZ31" s="659">
        <v>0.9</v>
      </c>
      <c r="DA31" s="660"/>
      <c r="DB31" s="660"/>
      <c r="DC31" s="661"/>
      <c r="DD31" s="634">
        <v>43263</v>
      </c>
      <c r="DE31" s="657"/>
      <c r="DF31" s="657"/>
      <c r="DG31" s="657"/>
      <c r="DH31" s="657"/>
      <c r="DI31" s="657"/>
      <c r="DJ31" s="657"/>
      <c r="DK31" s="658"/>
      <c r="DL31" s="634">
        <v>43232</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34962</v>
      </c>
      <c r="S32" s="626"/>
      <c r="T32" s="626"/>
      <c r="U32" s="626"/>
      <c r="V32" s="626"/>
      <c r="W32" s="626"/>
      <c r="X32" s="626"/>
      <c r="Y32" s="627"/>
      <c r="Z32" s="628">
        <v>0.6</v>
      </c>
      <c r="AA32" s="628"/>
      <c r="AB32" s="628"/>
      <c r="AC32" s="628"/>
      <c r="AD32" s="629">
        <v>7105</v>
      </c>
      <c r="AE32" s="629"/>
      <c r="AF32" s="629"/>
      <c r="AG32" s="629"/>
      <c r="AH32" s="629"/>
      <c r="AI32" s="629"/>
      <c r="AJ32" s="629"/>
      <c r="AK32" s="629"/>
      <c r="AL32" s="630">
        <v>0.2</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98.3</v>
      </c>
      <c r="BH32" s="693"/>
      <c r="BI32" s="693"/>
      <c r="BJ32" s="693"/>
      <c r="BK32" s="693"/>
      <c r="BL32" s="693"/>
      <c r="BM32" s="694">
        <v>91.1</v>
      </c>
      <c r="BN32" s="693"/>
      <c r="BO32" s="693"/>
      <c r="BP32" s="693"/>
      <c r="BQ32" s="695"/>
      <c r="BR32" s="692">
        <v>97</v>
      </c>
      <c r="BS32" s="693"/>
      <c r="BT32" s="693"/>
      <c r="BU32" s="693"/>
      <c r="BV32" s="693"/>
      <c r="BW32" s="693"/>
      <c r="BX32" s="694">
        <v>90.5</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263265</v>
      </c>
      <c r="S33" s="626"/>
      <c r="T33" s="626"/>
      <c r="U33" s="626"/>
      <c r="V33" s="626"/>
      <c r="W33" s="626"/>
      <c r="X33" s="626"/>
      <c r="Y33" s="627"/>
      <c r="Z33" s="628">
        <v>4.9000000000000004</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2363090</v>
      </c>
      <c r="CS33" s="657"/>
      <c r="CT33" s="657"/>
      <c r="CU33" s="657"/>
      <c r="CV33" s="657"/>
      <c r="CW33" s="657"/>
      <c r="CX33" s="657"/>
      <c r="CY33" s="658"/>
      <c r="CZ33" s="659">
        <v>46.1</v>
      </c>
      <c r="DA33" s="660"/>
      <c r="DB33" s="660"/>
      <c r="DC33" s="661"/>
      <c r="DD33" s="634">
        <v>2099855</v>
      </c>
      <c r="DE33" s="657"/>
      <c r="DF33" s="657"/>
      <c r="DG33" s="657"/>
      <c r="DH33" s="657"/>
      <c r="DI33" s="657"/>
      <c r="DJ33" s="657"/>
      <c r="DK33" s="658"/>
      <c r="DL33" s="634">
        <v>1302999</v>
      </c>
      <c r="DM33" s="657"/>
      <c r="DN33" s="657"/>
      <c r="DO33" s="657"/>
      <c r="DP33" s="657"/>
      <c r="DQ33" s="657"/>
      <c r="DR33" s="657"/>
      <c r="DS33" s="657"/>
      <c r="DT33" s="657"/>
      <c r="DU33" s="657"/>
      <c r="DV33" s="658"/>
      <c r="DW33" s="630">
        <v>39.5</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809856</v>
      </c>
      <c r="CS34" s="626"/>
      <c r="CT34" s="626"/>
      <c r="CU34" s="626"/>
      <c r="CV34" s="626"/>
      <c r="CW34" s="626"/>
      <c r="CX34" s="626"/>
      <c r="CY34" s="627"/>
      <c r="CZ34" s="659">
        <v>15.8</v>
      </c>
      <c r="DA34" s="660"/>
      <c r="DB34" s="660"/>
      <c r="DC34" s="661"/>
      <c r="DD34" s="634">
        <v>697129</v>
      </c>
      <c r="DE34" s="626"/>
      <c r="DF34" s="626"/>
      <c r="DG34" s="626"/>
      <c r="DH34" s="626"/>
      <c r="DI34" s="626"/>
      <c r="DJ34" s="626"/>
      <c r="DK34" s="627"/>
      <c r="DL34" s="634">
        <v>557363</v>
      </c>
      <c r="DM34" s="626"/>
      <c r="DN34" s="626"/>
      <c r="DO34" s="626"/>
      <c r="DP34" s="626"/>
      <c r="DQ34" s="626"/>
      <c r="DR34" s="626"/>
      <c r="DS34" s="626"/>
      <c r="DT34" s="626"/>
      <c r="DU34" s="626"/>
      <c r="DV34" s="627"/>
      <c r="DW34" s="630">
        <v>16.899999999999999</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135565</v>
      </c>
      <c r="S35" s="626"/>
      <c r="T35" s="626"/>
      <c r="U35" s="626"/>
      <c r="V35" s="626"/>
      <c r="W35" s="626"/>
      <c r="X35" s="626"/>
      <c r="Y35" s="627"/>
      <c r="Z35" s="628">
        <v>2.5</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492736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103000</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49549</v>
      </c>
      <c r="CS35" s="657"/>
      <c r="CT35" s="657"/>
      <c r="CU35" s="657"/>
      <c r="CV35" s="657"/>
      <c r="CW35" s="657"/>
      <c r="CX35" s="657"/>
      <c r="CY35" s="658"/>
      <c r="CZ35" s="659">
        <v>1</v>
      </c>
      <c r="DA35" s="660"/>
      <c r="DB35" s="660"/>
      <c r="DC35" s="661"/>
      <c r="DD35" s="634">
        <v>44598</v>
      </c>
      <c r="DE35" s="657"/>
      <c r="DF35" s="657"/>
      <c r="DG35" s="657"/>
      <c r="DH35" s="657"/>
      <c r="DI35" s="657"/>
      <c r="DJ35" s="657"/>
      <c r="DK35" s="658"/>
      <c r="DL35" s="634">
        <v>44598</v>
      </c>
      <c r="DM35" s="657"/>
      <c r="DN35" s="657"/>
      <c r="DO35" s="657"/>
      <c r="DP35" s="657"/>
      <c r="DQ35" s="657"/>
      <c r="DR35" s="657"/>
      <c r="DS35" s="657"/>
      <c r="DT35" s="657"/>
      <c r="DU35" s="657"/>
      <c r="DV35" s="658"/>
      <c r="DW35" s="630">
        <v>1.4</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5379214</v>
      </c>
      <c r="S36" s="698"/>
      <c r="T36" s="698"/>
      <c r="U36" s="698"/>
      <c r="V36" s="698"/>
      <c r="W36" s="698"/>
      <c r="X36" s="698"/>
      <c r="Y36" s="699"/>
      <c r="Z36" s="700">
        <v>100</v>
      </c>
      <c r="AA36" s="700"/>
      <c r="AB36" s="700"/>
      <c r="AC36" s="700"/>
      <c r="AD36" s="701">
        <v>3161229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44447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87405</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455308</v>
      </c>
      <c r="CS36" s="626"/>
      <c r="CT36" s="626"/>
      <c r="CU36" s="626"/>
      <c r="CV36" s="626"/>
      <c r="CW36" s="626"/>
      <c r="CX36" s="626"/>
      <c r="CY36" s="627"/>
      <c r="CZ36" s="659">
        <v>8.9</v>
      </c>
      <c r="DA36" s="660"/>
      <c r="DB36" s="660"/>
      <c r="DC36" s="661"/>
      <c r="DD36" s="634">
        <v>392126</v>
      </c>
      <c r="DE36" s="626"/>
      <c r="DF36" s="626"/>
      <c r="DG36" s="626"/>
      <c r="DH36" s="626"/>
      <c r="DI36" s="626"/>
      <c r="DJ36" s="626"/>
      <c r="DK36" s="627"/>
      <c r="DL36" s="634">
        <v>379640</v>
      </c>
      <c r="DM36" s="626"/>
      <c r="DN36" s="626"/>
      <c r="DO36" s="626"/>
      <c r="DP36" s="626"/>
      <c r="DQ36" s="626"/>
      <c r="DR36" s="626"/>
      <c r="DS36" s="626"/>
      <c r="DT36" s="626"/>
      <c r="DU36" s="626"/>
      <c r="DV36" s="627"/>
      <c r="DW36" s="630">
        <v>11.5</v>
      </c>
      <c r="DX36" s="655"/>
      <c r="DY36" s="655"/>
      <c r="DZ36" s="655"/>
      <c r="EA36" s="655"/>
      <c r="EB36" s="655"/>
      <c r="EC36" s="656"/>
    </row>
    <row r="37" spans="2:133" ht="11.25" customHeight="1">
      <c r="AQ37" s="704" t="s">
        <v>315</v>
      </c>
      <c r="AR37" s="705"/>
      <c r="AS37" s="705"/>
      <c r="AT37" s="705"/>
      <c r="AU37" s="705"/>
      <c r="AV37" s="705"/>
      <c r="AW37" s="705"/>
      <c r="AX37" s="705"/>
      <c r="AY37" s="706"/>
      <c r="AZ37" s="625">
        <v>43679</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1156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269952</v>
      </c>
      <c r="CS37" s="657"/>
      <c r="CT37" s="657"/>
      <c r="CU37" s="657"/>
      <c r="CV37" s="657"/>
      <c r="CW37" s="657"/>
      <c r="CX37" s="657"/>
      <c r="CY37" s="658"/>
      <c r="CZ37" s="659">
        <v>5.3</v>
      </c>
      <c r="DA37" s="660"/>
      <c r="DB37" s="660"/>
      <c r="DC37" s="661"/>
      <c r="DD37" s="634">
        <v>268975</v>
      </c>
      <c r="DE37" s="657"/>
      <c r="DF37" s="657"/>
      <c r="DG37" s="657"/>
      <c r="DH37" s="657"/>
      <c r="DI37" s="657"/>
      <c r="DJ37" s="657"/>
      <c r="DK37" s="658"/>
      <c r="DL37" s="634">
        <v>268975</v>
      </c>
      <c r="DM37" s="657"/>
      <c r="DN37" s="657"/>
      <c r="DO37" s="657"/>
      <c r="DP37" s="657"/>
      <c r="DQ37" s="657"/>
      <c r="DR37" s="657"/>
      <c r="DS37" s="657"/>
      <c r="DT37" s="657"/>
      <c r="DU37" s="657"/>
      <c r="DV37" s="658"/>
      <c r="DW37" s="630">
        <v>8.1999999999999993</v>
      </c>
      <c r="DX37" s="655"/>
      <c r="DY37" s="655"/>
      <c r="DZ37" s="655"/>
      <c r="EA37" s="655"/>
      <c r="EB37" s="655"/>
      <c r="EC37" s="656"/>
    </row>
    <row r="38" spans="2:133" ht="11.25" customHeight="1">
      <c r="AQ38" s="704" t="s">
        <v>318</v>
      </c>
      <c r="AR38" s="705"/>
      <c r="AS38" s="705"/>
      <c r="AT38" s="705"/>
      <c r="AU38" s="705"/>
      <c r="AV38" s="705"/>
      <c r="AW38" s="705"/>
      <c r="AX38" s="705"/>
      <c r="AY38" s="706"/>
      <c r="AZ38" s="625">
        <v>34200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1918</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458536</v>
      </c>
      <c r="CS38" s="626"/>
      <c r="CT38" s="626"/>
      <c r="CU38" s="626"/>
      <c r="CV38" s="626"/>
      <c r="CW38" s="626"/>
      <c r="CX38" s="626"/>
      <c r="CY38" s="627"/>
      <c r="CZ38" s="659">
        <v>8.9</v>
      </c>
      <c r="DA38" s="660"/>
      <c r="DB38" s="660"/>
      <c r="DC38" s="661"/>
      <c r="DD38" s="634">
        <v>403433</v>
      </c>
      <c r="DE38" s="626"/>
      <c r="DF38" s="626"/>
      <c r="DG38" s="626"/>
      <c r="DH38" s="626"/>
      <c r="DI38" s="626"/>
      <c r="DJ38" s="626"/>
      <c r="DK38" s="627"/>
      <c r="DL38" s="634">
        <v>313627</v>
      </c>
      <c r="DM38" s="626"/>
      <c r="DN38" s="626"/>
      <c r="DO38" s="626"/>
      <c r="DP38" s="626"/>
      <c r="DQ38" s="626"/>
      <c r="DR38" s="626"/>
      <c r="DS38" s="626"/>
      <c r="DT38" s="626"/>
      <c r="DU38" s="626"/>
      <c r="DV38" s="627"/>
      <c r="DW38" s="630">
        <v>9.5</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69</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539441</v>
      </c>
      <c r="CS39" s="657"/>
      <c r="CT39" s="657"/>
      <c r="CU39" s="657"/>
      <c r="CV39" s="657"/>
      <c r="CW39" s="657"/>
      <c r="CX39" s="657"/>
      <c r="CY39" s="658"/>
      <c r="CZ39" s="659">
        <v>10.5</v>
      </c>
      <c r="DA39" s="660"/>
      <c r="DB39" s="660"/>
      <c r="DC39" s="661"/>
      <c r="DD39" s="634">
        <v>520598</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88315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109</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50400</v>
      </c>
      <c r="CS40" s="626"/>
      <c r="CT40" s="626"/>
      <c r="CU40" s="626"/>
      <c r="CV40" s="626"/>
      <c r="CW40" s="626"/>
      <c r="CX40" s="626"/>
      <c r="CY40" s="627"/>
      <c r="CZ40" s="659">
        <v>1</v>
      </c>
      <c r="DA40" s="660"/>
      <c r="DB40" s="660"/>
      <c r="DC40" s="661"/>
      <c r="DD40" s="634">
        <v>41971</v>
      </c>
      <c r="DE40" s="626"/>
      <c r="DF40" s="626"/>
      <c r="DG40" s="626"/>
      <c r="DH40" s="626"/>
      <c r="DI40" s="626"/>
      <c r="DJ40" s="626"/>
      <c r="DK40" s="627"/>
      <c r="DL40" s="634">
        <v>7771</v>
      </c>
      <c r="DM40" s="626"/>
      <c r="DN40" s="626"/>
      <c r="DO40" s="626"/>
      <c r="DP40" s="626"/>
      <c r="DQ40" s="626"/>
      <c r="DR40" s="626"/>
      <c r="DS40" s="626"/>
      <c r="DT40" s="626"/>
      <c r="DU40" s="626"/>
      <c r="DV40" s="627"/>
      <c r="DW40" s="630">
        <v>0.2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282095</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333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515535</v>
      </c>
      <c r="CS42" s="626"/>
      <c r="CT42" s="626"/>
      <c r="CU42" s="626"/>
      <c r="CV42" s="626"/>
      <c r="CW42" s="626"/>
      <c r="CX42" s="626"/>
      <c r="CY42" s="627"/>
      <c r="CZ42" s="659">
        <v>10.1</v>
      </c>
      <c r="DA42" s="708"/>
      <c r="DB42" s="708"/>
      <c r="DC42" s="709"/>
      <c r="DD42" s="634">
        <v>262023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t="s">
        <v>113</v>
      </c>
      <c r="CS43" s="657"/>
      <c r="CT43" s="657"/>
      <c r="CU43" s="657"/>
      <c r="CV43" s="657"/>
      <c r="CW43" s="657"/>
      <c r="CX43" s="657"/>
      <c r="CY43" s="658"/>
      <c r="CZ43" s="659" t="s">
        <v>113</v>
      </c>
      <c r="DA43" s="660"/>
      <c r="DB43" s="660"/>
      <c r="DC43" s="661"/>
      <c r="DD43" s="634" t="s">
        <v>113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513806</v>
      </c>
      <c r="CS44" s="626"/>
      <c r="CT44" s="626"/>
      <c r="CU44" s="626"/>
      <c r="CV44" s="626"/>
      <c r="CW44" s="626"/>
      <c r="CX44" s="626"/>
      <c r="CY44" s="627"/>
      <c r="CZ44" s="659">
        <v>10</v>
      </c>
      <c r="DA44" s="708"/>
      <c r="DB44" s="708"/>
      <c r="DC44" s="709"/>
      <c r="DD44" s="634">
        <v>260429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144827</v>
      </c>
      <c r="CS45" s="657"/>
      <c r="CT45" s="657"/>
      <c r="CU45" s="657"/>
      <c r="CV45" s="657"/>
      <c r="CW45" s="657"/>
      <c r="CX45" s="657"/>
      <c r="CY45" s="658"/>
      <c r="CZ45" s="659">
        <v>2.8</v>
      </c>
      <c r="DA45" s="660"/>
      <c r="DB45" s="660"/>
      <c r="DC45" s="661"/>
      <c r="DD45" s="634">
        <v>48072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368979</v>
      </c>
      <c r="CS46" s="626"/>
      <c r="CT46" s="626"/>
      <c r="CU46" s="626"/>
      <c r="CV46" s="626"/>
      <c r="CW46" s="626"/>
      <c r="CX46" s="626"/>
      <c r="CY46" s="627"/>
      <c r="CZ46" s="659">
        <v>7.2</v>
      </c>
      <c r="DA46" s="708"/>
      <c r="DB46" s="708"/>
      <c r="DC46" s="709"/>
      <c r="DD46" s="634">
        <v>212357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1729</v>
      </c>
      <c r="CS47" s="657"/>
      <c r="CT47" s="657"/>
      <c r="CU47" s="657"/>
      <c r="CV47" s="657"/>
      <c r="CW47" s="657"/>
      <c r="CX47" s="657"/>
      <c r="CY47" s="658"/>
      <c r="CZ47" s="659">
        <v>0</v>
      </c>
      <c r="DA47" s="660"/>
      <c r="DB47" s="660"/>
      <c r="DC47" s="661"/>
      <c r="DD47" s="634">
        <v>1594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5124071</v>
      </c>
      <c r="CS49" s="693"/>
      <c r="CT49" s="693"/>
      <c r="CU49" s="693"/>
      <c r="CV49" s="693"/>
      <c r="CW49" s="693"/>
      <c r="CX49" s="693"/>
      <c r="CY49" s="720"/>
      <c r="CZ49" s="721">
        <v>100</v>
      </c>
      <c r="DA49" s="722"/>
      <c r="DB49" s="722"/>
      <c r="DC49" s="723"/>
      <c r="DD49" s="724">
        <v>4077888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5351</v>
      </c>
      <c r="R7" s="755"/>
      <c r="S7" s="755"/>
      <c r="T7" s="755"/>
      <c r="U7" s="755"/>
      <c r="V7" s="755">
        <v>5098</v>
      </c>
      <c r="W7" s="755"/>
      <c r="X7" s="755"/>
      <c r="Y7" s="755"/>
      <c r="Z7" s="755"/>
      <c r="AA7" s="755">
        <v>253</v>
      </c>
      <c r="AB7" s="755"/>
      <c r="AC7" s="755"/>
      <c r="AD7" s="755"/>
      <c r="AE7" s="756"/>
      <c r="AF7" s="757">
        <v>244</v>
      </c>
      <c r="AG7" s="758"/>
      <c r="AH7" s="758"/>
      <c r="AI7" s="758"/>
      <c r="AJ7" s="759"/>
      <c r="AK7" s="794">
        <v>332</v>
      </c>
      <c r="AL7" s="795"/>
      <c r="AM7" s="795"/>
      <c r="AN7" s="795"/>
      <c r="AO7" s="795"/>
      <c r="AP7" s="795">
        <v>3515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555</v>
      </c>
      <c r="BT7" s="799"/>
      <c r="BU7" s="799"/>
      <c r="BV7" s="799"/>
      <c r="BW7" s="799"/>
      <c r="BX7" s="799"/>
      <c r="BY7" s="799"/>
      <c r="BZ7" s="799"/>
      <c r="CA7" s="799"/>
      <c r="CB7" s="799"/>
      <c r="CC7" s="799"/>
      <c r="CD7" s="799"/>
      <c r="CE7" s="799"/>
      <c r="CF7" s="799"/>
      <c r="CG7" s="800"/>
      <c r="CH7" s="791">
        <v>-5</v>
      </c>
      <c r="CI7" s="792"/>
      <c r="CJ7" s="792"/>
      <c r="CK7" s="792"/>
      <c r="CL7" s="793"/>
      <c r="CM7" s="791">
        <v>6</v>
      </c>
      <c r="CN7" s="792"/>
      <c r="CO7" s="792"/>
      <c r="CP7" s="792"/>
      <c r="CQ7" s="793"/>
      <c r="CR7" s="791">
        <v>14</v>
      </c>
      <c r="CS7" s="792"/>
      <c r="CT7" s="792"/>
      <c r="CU7" s="792"/>
      <c r="CV7" s="793"/>
      <c r="CW7" s="791" t="s">
        <v>553</v>
      </c>
      <c r="CX7" s="792"/>
      <c r="CY7" s="792"/>
      <c r="CZ7" s="792"/>
      <c r="DA7" s="793"/>
      <c r="DB7" s="791" t="s">
        <v>553</v>
      </c>
      <c r="DC7" s="792"/>
      <c r="DD7" s="792"/>
      <c r="DE7" s="792"/>
      <c r="DF7" s="793"/>
      <c r="DG7" s="791" t="s">
        <v>553</v>
      </c>
      <c r="DH7" s="792"/>
      <c r="DI7" s="792"/>
      <c r="DJ7" s="792"/>
      <c r="DK7" s="793"/>
      <c r="DL7" s="791" t="s">
        <v>553</v>
      </c>
      <c r="DM7" s="792"/>
      <c r="DN7" s="792"/>
      <c r="DO7" s="792"/>
      <c r="DP7" s="793"/>
      <c r="DQ7" s="791" t="s">
        <v>553</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19</v>
      </c>
      <c r="R8" s="779"/>
      <c r="S8" s="779"/>
      <c r="T8" s="779"/>
      <c r="U8" s="779"/>
      <c r="V8" s="779">
        <v>17</v>
      </c>
      <c r="W8" s="779"/>
      <c r="X8" s="779"/>
      <c r="Y8" s="779"/>
      <c r="Z8" s="779"/>
      <c r="AA8" s="779">
        <v>2</v>
      </c>
      <c r="AB8" s="779"/>
      <c r="AC8" s="779"/>
      <c r="AD8" s="779"/>
      <c r="AE8" s="780"/>
      <c r="AF8" s="781">
        <v>2</v>
      </c>
      <c r="AG8" s="782"/>
      <c r="AH8" s="782"/>
      <c r="AI8" s="782"/>
      <c r="AJ8" s="783"/>
      <c r="AK8" s="784" t="s">
        <v>560</v>
      </c>
      <c r="AL8" s="785"/>
      <c r="AM8" s="785"/>
      <c r="AN8" s="785"/>
      <c r="AO8" s="785"/>
      <c r="AP8" s="785" t="s">
        <v>533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557</v>
      </c>
      <c r="BS8" s="788" t="s">
        <v>556</v>
      </c>
      <c r="BT8" s="789"/>
      <c r="BU8" s="789"/>
      <c r="BV8" s="789"/>
      <c r="BW8" s="789"/>
      <c r="BX8" s="789"/>
      <c r="BY8" s="789"/>
      <c r="BZ8" s="789"/>
      <c r="CA8" s="789"/>
      <c r="CB8" s="789"/>
      <c r="CC8" s="789"/>
      <c r="CD8" s="789"/>
      <c r="CE8" s="789"/>
      <c r="CF8" s="789"/>
      <c r="CG8" s="790"/>
      <c r="CH8" s="801">
        <v>0</v>
      </c>
      <c r="CI8" s="802"/>
      <c r="CJ8" s="802"/>
      <c r="CK8" s="802"/>
      <c r="CL8" s="803"/>
      <c r="CM8" s="801">
        <v>5</v>
      </c>
      <c r="CN8" s="802"/>
      <c r="CO8" s="802"/>
      <c r="CP8" s="802"/>
      <c r="CQ8" s="803"/>
      <c r="CR8" s="801">
        <v>5</v>
      </c>
      <c r="CS8" s="802"/>
      <c r="CT8" s="802"/>
      <c r="CU8" s="802"/>
      <c r="CV8" s="803"/>
      <c r="CW8" s="801">
        <v>0</v>
      </c>
      <c r="CX8" s="802"/>
      <c r="CY8" s="802"/>
      <c r="CZ8" s="802"/>
      <c r="DA8" s="803"/>
      <c r="DB8" s="801" t="s">
        <v>553</v>
      </c>
      <c r="DC8" s="802"/>
      <c r="DD8" s="802"/>
      <c r="DE8" s="802"/>
      <c r="DF8" s="803"/>
      <c r="DG8" s="801" t="s">
        <v>553</v>
      </c>
      <c r="DH8" s="802"/>
      <c r="DI8" s="802"/>
      <c r="DJ8" s="802"/>
      <c r="DK8" s="803"/>
      <c r="DL8" s="801" t="s">
        <v>553</v>
      </c>
      <c r="DM8" s="802"/>
      <c r="DN8" s="802"/>
      <c r="DO8" s="802"/>
      <c r="DP8" s="803"/>
      <c r="DQ8" s="801" t="s">
        <v>553</v>
      </c>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v>9</v>
      </c>
      <c r="R9" s="779"/>
      <c r="S9" s="779"/>
      <c r="T9" s="779"/>
      <c r="U9" s="779"/>
      <c r="V9" s="779">
        <v>9</v>
      </c>
      <c r="W9" s="779"/>
      <c r="X9" s="779"/>
      <c r="Y9" s="779"/>
      <c r="Z9" s="779"/>
      <c r="AA9" s="779">
        <v>0</v>
      </c>
      <c r="AB9" s="779"/>
      <c r="AC9" s="779"/>
      <c r="AD9" s="779"/>
      <c r="AE9" s="780"/>
      <c r="AF9" s="781">
        <v>0</v>
      </c>
      <c r="AG9" s="782"/>
      <c r="AH9" s="782"/>
      <c r="AI9" s="782"/>
      <c r="AJ9" s="783"/>
      <c r="AK9" s="784" t="s">
        <v>561</v>
      </c>
      <c r="AL9" s="785"/>
      <c r="AM9" s="785"/>
      <c r="AN9" s="785"/>
      <c r="AO9" s="785"/>
      <c r="AP9" s="785" t="s">
        <v>534</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5379</v>
      </c>
      <c r="R23" s="814"/>
      <c r="S23" s="814"/>
      <c r="T23" s="814"/>
      <c r="U23" s="814"/>
      <c r="V23" s="814">
        <v>5124</v>
      </c>
      <c r="W23" s="814"/>
      <c r="X23" s="814"/>
      <c r="Y23" s="814"/>
      <c r="Z23" s="814"/>
      <c r="AA23" s="814">
        <v>255</v>
      </c>
      <c r="AB23" s="814"/>
      <c r="AC23" s="814"/>
      <c r="AD23" s="814"/>
      <c r="AE23" s="815"/>
      <c r="AF23" s="816">
        <v>246</v>
      </c>
      <c r="AG23" s="814"/>
      <c r="AH23" s="814"/>
      <c r="AI23" s="814"/>
      <c r="AJ23" s="817"/>
      <c r="AK23" s="818"/>
      <c r="AL23" s="819"/>
      <c r="AM23" s="819"/>
      <c r="AN23" s="819"/>
      <c r="AO23" s="819"/>
      <c r="AP23" s="814">
        <v>3515</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1153</v>
      </c>
      <c r="R28" s="843"/>
      <c r="S28" s="843"/>
      <c r="T28" s="843"/>
      <c r="U28" s="843"/>
      <c r="V28" s="843">
        <v>1050</v>
      </c>
      <c r="W28" s="843"/>
      <c r="X28" s="843"/>
      <c r="Y28" s="843"/>
      <c r="Z28" s="843"/>
      <c r="AA28" s="843">
        <v>103</v>
      </c>
      <c r="AB28" s="843"/>
      <c r="AC28" s="843"/>
      <c r="AD28" s="843"/>
      <c r="AE28" s="844"/>
      <c r="AF28" s="845">
        <v>103</v>
      </c>
      <c r="AG28" s="843"/>
      <c r="AH28" s="843"/>
      <c r="AI28" s="843"/>
      <c r="AJ28" s="846"/>
      <c r="AK28" s="847">
        <v>126</v>
      </c>
      <c r="AL28" s="838"/>
      <c r="AM28" s="838"/>
      <c r="AN28" s="838"/>
      <c r="AO28" s="838"/>
      <c r="AP28" s="838" t="s">
        <v>560</v>
      </c>
      <c r="AQ28" s="838"/>
      <c r="AR28" s="838"/>
      <c r="AS28" s="838"/>
      <c r="AT28" s="838"/>
      <c r="AU28" s="838" t="s">
        <v>561</v>
      </c>
      <c r="AV28" s="838"/>
      <c r="AW28" s="838"/>
      <c r="AX28" s="838"/>
      <c r="AY28" s="838"/>
      <c r="AZ28" s="839" t="s">
        <v>535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132</v>
      </c>
      <c r="R29" s="779"/>
      <c r="S29" s="779"/>
      <c r="T29" s="779"/>
      <c r="U29" s="779"/>
      <c r="V29" s="779">
        <v>128</v>
      </c>
      <c r="W29" s="779"/>
      <c r="X29" s="779"/>
      <c r="Y29" s="779"/>
      <c r="Z29" s="779"/>
      <c r="AA29" s="779">
        <v>4</v>
      </c>
      <c r="AB29" s="779"/>
      <c r="AC29" s="779"/>
      <c r="AD29" s="779"/>
      <c r="AE29" s="780"/>
      <c r="AF29" s="781">
        <v>4</v>
      </c>
      <c r="AG29" s="782"/>
      <c r="AH29" s="782"/>
      <c r="AI29" s="782"/>
      <c r="AJ29" s="783"/>
      <c r="AK29" s="850">
        <v>48</v>
      </c>
      <c r="AL29" s="851"/>
      <c r="AM29" s="851"/>
      <c r="AN29" s="851"/>
      <c r="AO29" s="851"/>
      <c r="AP29" s="851" t="s">
        <v>561</v>
      </c>
      <c r="AQ29" s="851"/>
      <c r="AR29" s="851"/>
      <c r="AS29" s="851"/>
      <c r="AT29" s="851"/>
      <c r="AU29" s="851" t="s">
        <v>561</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62</v>
      </c>
      <c r="R30" s="779"/>
      <c r="S30" s="779"/>
      <c r="T30" s="779"/>
      <c r="U30" s="779"/>
      <c r="V30" s="779">
        <v>62</v>
      </c>
      <c r="W30" s="779"/>
      <c r="X30" s="779"/>
      <c r="Y30" s="779"/>
      <c r="Z30" s="779"/>
      <c r="AA30" s="779">
        <v>1</v>
      </c>
      <c r="AB30" s="779"/>
      <c r="AC30" s="779"/>
      <c r="AD30" s="779"/>
      <c r="AE30" s="780"/>
      <c r="AF30" s="781">
        <v>1</v>
      </c>
      <c r="AG30" s="782"/>
      <c r="AH30" s="782"/>
      <c r="AI30" s="782"/>
      <c r="AJ30" s="783"/>
      <c r="AK30" s="850">
        <v>44</v>
      </c>
      <c r="AL30" s="851"/>
      <c r="AM30" s="851"/>
      <c r="AN30" s="851"/>
      <c r="AO30" s="851"/>
      <c r="AP30" s="851">
        <v>321</v>
      </c>
      <c r="AQ30" s="851"/>
      <c r="AR30" s="851"/>
      <c r="AS30" s="851"/>
      <c r="AT30" s="851"/>
      <c r="AU30" s="851">
        <v>301</v>
      </c>
      <c r="AV30" s="851"/>
      <c r="AW30" s="851"/>
      <c r="AX30" s="851"/>
      <c r="AY30" s="851"/>
      <c r="AZ30" s="852" t="s">
        <v>536</v>
      </c>
      <c r="BA30" s="852"/>
      <c r="BB30" s="852"/>
      <c r="BC30" s="852"/>
      <c r="BD30" s="852"/>
      <c r="BE30" s="848" t="s">
        <v>385</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99</v>
      </c>
      <c r="R31" s="779"/>
      <c r="S31" s="779"/>
      <c r="T31" s="779"/>
      <c r="U31" s="779"/>
      <c r="V31" s="779">
        <v>98</v>
      </c>
      <c r="W31" s="779"/>
      <c r="X31" s="779"/>
      <c r="Y31" s="779"/>
      <c r="Z31" s="779"/>
      <c r="AA31" s="779">
        <v>1</v>
      </c>
      <c r="AB31" s="779"/>
      <c r="AC31" s="779"/>
      <c r="AD31" s="779"/>
      <c r="AE31" s="780"/>
      <c r="AF31" s="781">
        <v>1</v>
      </c>
      <c r="AG31" s="782"/>
      <c r="AH31" s="782"/>
      <c r="AI31" s="782"/>
      <c r="AJ31" s="783"/>
      <c r="AK31" s="850">
        <v>44</v>
      </c>
      <c r="AL31" s="851"/>
      <c r="AM31" s="851"/>
      <c r="AN31" s="851"/>
      <c r="AO31" s="851"/>
      <c r="AP31" s="851">
        <v>360</v>
      </c>
      <c r="AQ31" s="851"/>
      <c r="AR31" s="851"/>
      <c r="AS31" s="851"/>
      <c r="AT31" s="851"/>
      <c r="AU31" s="851">
        <v>342</v>
      </c>
      <c r="AV31" s="851"/>
      <c r="AW31" s="851"/>
      <c r="AX31" s="851"/>
      <c r="AY31" s="851"/>
      <c r="AZ31" s="852" t="s">
        <v>535</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109</v>
      </c>
      <c r="AG63" s="862"/>
      <c r="AH63" s="862"/>
      <c r="AI63" s="862"/>
      <c r="AJ63" s="863"/>
      <c r="AK63" s="864"/>
      <c r="AL63" s="859"/>
      <c r="AM63" s="859"/>
      <c r="AN63" s="859"/>
      <c r="AO63" s="859"/>
      <c r="AP63" s="862">
        <v>681</v>
      </c>
      <c r="AQ63" s="862"/>
      <c r="AR63" s="862"/>
      <c r="AS63" s="862"/>
      <c r="AT63" s="862"/>
      <c r="AU63" s="862">
        <v>643</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537</v>
      </c>
      <c r="C68" s="890"/>
      <c r="D68" s="890"/>
      <c r="E68" s="890"/>
      <c r="F68" s="890"/>
      <c r="G68" s="890"/>
      <c r="H68" s="890"/>
      <c r="I68" s="890"/>
      <c r="J68" s="890"/>
      <c r="K68" s="890"/>
      <c r="L68" s="890"/>
      <c r="M68" s="890"/>
      <c r="N68" s="890"/>
      <c r="O68" s="890"/>
      <c r="P68" s="891"/>
      <c r="Q68" s="892">
        <v>3</v>
      </c>
      <c r="R68" s="886"/>
      <c r="S68" s="886"/>
      <c r="T68" s="886"/>
      <c r="U68" s="886"/>
      <c r="V68" s="886">
        <v>2</v>
      </c>
      <c r="W68" s="886"/>
      <c r="X68" s="886"/>
      <c r="Y68" s="886"/>
      <c r="Z68" s="886"/>
      <c r="AA68" s="886">
        <v>1</v>
      </c>
      <c r="AB68" s="886"/>
      <c r="AC68" s="886"/>
      <c r="AD68" s="886"/>
      <c r="AE68" s="886"/>
      <c r="AF68" s="886">
        <v>1</v>
      </c>
      <c r="AG68" s="886"/>
      <c r="AH68" s="886"/>
      <c r="AI68" s="886"/>
      <c r="AJ68" s="886"/>
      <c r="AK68" s="886" t="s">
        <v>553</v>
      </c>
      <c r="AL68" s="886"/>
      <c r="AM68" s="886"/>
      <c r="AN68" s="886"/>
      <c r="AO68" s="886"/>
      <c r="AP68" s="886" t="s">
        <v>553</v>
      </c>
      <c r="AQ68" s="886"/>
      <c r="AR68" s="886"/>
      <c r="AS68" s="886"/>
      <c r="AT68" s="886"/>
      <c r="AU68" s="886" t="s">
        <v>553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538</v>
      </c>
      <c r="C69" s="894"/>
      <c r="D69" s="894"/>
      <c r="E69" s="894"/>
      <c r="F69" s="894"/>
      <c r="G69" s="894"/>
      <c r="H69" s="894"/>
      <c r="I69" s="894"/>
      <c r="J69" s="894"/>
      <c r="K69" s="894"/>
      <c r="L69" s="894"/>
      <c r="M69" s="894"/>
      <c r="N69" s="894"/>
      <c r="O69" s="894"/>
      <c r="P69" s="895"/>
      <c r="Q69" s="896">
        <v>83</v>
      </c>
      <c r="R69" s="851"/>
      <c r="S69" s="851"/>
      <c r="T69" s="851"/>
      <c r="U69" s="851"/>
      <c r="V69" s="851">
        <v>79</v>
      </c>
      <c r="W69" s="851"/>
      <c r="X69" s="851"/>
      <c r="Y69" s="851"/>
      <c r="Z69" s="851"/>
      <c r="AA69" s="851">
        <v>4</v>
      </c>
      <c r="AB69" s="851"/>
      <c r="AC69" s="851"/>
      <c r="AD69" s="851"/>
      <c r="AE69" s="851"/>
      <c r="AF69" s="851">
        <v>4</v>
      </c>
      <c r="AG69" s="851"/>
      <c r="AH69" s="851"/>
      <c r="AI69" s="851"/>
      <c r="AJ69" s="851"/>
      <c r="AK69" s="851" t="s">
        <v>553</v>
      </c>
      <c r="AL69" s="851"/>
      <c r="AM69" s="851"/>
      <c r="AN69" s="851"/>
      <c r="AO69" s="851"/>
      <c r="AP69" s="851" t="s">
        <v>553</v>
      </c>
      <c r="AQ69" s="851"/>
      <c r="AR69" s="851"/>
      <c r="AS69" s="851"/>
      <c r="AT69" s="851"/>
      <c r="AU69" s="851" t="s">
        <v>553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539</v>
      </c>
      <c r="C70" s="894"/>
      <c r="D70" s="894"/>
      <c r="E70" s="894"/>
      <c r="F70" s="894"/>
      <c r="G70" s="894"/>
      <c r="H70" s="894"/>
      <c r="I70" s="894"/>
      <c r="J70" s="894"/>
      <c r="K70" s="894"/>
      <c r="L70" s="894"/>
      <c r="M70" s="894"/>
      <c r="N70" s="894"/>
      <c r="O70" s="894"/>
      <c r="P70" s="895"/>
      <c r="Q70" s="896">
        <v>101</v>
      </c>
      <c r="R70" s="851"/>
      <c r="S70" s="851"/>
      <c r="T70" s="851"/>
      <c r="U70" s="851"/>
      <c r="V70" s="851">
        <v>101</v>
      </c>
      <c r="W70" s="851"/>
      <c r="X70" s="851"/>
      <c r="Y70" s="851"/>
      <c r="Z70" s="851"/>
      <c r="AA70" s="851">
        <v>1</v>
      </c>
      <c r="AB70" s="851"/>
      <c r="AC70" s="851"/>
      <c r="AD70" s="851"/>
      <c r="AE70" s="851"/>
      <c r="AF70" s="851">
        <v>1</v>
      </c>
      <c r="AG70" s="851"/>
      <c r="AH70" s="851"/>
      <c r="AI70" s="851"/>
      <c r="AJ70" s="851"/>
      <c r="AK70" s="851">
        <v>1</v>
      </c>
      <c r="AL70" s="851"/>
      <c r="AM70" s="851"/>
      <c r="AN70" s="851"/>
      <c r="AO70" s="851"/>
      <c r="AP70" s="851" t="s">
        <v>554</v>
      </c>
      <c r="AQ70" s="851"/>
      <c r="AR70" s="851"/>
      <c r="AS70" s="851"/>
      <c r="AT70" s="851"/>
      <c r="AU70" s="851" t="s">
        <v>554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540</v>
      </c>
      <c r="C71" s="894"/>
      <c r="D71" s="894"/>
      <c r="E71" s="894"/>
      <c r="F71" s="894"/>
      <c r="G71" s="894"/>
      <c r="H71" s="894"/>
      <c r="I71" s="894"/>
      <c r="J71" s="894"/>
      <c r="K71" s="894"/>
      <c r="L71" s="894"/>
      <c r="M71" s="894"/>
      <c r="N71" s="894"/>
      <c r="O71" s="894"/>
      <c r="P71" s="895"/>
      <c r="Q71" s="896">
        <v>12129</v>
      </c>
      <c r="R71" s="851"/>
      <c r="S71" s="851"/>
      <c r="T71" s="851"/>
      <c r="U71" s="851"/>
      <c r="V71" s="851">
        <v>11228</v>
      </c>
      <c r="W71" s="851"/>
      <c r="X71" s="851"/>
      <c r="Y71" s="851"/>
      <c r="Z71" s="851"/>
      <c r="AA71" s="851">
        <v>900</v>
      </c>
      <c r="AB71" s="851"/>
      <c r="AC71" s="851"/>
      <c r="AD71" s="851"/>
      <c r="AE71" s="851"/>
      <c r="AF71" s="851">
        <v>900</v>
      </c>
      <c r="AG71" s="851"/>
      <c r="AH71" s="851"/>
      <c r="AI71" s="851"/>
      <c r="AJ71" s="851"/>
      <c r="AK71" s="851" t="s">
        <v>554</v>
      </c>
      <c r="AL71" s="851"/>
      <c r="AM71" s="851"/>
      <c r="AN71" s="851"/>
      <c r="AO71" s="851"/>
      <c r="AP71" s="851" t="s">
        <v>554</v>
      </c>
      <c r="AQ71" s="851"/>
      <c r="AR71" s="851"/>
      <c r="AS71" s="851"/>
      <c r="AT71" s="851"/>
      <c r="AU71" s="851" t="s">
        <v>554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541</v>
      </c>
      <c r="C72" s="894"/>
      <c r="D72" s="894"/>
      <c r="E72" s="894"/>
      <c r="F72" s="894"/>
      <c r="G72" s="894"/>
      <c r="H72" s="894"/>
      <c r="I72" s="894"/>
      <c r="J72" s="894"/>
      <c r="K72" s="894"/>
      <c r="L72" s="894"/>
      <c r="M72" s="894"/>
      <c r="N72" s="894"/>
      <c r="O72" s="894"/>
      <c r="P72" s="895"/>
      <c r="Q72" s="896">
        <v>176</v>
      </c>
      <c r="R72" s="851"/>
      <c r="S72" s="851"/>
      <c r="T72" s="851"/>
      <c r="U72" s="851"/>
      <c r="V72" s="851">
        <v>165</v>
      </c>
      <c r="W72" s="851"/>
      <c r="X72" s="851"/>
      <c r="Y72" s="851"/>
      <c r="Z72" s="851"/>
      <c r="AA72" s="851">
        <v>11</v>
      </c>
      <c r="AB72" s="851"/>
      <c r="AC72" s="851"/>
      <c r="AD72" s="851"/>
      <c r="AE72" s="851"/>
      <c r="AF72" s="851">
        <v>11</v>
      </c>
      <c r="AG72" s="851"/>
      <c r="AH72" s="851"/>
      <c r="AI72" s="851"/>
      <c r="AJ72" s="851"/>
      <c r="AK72" s="851" t="s">
        <v>554</v>
      </c>
      <c r="AL72" s="851"/>
      <c r="AM72" s="851"/>
      <c r="AN72" s="851"/>
      <c r="AO72" s="851"/>
      <c r="AP72" s="851" t="s">
        <v>554</v>
      </c>
      <c r="AQ72" s="851"/>
      <c r="AR72" s="851"/>
      <c r="AS72" s="851"/>
      <c r="AT72" s="851"/>
      <c r="AU72" s="851" t="s">
        <v>554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542</v>
      </c>
      <c r="C73" s="894"/>
      <c r="D73" s="894"/>
      <c r="E73" s="894"/>
      <c r="F73" s="894"/>
      <c r="G73" s="894"/>
      <c r="H73" s="894"/>
      <c r="I73" s="894"/>
      <c r="J73" s="894"/>
      <c r="K73" s="894"/>
      <c r="L73" s="894"/>
      <c r="M73" s="894"/>
      <c r="N73" s="894"/>
      <c r="O73" s="894"/>
      <c r="P73" s="895"/>
      <c r="Q73" s="896">
        <v>24</v>
      </c>
      <c r="R73" s="851"/>
      <c r="S73" s="851"/>
      <c r="T73" s="851"/>
      <c r="U73" s="851"/>
      <c r="V73" s="851">
        <v>10</v>
      </c>
      <c r="W73" s="851"/>
      <c r="X73" s="851"/>
      <c r="Y73" s="851"/>
      <c r="Z73" s="851"/>
      <c r="AA73" s="851">
        <v>14</v>
      </c>
      <c r="AB73" s="851"/>
      <c r="AC73" s="851"/>
      <c r="AD73" s="851"/>
      <c r="AE73" s="851"/>
      <c r="AF73" s="851">
        <v>14</v>
      </c>
      <c r="AG73" s="851"/>
      <c r="AH73" s="851"/>
      <c r="AI73" s="851"/>
      <c r="AJ73" s="851"/>
      <c r="AK73" s="851" t="s">
        <v>553</v>
      </c>
      <c r="AL73" s="851"/>
      <c r="AM73" s="851"/>
      <c r="AN73" s="851"/>
      <c r="AO73" s="851"/>
      <c r="AP73" s="851" t="s">
        <v>553</v>
      </c>
      <c r="AQ73" s="851"/>
      <c r="AR73" s="851"/>
      <c r="AS73" s="851"/>
      <c r="AT73" s="851"/>
      <c r="AU73" s="851" t="s">
        <v>553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543</v>
      </c>
      <c r="C74" s="894"/>
      <c r="D74" s="894"/>
      <c r="E74" s="894"/>
      <c r="F74" s="894"/>
      <c r="G74" s="894"/>
      <c r="H74" s="894"/>
      <c r="I74" s="894"/>
      <c r="J74" s="894"/>
      <c r="K74" s="894"/>
      <c r="L74" s="894"/>
      <c r="M74" s="894"/>
      <c r="N74" s="894"/>
      <c r="O74" s="894"/>
      <c r="P74" s="895"/>
      <c r="Q74" s="896">
        <v>13</v>
      </c>
      <c r="R74" s="851"/>
      <c r="S74" s="851"/>
      <c r="T74" s="851"/>
      <c r="U74" s="851"/>
      <c r="V74" s="851">
        <v>11</v>
      </c>
      <c r="W74" s="851"/>
      <c r="X74" s="851"/>
      <c r="Y74" s="851"/>
      <c r="Z74" s="851"/>
      <c r="AA74" s="851">
        <v>2</v>
      </c>
      <c r="AB74" s="851"/>
      <c r="AC74" s="851"/>
      <c r="AD74" s="851"/>
      <c r="AE74" s="851"/>
      <c r="AF74" s="851">
        <v>2</v>
      </c>
      <c r="AG74" s="851"/>
      <c r="AH74" s="851"/>
      <c r="AI74" s="851"/>
      <c r="AJ74" s="851"/>
      <c r="AK74" s="851">
        <v>1</v>
      </c>
      <c r="AL74" s="851"/>
      <c r="AM74" s="851"/>
      <c r="AN74" s="851"/>
      <c r="AO74" s="851"/>
      <c r="AP74" s="851" t="s">
        <v>554</v>
      </c>
      <c r="AQ74" s="851"/>
      <c r="AR74" s="851"/>
      <c r="AS74" s="851"/>
      <c r="AT74" s="851"/>
      <c r="AU74" s="851" t="s">
        <v>554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544</v>
      </c>
      <c r="C75" s="894"/>
      <c r="D75" s="894"/>
      <c r="E75" s="894"/>
      <c r="F75" s="894"/>
      <c r="G75" s="894"/>
      <c r="H75" s="894"/>
      <c r="I75" s="894"/>
      <c r="J75" s="894"/>
      <c r="K75" s="894"/>
      <c r="L75" s="894"/>
      <c r="M75" s="894"/>
      <c r="N75" s="894"/>
      <c r="O75" s="894"/>
      <c r="P75" s="895"/>
      <c r="Q75" s="899">
        <v>3</v>
      </c>
      <c r="R75" s="900"/>
      <c r="S75" s="900"/>
      <c r="T75" s="900"/>
      <c r="U75" s="850"/>
      <c r="V75" s="901" t="s">
        <v>554</v>
      </c>
      <c r="W75" s="900"/>
      <c r="X75" s="900"/>
      <c r="Y75" s="900"/>
      <c r="Z75" s="850"/>
      <c r="AA75" s="901">
        <v>3</v>
      </c>
      <c r="AB75" s="900"/>
      <c r="AC75" s="900"/>
      <c r="AD75" s="900"/>
      <c r="AE75" s="850"/>
      <c r="AF75" s="901">
        <v>3</v>
      </c>
      <c r="AG75" s="900"/>
      <c r="AH75" s="900"/>
      <c r="AI75" s="900"/>
      <c r="AJ75" s="850"/>
      <c r="AK75" s="901" t="s">
        <v>554</v>
      </c>
      <c r="AL75" s="900"/>
      <c r="AM75" s="900"/>
      <c r="AN75" s="900"/>
      <c r="AO75" s="850"/>
      <c r="AP75" s="901" t="s">
        <v>554</v>
      </c>
      <c r="AQ75" s="900"/>
      <c r="AR75" s="900"/>
      <c r="AS75" s="900"/>
      <c r="AT75" s="850"/>
      <c r="AU75" s="901" t="s">
        <v>553</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562</v>
      </c>
      <c r="C76" s="894"/>
      <c r="D76" s="894"/>
      <c r="E76" s="894"/>
      <c r="F76" s="894"/>
      <c r="G76" s="894"/>
      <c r="H76" s="894"/>
      <c r="I76" s="894"/>
      <c r="J76" s="894"/>
      <c r="K76" s="894"/>
      <c r="L76" s="894"/>
      <c r="M76" s="894"/>
      <c r="N76" s="894"/>
      <c r="O76" s="894"/>
      <c r="P76" s="895"/>
      <c r="Q76" s="899">
        <v>1325</v>
      </c>
      <c r="R76" s="900"/>
      <c r="S76" s="900"/>
      <c r="T76" s="900"/>
      <c r="U76" s="850"/>
      <c r="V76" s="901">
        <v>1244</v>
      </c>
      <c r="W76" s="900"/>
      <c r="X76" s="900"/>
      <c r="Y76" s="900"/>
      <c r="Z76" s="850"/>
      <c r="AA76" s="901">
        <v>81</v>
      </c>
      <c r="AB76" s="900"/>
      <c r="AC76" s="900"/>
      <c r="AD76" s="900"/>
      <c r="AE76" s="850"/>
      <c r="AF76" s="901">
        <v>80</v>
      </c>
      <c r="AG76" s="900"/>
      <c r="AH76" s="900"/>
      <c r="AI76" s="900"/>
      <c r="AJ76" s="850"/>
      <c r="AK76" s="901">
        <v>6</v>
      </c>
      <c r="AL76" s="900"/>
      <c r="AM76" s="900"/>
      <c r="AN76" s="900"/>
      <c r="AO76" s="850"/>
      <c r="AP76" s="901">
        <v>625</v>
      </c>
      <c r="AQ76" s="900"/>
      <c r="AR76" s="900"/>
      <c r="AS76" s="900"/>
      <c r="AT76" s="850"/>
      <c r="AU76" s="901">
        <v>67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545</v>
      </c>
      <c r="C77" s="894"/>
      <c r="D77" s="894"/>
      <c r="E77" s="894"/>
      <c r="F77" s="894"/>
      <c r="G77" s="894"/>
      <c r="H77" s="894"/>
      <c r="I77" s="894"/>
      <c r="J77" s="894"/>
      <c r="K77" s="894"/>
      <c r="L77" s="894"/>
      <c r="M77" s="894"/>
      <c r="N77" s="894"/>
      <c r="O77" s="894"/>
      <c r="P77" s="895"/>
      <c r="Q77" s="899">
        <v>303</v>
      </c>
      <c r="R77" s="900"/>
      <c r="S77" s="900"/>
      <c r="T77" s="900"/>
      <c r="U77" s="850"/>
      <c r="V77" s="901">
        <v>284</v>
      </c>
      <c r="W77" s="900"/>
      <c r="X77" s="900"/>
      <c r="Y77" s="900"/>
      <c r="Z77" s="850"/>
      <c r="AA77" s="901">
        <v>19</v>
      </c>
      <c r="AB77" s="900"/>
      <c r="AC77" s="900"/>
      <c r="AD77" s="900"/>
      <c r="AE77" s="850"/>
      <c r="AF77" s="901">
        <v>19</v>
      </c>
      <c r="AG77" s="900"/>
      <c r="AH77" s="900"/>
      <c r="AI77" s="900"/>
      <c r="AJ77" s="850"/>
      <c r="AK77" s="901">
        <v>9</v>
      </c>
      <c r="AL77" s="900"/>
      <c r="AM77" s="900"/>
      <c r="AN77" s="900"/>
      <c r="AO77" s="850"/>
      <c r="AP77" s="901" t="s">
        <v>553</v>
      </c>
      <c r="AQ77" s="900"/>
      <c r="AR77" s="900"/>
      <c r="AS77" s="900"/>
      <c r="AT77" s="850"/>
      <c r="AU77" s="901" t="s">
        <v>553</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546</v>
      </c>
      <c r="C78" s="894"/>
      <c r="D78" s="894"/>
      <c r="E78" s="894"/>
      <c r="F78" s="894"/>
      <c r="G78" s="894"/>
      <c r="H78" s="894"/>
      <c r="I78" s="894"/>
      <c r="J78" s="894"/>
      <c r="K78" s="894"/>
      <c r="L78" s="894"/>
      <c r="M78" s="894"/>
      <c r="N78" s="894"/>
      <c r="O78" s="894"/>
      <c r="P78" s="895"/>
      <c r="Q78" s="896">
        <v>4</v>
      </c>
      <c r="R78" s="851"/>
      <c r="S78" s="851"/>
      <c r="T78" s="851"/>
      <c r="U78" s="851"/>
      <c r="V78" s="851">
        <v>1</v>
      </c>
      <c r="W78" s="851"/>
      <c r="X78" s="851"/>
      <c r="Y78" s="851"/>
      <c r="Z78" s="851"/>
      <c r="AA78" s="851">
        <v>2</v>
      </c>
      <c r="AB78" s="851"/>
      <c r="AC78" s="851"/>
      <c r="AD78" s="851"/>
      <c r="AE78" s="851"/>
      <c r="AF78" s="851">
        <v>2</v>
      </c>
      <c r="AG78" s="851"/>
      <c r="AH78" s="851"/>
      <c r="AI78" s="851"/>
      <c r="AJ78" s="851"/>
      <c r="AK78" s="851" t="s">
        <v>554</v>
      </c>
      <c r="AL78" s="851"/>
      <c r="AM78" s="851"/>
      <c r="AN78" s="851"/>
      <c r="AO78" s="851"/>
      <c r="AP78" s="851" t="s">
        <v>554</v>
      </c>
      <c r="AQ78" s="851"/>
      <c r="AR78" s="851"/>
      <c r="AS78" s="851"/>
      <c r="AT78" s="851"/>
      <c r="AU78" s="851" t="s">
        <v>554</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547</v>
      </c>
      <c r="C79" s="894"/>
      <c r="D79" s="894"/>
      <c r="E79" s="894"/>
      <c r="F79" s="894"/>
      <c r="G79" s="894"/>
      <c r="H79" s="894"/>
      <c r="I79" s="894"/>
      <c r="J79" s="894"/>
      <c r="K79" s="894"/>
      <c r="L79" s="894"/>
      <c r="M79" s="894"/>
      <c r="N79" s="894"/>
      <c r="O79" s="894"/>
      <c r="P79" s="895"/>
      <c r="Q79" s="896">
        <v>528</v>
      </c>
      <c r="R79" s="851"/>
      <c r="S79" s="851"/>
      <c r="T79" s="851"/>
      <c r="U79" s="851"/>
      <c r="V79" s="851">
        <v>508</v>
      </c>
      <c r="W79" s="851"/>
      <c r="X79" s="851"/>
      <c r="Y79" s="851"/>
      <c r="Z79" s="851"/>
      <c r="AA79" s="851">
        <v>21</v>
      </c>
      <c r="AB79" s="851"/>
      <c r="AC79" s="851"/>
      <c r="AD79" s="851"/>
      <c r="AE79" s="851"/>
      <c r="AF79" s="851">
        <v>21</v>
      </c>
      <c r="AG79" s="851"/>
      <c r="AH79" s="851"/>
      <c r="AI79" s="851"/>
      <c r="AJ79" s="851"/>
      <c r="AK79" s="851" t="s">
        <v>553</v>
      </c>
      <c r="AL79" s="851"/>
      <c r="AM79" s="851"/>
      <c r="AN79" s="851"/>
      <c r="AO79" s="851"/>
      <c r="AP79" s="851">
        <v>529</v>
      </c>
      <c r="AQ79" s="851"/>
      <c r="AR79" s="851"/>
      <c r="AS79" s="851"/>
      <c r="AT79" s="851"/>
      <c r="AU79" s="851">
        <v>115</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548</v>
      </c>
      <c r="C80" s="894"/>
      <c r="D80" s="894"/>
      <c r="E80" s="894"/>
      <c r="F80" s="894"/>
      <c r="G80" s="894"/>
      <c r="H80" s="894"/>
      <c r="I80" s="894"/>
      <c r="J80" s="894"/>
      <c r="K80" s="894"/>
      <c r="L80" s="894"/>
      <c r="M80" s="894"/>
      <c r="N80" s="894"/>
      <c r="O80" s="894"/>
      <c r="P80" s="895"/>
      <c r="Q80" s="896">
        <v>266</v>
      </c>
      <c r="R80" s="851"/>
      <c r="S80" s="851"/>
      <c r="T80" s="851"/>
      <c r="U80" s="851"/>
      <c r="V80" s="851">
        <v>261</v>
      </c>
      <c r="W80" s="851"/>
      <c r="X80" s="851"/>
      <c r="Y80" s="851"/>
      <c r="Z80" s="851"/>
      <c r="AA80" s="851">
        <v>5</v>
      </c>
      <c r="AB80" s="851"/>
      <c r="AC80" s="851"/>
      <c r="AD80" s="851"/>
      <c r="AE80" s="851"/>
      <c r="AF80" s="851">
        <v>5</v>
      </c>
      <c r="AG80" s="851"/>
      <c r="AH80" s="851"/>
      <c r="AI80" s="851"/>
      <c r="AJ80" s="851"/>
      <c r="AK80" s="851">
        <v>17</v>
      </c>
      <c r="AL80" s="851"/>
      <c r="AM80" s="851"/>
      <c r="AN80" s="851"/>
      <c r="AO80" s="851"/>
      <c r="AP80" s="851" t="s">
        <v>554</v>
      </c>
      <c r="AQ80" s="851"/>
      <c r="AR80" s="851"/>
      <c r="AS80" s="851"/>
      <c r="AT80" s="851"/>
      <c r="AU80" s="851" t="s">
        <v>554</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549</v>
      </c>
      <c r="C81" s="894"/>
      <c r="D81" s="894"/>
      <c r="E81" s="894"/>
      <c r="F81" s="894"/>
      <c r="G81" s="894"/>
      <c r="H81" s="894"/>
      <c r="I81" s="894"/>
      <c r="J81" s="894"/>
      <c r="K81" s="894"/>
      <c r="L81" s="894"/>
      <c r="M81" s="894"/>
      <c r="N81" s="894"/>
      <c r="O81" s="894"/>
      <c r="P81" s="895"/>
      <c r="Q81" s="896">
        <v>67279</v>
      </c>
      <c r="R81" s="851"/>
      <c r="S81" s="851"/>
      <c r="T81" s="851"/>
      <c r="U81" s="851"/>
      <c r="V81" s="851">
        <v>65222</v>
      </c>
      <c r="W81" s="851"/>
      <c r="X81" s="851"/>
      <c r="Y81" s="851"/>
      <c r="Z81" s="851"/>
      <c r="AA81" s="851">
        <v>2057</v>
      </c>
      <c r="AB81" s="851"/>
      <c r="AC81" s="851"/>
      <c r="AD81" s="851"/>
      <c r="AE81" s="851"/>
      <c r="AF81" s="851">
        <v>2057</v>
      </c>
      <c r="AG81" s="851"/>
      <c r="AH81" s="851"/>
      <c r="AI81" s="851"/>
      <c r="AJ81" s="851"/>
      <c r="AK81" s="851">
        <v>160</v>
      </c>
      <c r="AL81" s="851"/>
      <c r="AM81" s="851"/>
      <c r="AN81" s="851"/>
      <c r="AO81" s="851"/>
      <c r="AP81" s="851" t="s">
        <v>553</v>
      </c>
      <c r="AQ81" s="851"/>
      <c r="AR81" s="851"/>
      <c r="AS81" s="851"/>
      <c r="AT81" s="851"/>
      <c r="AU81" s="851" t="s">
        <v>554</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550</v>
      </c>
      <c r="C82" s="894"/>
      <c r="D82" s="894"/>
      <c r="E82" s="894"/>
      <c r="F82" s="894"/>
      <c r="G82" s="894"/>
      <c r="H82" s="894"/>
      <c r="I82" s="894"/>
      <c r="J82" s="894"/>
      <c r="K82" s="894"/>
      <c r="L82" s="894"/>
      <c r="M82" s="894"/>
      <c r="N82" s="894"/>
      <c r="O82" s="894"/>
      <c r="P82" s="895"/>
      <c r="Q82" s="896">
        <v>687</v>
      </c>
      <c r="R82" s="851"/>
      <c r="S82" s="851"/>
      <c r="T82" s="851"/>
      <c r="U82" s="851"/>
      <c r="V82" s="851">
        <v>493</v>
      </c>
      <c r="W82" s="851"/>
      <c r="X82" s="851"/>
      <c r="Y82" s="851"/>
      <c r="Z82" s="851"/>
      <c r="AA82" s="851">
        <v>194</v>
      </c>
      <c r="AB82" s="851"/>
      <c r="AC82" s="851"/>
      <c r="AD82" s="851"/>
      <c r="AE82" s="851"/>
      <c r="AF82" s="851">
        <v>1562</v>
      </c>
      <c r="AG82" s="851"/>
      <c r="AH82" s="851"/>
      <c r="AI82" s="851"/>
      <c r="AJ82" s="851"/>
      <c r="AK82" s="851" t="s">
        <v>559</v>
      </c>
      <c r="AL82" s="851"/>
      <c r="AM82" s="851"/>
      <c r="AN82" s="851"/>
      <c r="AO82" s="851"/>
      <c r="AP82" s="851">
        <v>3347</v>
      </c>
      <c r="AQ82" s="851"/>
      <c r="AR82" s="851"/>
      <c r="AS82" s="851"/>
      <c r="AT82" s="851"/>
      <c r="AU82" s="851" t="s">
        <v>553</v>
      </c>
      <c r="AV82" s="851"/>
      <c r="AW82" s="851"/>
      <c r="AX82" s="851"/>
      <c r="AY82" s="851"/>
      <c r="AZ82" s="897" t="s">
        <v>558</v>
      </c>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t="s">
        <v>551</v>
      </c>
      <c r="C83" s="894"/>
      <c r="D83" s="894"/>
      <c r="E83" s="894"/>
      <c r="F83" s="894"/>
      <c r="G83" s="894"/>
      <c r="H83" s="894"/>
      <c r="I83" s="894"/>
      <c r="J83" s="894"/>
      <c r="K83" s="894"/>
      <c r="L83" s="894"/>
      <c r="M83" s="894"/>
      <c r="N83" s="894"/>
      <c r="O83" s="894"/>
      <c r="P83" s="895"/>
      <c r="Q83" s="896">
        <v>489</v>
      </c>
      <c r="R83" s="851"/>
      <c r="S83" s="851"/>
      <c r="T83" s="851"/>
      <c r="U83" s="851"/>
      <c r="V83" s="851">
        <v>416</v>
      </c>
      <c r="W83" s="851"/>
      <c r="X83" s="851"/>
      <c r="Y83" s="851"/>
      <c r="Z83" s="851"/>
      <c r="AA83" s="851">
        <v>72</v>
      </c>
      <c r="AB83" s="851"/>
      <c r="AC83" s="851"/>
      <c r="AD83" s="851"/>
      <c r="AE83" s="851"/>
      <c r="AF83" s="851">
        <v>72</v>
      </c>
      <c r="AG83" s="851"/>
      <c r="AH83" s="851"/>
      <c r="AI83" s="851"/>
      <c r="AJ83" s="851"/>
      <c r="AK83" s="851">
        <v>61</v>
      </c>
      <c r="AL83" s="851"/>
      <c r="AM83" s="851"/>
      <c r="AN83" s="851"/>
      <c r="AO83" s="851"/>
      <c r="AP83" s="851" t="s">
        <v>553</v>
      </c>
      <c r="AQ83" s="851"/>
      <c r="AR83" s="851"/>
      <c r="AS83" s="851"/>
      <c r="AT83" s="851"/>
      <c r="AU83" s="851" t="s">
        <v>554</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t="s">
        <v>552</v>
      </c>
      <c r="C84" s="894"/>
      <c r="D84" s="894"/>
      <c r="E84" s="894"/>
      <c r="F84" s="894"/>
      <c r="G84" s="894"/>
      <c r="H84" s="894"/>
      <c r="I84" s="894"/>
      <c r="J84" s="894"/>
      <c r="K84" s="894"/>
      <c r="L84" s="894"/>
      <c r="M84" s="894"/>
      <c r="N84" s="894"/>
      <c r="O84" s="894"/>
      <c r="P84" s="895"/>
      <c r="Q84" s="896">
        <v>744266</v>
      </c>
      <c r="R84" s="851"/>
      <c r="S84" s="851"/>
      <c r="T84" s="851"/>
      <c r="U84" s="851"/>
      <c r="V84" s="851">
        <v>712499</v>
      </c>
      <c r="W84" s="851"/>
      <c r="X84" s="851"/>
      <c r="Y84" s="851"/>
      <c r="Z84" s="851"/>
      <c r="AA84" s="851">
        <v>31767</v>
      </c>
      <c r="AB84" s="851"/>
      <c r="AC84" s="851"/>
      <c r="AD84" s="851"/>
      <c r="AE84" s="851"/>
      <c r="AF84" s="851">
        <v>31767</v>
      </c>
      <c r="AG84" s="851"/>
      <c r="AH84" s="851"/>
      <c r="AI84" s="851"/>
      <c r="AJ84" s="851"/>
      <c r="AK84" s="851" t="s">
        <v>553</v>
      </c>
      <c r="AL84" s="851"/>
      <c r="AM84" s="851"/>
      <c r="AN84" s="851"/>
      <c r="AO84" s="851"/>
      <c r="AP84" s="851" t="s">
        <v>554</v>
      </c>
      <c r="AQ84" s="851"/>
      <c r="AR84" s="851"/>
      <c r="AS84" s="851"/>
      <c r="AT84" s="851"/>
      <c r="AU84" s="851" t="s">
        <v>553</v>
      </c>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36521</v>
      </c>
      <c r="AG88" s="862"/>
      <c r="AH88" s="862"/>
      <c r="AI88" s="862"/>
      <c r="AJ88" s="862"/>
      <c r="AK88" s="859"/>
      <c r="AL88" s="859"/>
      <c r="AM88" s="859"/>
      <c r="AN88" s="859"/>
      <c r="AO88" s="859"/>
      <c r="AP88" s="862">
        <v>4501</v>
      </c>
      <c r="AQ88" s="862"/>
      <c r="AR88" s="862"/>
      <c r="AS88" s="862"/>
      <c r="AT88" s="862"/>
      <c r="AU88" s="862">
        <v>182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19</v>
      </c>
      <c r="CS102" s="870"/>
      <c r="CT102" s="870"/>
      <c r="CU102" s="870"/>
      <c r="CV102" s="913"/>
      <c r="CW102" s="912">
        <v>0</v>
      </c>
      <c r="CX102" s="870"/>
      <c r="CY102" s="870"/>
      <c r="CZ102" s="870"/>
      <c r="DA102" s="913"/>
      <c r="DB102" s="912" t="s">
        <v>563</v>
      </c>
      <c r="DC102" s="870"/>
      <c r="DD102" s="870"/>
      <c r="DE102" s="870"/>
      <c r="DF102" s="913"/>
      <c r="DG102" s="912" t="s">
        <v>563</v>
      </c>
      <c r="DH102" s="870"/>
      <c r="DI102" s="870"/>
      <c r="DJ102" s="870"/>
      <c r="DK102" s="913"/>
      <c r="DL102" s="912" t="s">
        <v>563</v>
      </c>
      <c r="DM102" s="870"/>
      <c r="DN102" s="870"/>
      <c r="DO102" s="870"/>
      <c r="DP102" s="913"/>
      <c r="DQ102" s="912" t="s">
        <v>563</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620843</v>
      </c>
      <c r="AB110" s="922"/>
      <c r="AC110" s="922"/>
      <c r="AD110" s="922"/>
      <c r="AE110" s="923"/>
      <c r="AF110" s="924">
        <v>494942</v>
      </c>
      <c r="AG110" s="922"/>
      <c r="AH110" s="922"/>
      <c r="AI110" s="922"/>
      <c r="AJ110" s="923"/>
      <c r="AK110" s="924">
        <v>441745</v>
      </c>
      <c r="AL110" s="922"/>
      <c r="AM110" s="922"/>
      <c r="AN110" s="922"/>
      <c r="AO110" s="923"/>
      <c r="AP110" s="925">
        <v>16.100000000000001</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4455816</v>
      </c>
      <c r="BR110" s="957"/>
      <c r="BS110" s="957"/>
      <c r="BT110" s="957"/>
      <c r="BU110" s="957"/>
      <c r="BV110" s="957">
        <v>3933331</v>
      </c>
      <c r="BW110" s="957"/>
      <c r="BX110" s="957"/>
      <c r="BY110" s="957"/>
      <c r="BZ110" s="957"/>
      <c r="CA110" s="957">
        <v>3515193</v>
      </c>
      <c r="CB110" s="957"/>
      <c r="CC110" s="957"/>
      <c r="CD110" s="957"/>
      <c r="CE110" s="957"/>
      <c r="CF110" s="971">
        <v>128.4</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94</v>
      </c>
      <c r="BR111" s="950"/>
      <c r="BS111" s="950"/>
      <c r="BT111" s="950"/>
      <c r="BU111" s="950"/>
      <c r="BV111" s="950">
        <v>93</v>
      </c>
      <c r="BW111" s="950"/>
      <c r="BX111" s="950"/>
      <c r="BY111" s="950"/>
      <c r="BZ111" s="950"/>
      <c r="CA111" s="950">
        <v>55</v>
      </c>
      <c r="CB111" s="950"/>
      <c r="CC111" s="950"/>
      <c r="CD111" s="950"/>
      <c r="CE111" s="950"/>
      <c r="CF111" s="944">
        <v>0</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727859</v>
      </c>
      <c r="BR112" s="950"/>
      <c r="BS112" s="950"/>
      <c r="BT112" s="950"/>
      <c r="BU112" s="950"/>
      <c r="BV112" s="950">
        <v>695829</v>
      </c>
      <c r="BW112" s="950"/>
      <c r="BX112" s="950"/>
      <c r="BY112" s="950"/>
      <c r="BZ112" s="950"/>
      <c r="CA112" s="950">
        <v>643461</v>
      </c>
      <c r="CB112" s="950"/>
      <c r="CC112" s="950"/>
      <c r="CD112" s="950"/>
      <c r="CE112" s="950"/>
      <c r="CF112" s="944">
        <v>23.5</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61453</v>
      </c>
      <c r="AB113" s="964"/>
      <c r="AC113" s="964"/>
      <c r="AD113" s="964"/>
      <c r="AE113" s="965"/>
      <c r="AF113" s="966">
        <v>61495</v>
      </c>
      <c r="AG113" s="964"/>
      <c r="AH113" s="964"/>
      <c r="AI113" s="964"/>
      <c r="AJ113" s="965"/>
      <c r="AK113" s="966">
        <v>56400</v>
      </c>
      <c r="AL113" s="964"/>
      <c r="AM113" s="964"/>
      <c r="AN113" s="964"/>
      <c r="AO113" s="965"/>
      <c r="AP113" s="967">
        <v>2.1</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235574</v>
      </c>
      <c r="BR113" s="950"/>
      <c r="BS113" s="950"/>
      <c r="BT113" s="950"/>
      <c r="BU113" s="950"/>
      <c r="BV113" s="950">
        <v>211443</v>
      </c>
      <c r="BW113" s="950"/>
      <c r="BX113" s="950"/>
      <c r="BY113" s="950"/>
      <c r="BZ113" s="950"/>
      <c r="CA113" s="950">
        <v>181772</v>
      </c>
      <c r="CB113" s="950"/>
      <c r="CC113" s="950"/>
      <c r="CD113" s="950"/>
      <c r="CE113" s="950"/>
      <c r="CF113" s="944">
        <v>6.6</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12331</v>
      </c>
      <c r="AB114" s="989"/>
      <c r="AC114" s="989"/>
      <c r="AD114" s="989"/>
      <c r="AE114" s="990"/>
      <c r="AF114" s="991">
        <v>12658</v>
      </c>
      <c r="AG114" s="989"/>
      <c r="AH114" s="989"/>
      <c r="AI114" s="989"/>
      <c r="AJ114" s="990"/>
      <c r="AK114" s="991">
        <v>15817</v>
      </c>
      <c r="AL114" s="989"/>
      <c r="AM114" s="989"/>
      <c r="AN114" s="989"/>
      <c r="AO114" s="990"/>
      <c r="AP114" s="992">
        <v>0.6</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1065615</v>
      </c>
      <c r="BR114" s="950"/>
      <c r="BS114" s="950"/>
      <c r="BT114" s="950"/>
      <c r="BU114" s="950"/>
      <c r="BV114" s="950">
        <v>1017522</v>
      </c>
      <c r="BW114" s="950"/>
      <c r="BX114" s="950"/>
      <c r="BY114" s="950"/>
      <c r="BZ114" s="950"/>
      <c r="CA114" s="950">
        <v>995651</v>
      </c>
      <c r="CB114" s="950"/>
      <c r="CC114" s="950"/>
      <c r="CD114" s="950"/>
      <c r="CE114" s="950"/>
      <c r="CF114" s="944">
        <v>36.4</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22976</v>
      </c>
      <c r="AB115" s="964"/>
      <c r="AC115" s="964"/>
      <c r="AD115" s="964"/>
      <c r="AE115" s="965"/>
      <c r="AF115" s="966">
        <v>22976</v>
      </c>
      <c r="AG115" s="964"/>
      <c r="AH115" s="964"/>
      <c r="AI115" s="964"/>
      <c r="AJ115" s="965"/>
      <c r="AK115" s="966">
        <v>23127</v>
      </c>
      <c r="AL115" s="964"/>
      <c r="AM115" s="964"/>
      <c r="AN115" s="964"/>
      <c r="AO115" s="965"/>
      <c r="AP115" s="967">
        <v>0.8</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717603</v>
      </c>
      <c r="AB117" s="1007"/>
      <c r="AC117" s="1007"/>
      <c r="AD117" s="1007"/>
      <c r="AE117" s="1008"/>
      <c r="AF117" s="1009">
        <v>592071</v>
      </c>
      <c r="AG117" s="1007"/>
      <c r="AH117" s="1007"/>
      <c r="AI117" s="1007"/>
      <c r="AJ117" s="1008"/>
      <c r="AK117" s="1009">
        <v>537089</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6484958</v>
      </c>
      <c r="BR119" s="1028"/>
      <c r="BS119" s="1028"/>
      <c r="BT119" s="1028"/>
      <c r="BU119" s="1028"/>
      <c r="BV119" s="1028">
        <v>5858218</v>
      </c>
      <c r="BW119" s="1028"/>
      <c r="BX119" s="1028"/>
      <c r="BY119" s="1028"/>
      <c r="BZ119" s="1028"/>
      <c r="CA119" s="1028">
        <v>5336132</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94</v>
      </c>
      <c r="DH119" s="1014"/>
      <c r="DI119" s="1014"/>
      <c r="DJ119" s="1014"/>
      <c r="DK119" s="1015"/>
      <c r="DL119" s="1013">
        <v>93</v>
      </c>
      <c r="DM119" s="1014"/>
      <c r="DN119" s="1014"/>
      <c r="DO119" s="1014"/>
      <c r="DP119" s="1015"/>
      <c r="DQ119" s="1013">
        <v>55</v>
      </c>
      <c r="DR119" s="1014"/>
      <c r="DS119" s="1014"/>
      <c r="DT119" s="1014"/>
      <c r="DU119" s="1015"/>
      <c r="DV119" s="1016">
        <v>0</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6798988</v>
      </c>
      <c r="BR120" s="957"/>
      <c r="BS120" s="957"/>
      <c r="BT120" s="957"/>
      <c r="BU120" s="957"/>
      <c r="BV120" s="957">
        <v>6866582</v>
      </c>
      <c r="BW120" s="957"/>
      <c r="BX120" s="957"/>
      <c r="BY120" s="957"/>
      <c r="BZ120" s="957"/>
      <c r="CA120" s="957">
        <v>7074522</v>
      </c>
      <c r="CB120" s="957"/>
      <c r="CC120" s="957"/>
      <c r="CD120" s="957"/>
      <c r="CE120" s="957"/>
      <c r="CF120" s="971">
        <v>258.39999999999998</v>
      </c>
      <c r="CG120" s="972"/>
      <c r="CH120" s="972"/>
      <c r="CI120" s="972"/>
      <c r="CJ120" s="972"/>
      <c r="CK120" s="1037" t="s">
        <v>436</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386965</v>
      </c>
      <c r="DH120" s="957"/>
      <c r="DI120" s="957"/>
      <c r="DJ120" s="957"/>
      <c r="DK120" s="957"/>
      <c r="DL120" s="957">
        <v>375412</v>
      </c>
      <c r="DM120" s="957"/>
      <c r="DN120" s="957"/>
      <c r="DO120" s="957"/>
      <c r="DP120" s="957"/>
      <c r="DQ120" s="957">
        <v>342411</v>
      </c>
      <c r="DR120" s="957"/>
      <c r="DS120" s="957"/>
      <c r="DT120" s="957"/>
      <c r="DU120" s="957"/>
      <c r="DV120" s="958">
        <v>12.5</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25106</v>
      </c>
      <c r="BR121" s="950"/>
      <c r="BS121" s="950"/>
      <c r="BT121" s="950"/>
      <c r="BU121" s="950"/>
      <c r="BV121" s="950">
        <v>15223</v>
      </c>
      <c r="BW121" s="950"/>
      <c r="BX121" s="950"/>
      <c r="BY121" s="950"/>
      <c r="BZ121" s="950"/>
      <c r="CA121" s="950">
        <v>16219</v>
      </c>
      <c r="CB121" s="950"/>
      <c r="CC121" s="950"/>
      <c r="CD121" s="950"/>
      <c r="CE121" s="950"/>
      <c r="CF121" s="944">
        <v>0.6</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340894</v>
      </c>
      <c r="DH121" s="950"/>
      <c r="DI121" s="950"/>
      <c r="DJ121" s="950"/>
      <c r="DK121" s="950"/>
      <c r="DL121" s="950">
        <v>320417</v>
      </c>
      <c r="DM121" s="950"/>
      <c r="DN121" s="950"/>
      <c r="DO121" s="950"/>
      <c r="DP121" s="950"/>
      <c r="DQ121" s="950">
        <v>301050</v>
      </c>
      <c r="DR121" s="950"/>
      <c r="DS121" s="950"/>
      <c r="DT121" s="950"/>
      <c r="DU121" s="950"/>
      <c r="DV121" s="951">
        <v>11</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4458439</v>
      </c>
      <c r="BR122" s="1028"/>
      <c r="BS122" s="1028"/>
      <c r="BT122" s="1028"/>
      <c r="BU122" s="1028"/>
      <c r="BV122" s="1028">
        <v>4163440</v>
      </c>
      <c r="BW122" s="1028"/>
      <c r="BX122" s="1028"/>
      <c r="BY122" s="1028"/>
      <c r="BZ122" s="1028"/>
      <c r="CA122" s="1028">
        <v>3901293</v>
      </c>
      <c r="CB122" s="1028"/>
      <c r="CC122" s="1028"/>
      <c r="CD122" s="1028"/>
      <c r="CE122" s="1028"/>
      <c r="CF122" s="1048">
        <v>142.5</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11282533</v>
      </c>
      <c r="BR123" s="1096"/>
      <c r="BS123" s="1096"/>
      <c r="BT123" s="1096"/>
      <c r="BU123" s="1096"/>
      <c r="BV123" s="1096">
        <v>11045245</v>
      </c>
      <c r="BW123" s="1096"/>
      <c r="BX123" s="1096"/>
      <c r="BY123" s="1096"/>
      <c r="BZ123" s="1096"/>
      <c r="CA123" s="1096">
        <v>10992034</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22976</v>
      </c>
      <c r="AB127" s="989"/>
      <c r="AC127" s="989"/>
      <c r="AD127" s="989"/>
      <c r="AE127" s="990"/>
      <c r="AF127" s="991">
        <v>22976</v>
      </c>
      <c r="AG127" s="989"/>
      <c r="AH127" s="989"/>
      <c r="AI127" s="989"/>
      <c r="AJ127" s="990"/>
      <c r="AK127" s="991">
        <v>23127</v>
      </c>
      <c r="AL127" s="989"/>
      <c r="AM127" s="989"/>
      <c r="AN127" s="989"/>
      <c r="AO127" s="990"/>
      <c r="AP127" s="992">
        <v>0.8</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10989</v>
      </c>
      <c r="AB128" s="1078"/>
      <c r="AC128" s="1078"/>
      <c r="AD128" s="1078"/>
      <c r="AE128" s="1079"/>
      <c r="AF128" s="1080">
        <v>10989</v>
      </c>
      <c r="AG128" s="1078"/>
      <c r="AH128" s="1078"/>
      <c r="AI128" s="1078"/>
      <c r="AJ128" s="1079"/>
      <c r="AK128" s="1080">
        <v>10989</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455</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3366714</v>
      </c>
      <c r="AB129" s="989"/>
      <c r="AC129" s="989"/>
      <c r="AD129" s="989"/>
      <c r="AE129" s="990"/>
      <c r="AF129" s="991">
        <v>3382229</v>
      </c>
      <c r="AG129" s="989"/>
      <c r="AH129" s="989"/>
      <c r="AI129" s="989"/>
      <c r="AJ129" s="990"/>
      <c r="AK129" s="991">
        <v>3234316</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573714</v>
      </c>
      <c r="AB130" s="989"/>
      <c r="AC130" s="989"/>
      <c r="AD130" s="989"/>
      <c r="AE130" s="990"/>
      <c r="AF130" s="991">
        <v>524261</v>
      </c>
      <c r="AG130" s="989"/>
      <c r="AH130" s="989"/>
      <c r="AI130" s="989"/>
      <c r="AJ130" s="990"/>
      <c r="AK130" s="991">
        <v>496436</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2.6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2793000</v>
      </c>
      <c r="AB131" s="1014"/>
      <c r="AC131" s="1014"/>
      <c r="AD131" s="1014"/>
      <c r="AE131" s="1015"/>
      <c r="AF131" s="1013">
        <v>2857968</v>
      </c>
      <c r="AG131" s="1014"/>
      <c r="AH131" s="1014"/>
      <c r="AI131" s="1014"/>
      <c r="AJ131" s="1015"/>
      <c r="AK131" s="1013">
        <v>2737880</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4.7583243819999996</v>
      </c>
      <c r="AB132" s="1130"/>
      <c r="AC132" s="1130"/>
      <c r="AD132" s="1130"/>
      <c r="AE132" s="1131"/>
      <c r="AF132" s="1132">
        <v>1.988160819</v>
      </c>
      <c r="AG132" s="1130"/>
      <c r="AH132" s="1130"/>
      <c r="AI132" s="1130"/>
      <c r="AJ132" s="1131"/>
      <c r="AK132" s="1132">
        <v>1.0834660389999999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8</v>
      </c>
      <c r="AB133" s="1113"/>
      <c r="AC133" s="1113"/>
      <c r="AD133" s="1113"/>
      <c r="AE133" s="1114"/>
      <c r="AF133" s="1112">
        <v>5.2</v>
      </c>
      <c r="AG133" s="1113"/>
      <c r="AH133" s="1113"/>
      <c r="AI133" s="1113"/>
      <c r="AJ133" s="1114"/>
      <c r="AK133" s="1112">
        <v>2.6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783087</v>
      </c>
      <c r="L9" s="266">
        <v>100512</v>
      </c>
      <c r="M9" s="267">
        <v>107954</v>
      </c>
      <c r="N9" s="268">
        <v>-6.9</v>
      </c>
    </row>
    <row r="10" spans="1:16">
      <c r="A10" s="250"/>
      <c r="B10" s="246"/>
      <c r="C10" s="246"/>
      <c r="D10" s="246"/>
      <c r="E10" s="246"/>
      <c r="F10" s="246"/>
      <c r="G10" s="1152" t="s">
        <v>475</v>
      </c>
      <c r="H10" s="1153"/>
      <c r="I10" s="1153"/>
      <c r="J10" s="1154"/>
      <c r="K10" s="269">
        <v>117245</v>
      </c>
      <c r="L10" s="270">
        <v>15049</v>
      </c>
      <c r="M10" s="271">
        <v>12579</v>
      </c>
      <c r="N10" s="272">
        <v>19.600000000000001</v>
      </c>
    </row>
    <row r="11" spans="1:16" ht="13.5" customHeight="1">
      <c r="A11" s="250"/>
      <c r="B11" s="246"/>
      <c r="C11" s="246"/>
      <c r="D11" s="246"/>
      <c r="E11" s="246"/>
      <c r="F11" s="246"/>
      <c r="G11" s="1152" t="s">
        <v>476</v>
      </c>
      <c r="H11" s="1153"/>
      <c r="I11" s="1153"/>
      <c r="J11" s="1154"/>
      <c r="K11" s="269">
        <v>144074</v>
      </c>
      <c r="L11" s="270">
        <v>18492</v>
      </c>
      <c r="M11" s="271">
        <v>13215</v>
      </c>
      <c r="N11" s="272">
        <v>39.9</v>
      </c>
    </row>
    <row r="12" spans="1:16" ht="13.5" customHeight="1">
      <c r="A12" s="250"/>
      <c r="B12" s="246"/>
      <c r="C12" s="246"/>
      <c r="D12" s="246"/>
      <c r="E12" s="246"/>
      <c r="F12" s="246"/>
      <c r="G12" s="1152" t="s">
        <v>477</v>
      </c>
      <c r="H12" s="1153"/>
      <c r="I12" s="1153"/>
      <c r="J12" s="1154"/>
      <c r="K12" s="269" t="s">
        <v>478</v>
      </c>
      <c r="L12" s="270" t="s">
        <v>478</v>
      </c>
      <c r="M12" s="271">
        <v>1280</v>
      </c>
      <c r="N12" s="272" t="s">
        <v>478</v>
      </c>
    </row>
    <row r="13" spans="1:16" ht="13.5" customHeight="1">
      <c r="A13" s="250"/>
      <c r="B13" s="246"/>
      <c r="C13" s="246"/>
      <c r="D13" s="246"/>
      <c r="E13" s="246"/>
      <c r="F13" s="246"/>
      <c r="G13" s="1152" t="s">
        <v>479</v>
      </c>
      <c r="H13" s="1153"/>
      <c r="I13" s="1153"/>
      <c r="J13" s="1154"/>
      <c r="K13" s="269" t="s">
        <v>478</v>
      </c>
      <c r="L13" s="270" t="s">
        <v>478</v>
      </c>
      <c r="M13" s="271" t="s">
        <v>478</v>
      </c>
      <c r="N13" s="272" t="s">
        <v>478</v>
      </c>
    </row>
    <row r="14" spans="1:16" ht="13.5" customHeight="1">
      <c r="A14" s="250"/>
      <c r="B14" s="246"/>
      <c r="C14" s="246"/>
      <c r="D14" s="246"/>
      <c r="E14" s="246"/>
      <c r="F14" s="246"/>
      <c r="G14" s="1152" t="s">
        <v>480</v>
      </c>
      <c r="H14" s="1153"/>
      <c r="I14" s="1153"/>
      <c r="J14" s="1154"/>
      <c r="K14" s="269">
        <v>21480</v>
      </c>
      <c r="L14" s="270">
        <v>2757</v>
      </c>
      <c r="M14" s="271">
        <v>5658</v>
      </c>
      <c r="N14" s="272">
        <v>-51.3</v>
      </c>
    </row>
    <row r="15" spans="1:16" ht="13.5" customHeight="1">
      <c r="A15" s="250"/>
      <c r="B15" s="246"/>
      <c r="C15" s="246"/>
      <c r="D15" s="246"/>
      <c r="E15" s="246"/>
      <c r="F15" s="246"/>
      <c r="G15" s="1152" t="s">
        <v>481</v>
      </c>
      <c r="H15" s="1153"/>
      <c r="I15" s="1153"/>
      <c r="J15" s="1154"/>
      <c r="K15" s="269" t="s">
        <v>478</v>
      </c>
      <c r="L15" s="270" t="s">
        <v>478</v>
      </c>
      <c r="M15" s="271">
        <v>2915</v>
      </c>
      <c r="N15" s="272" t="s">
        <v>478</v>
      </c>
    </row>
    <row r="16" spans="1:16">
      <c r="A16" s="250"/>
      <c r="B16" s="246"/>
      <c r="C16" s="246"/>
      <c r="D16" s="246"/>
      <c r="E16" s="246"/>
      <c r="F16" s="246"/>
      <c r="G16" s="1155" t="s">
        <v>482</v>
      </c>
      <c r="H16" s="1156"/>
      <c r="I16" s="1156"/>
      <c r="J16" s="1157"/>
      <c r="K16" s="270">
        <v>-80405</v>
      </c>
      <c r="L16" s="270">
        <v>-10320</v>
      </c>
      <c r="M16" s="271">
        <v>-10925</v>
      </c>
      <c r="N16" s="272">
        <v>-5.5</v>
      </c>
    </row>
    <row r="17" spans="1:16">
      <c r="A17" s="250"/>
      <c r="B17" s="246"/>
      <c r="C17" s="246"/>
      <c r="D17" s="246"/>
      <c r="E17" s="246"/>
      <c r="F17" s="246"/>
      <c r="G17" s="1155" t="s">
        <v>171</v>
      </c>
      <c r="H17" s="1156"/>
      <c r="I17" s="1156"/>
      <c r="J17" s="1157"/>
      <c r="K17" s="270">
        <v>985481</v>
      </c>
      <c r="L17" s="270">
        <v>126490</v>
      </c>
      <c r="M17" s="271">
        <v>132676</v>
      </c>
      <c r="N17" s="272">
        <v>-4.7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10.78</v>
      </c>
      <c r="L21" s="283">
        <v>12.61</v>
      </c>
      <c r="M21" s="284">
        <v>-1.83</v>
      </c>
      <c r="N21" s="251"/>
      <c r="O21" s="285"/>
      <c r="P21" s="281"/>
    </row>
    <row r="22" spans="1:16" s="286" customFormat="1">
      <c r="A22" s="281"/>
      <c r="B22" s="251"/>
      <c r="C22" s="251"/>
      <c r="D22" s="251"/>
      <c r="E22" s="251"/>
      <c r="F22" s="251"/>
      <c r="G22" s="1147" t="s">
        <v>488</v>
      </c>
      <c r="H22" s="1148"/>
      <c r="I22" s="1148"/>
      <c r="J22" s="1149"/>
      <c r="K22" s="287">
        <v>97.3</v>
      </c>
      <c r="L22" s="288">
        <v>96.2</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441745</v>
      </c>
      <c r="L32" s="296">
        <v>56699</v>
      </c>
      <c r="M32" s="297">
        <v>67314</v>
      </c>
      <c r="N32" s="298">
        <v>-15.8</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t="s">
        <v>478</v>
      </c>
      <c r="N34" s="298" t="s">
        <v>478</v>
      </c>
    </row>
    <row r="35" spans="1:16" ht="27" customHeight="1">
      <c r="A35" s="250"/>
      <c r="B35" s="246"/>
      <c r="C35" s="246"/>
      <c r="D35" s="246"/>
      <c r="E35" s="246"/>
      <c r="F35" s="246"/>
      <c r="G35" s="1163" t="s">
        <v>495</v>
      </c>
      <c r="H35" s="1164"/>
      <c r="I35" s="1164"/>
      <c r="J35" s="1165"/>
      <c r="K35" s="296">
        <v>56400</v>
      </c>
      <c r="L35" s="296">
        <v>7239</v>
      </c>
      <c r="M35" s="297">
        <v>23478</v>
      </c>
      <c r="N35" s="298">
        <v>-69.2</v>
      </c>
    </row>
    <row r="36" spans="1:16" ht="27" customHeight="1">
      <c r="A36" s="250"/>
      <c r="B36" s="246"/>
      <c r="C36" s="246"/>
      <c r="D36" s="246"/>
      <c r="E36" s="246"/>
      <c r="F36" s="246"/>
      <c r="G36" s="1163" t="s">
        <v>496</v>
      </c>
      <c r="H36" s="1164"/>
      <c r="I36" s="1164"/>
      <c r="J36" s="1165"/>
      <c r="K36" s="296">
        <v>15817</v>
      </c>
      <c r="L36" s="296">
        <v>2030</v>
      </c>
      <c r="M36" s="297">
        <v>4589</v>
      </c>
      <c r="N36" s="298">
        <v>-55.8</v>
      </c>
    </row>
    <row r="37" spans="1:16" ht="13.5" customHeight="1">
      <c r="A37" s="250"/>
      <c r="B37" s="246"/>
      <c r="C37" s="246"/>
      <c r="D37" s="246"/>
      <c r="E37" s="246"/>
      <c r="F37" s="246"/>
      <c r="G37" s="1163" t="s">
        <v>497</v>
      </c>
      <c r="H37" s="1164"/>
      <c r="I37" s="1164"/>
      <c r="J37" s="1165"/>
      <c r="K37" s="296">
        <v>23127</v>
      </c>
      <c r="L37" s="296">
        <v>2968</v>
      </c>
      <c r="M37" s="297">
        <v>859</v>
      </c>
      <c r="N37" s="298">
        <v>245.5</v>
      </c>
    </row>
    <row r="38" spans="1:16" ht="27" customHeight="1">
      <c r="A38" s="250"/>
      <c r="B38" s="246"/>
      <c r="C38" s="246"/>
      <c r="D38" s="246"/>
      <c r="E38" s="246"/>
      <c r="F38" s="246"/>
      <c r="G38" s="1166" t="s">
        <v>498</v>
      </c>
      <c r="H38" s="1167"/>
      <c r="I38" s="1167"/>
      <c r="J38" s="1168"/>
      <c r="K38" s="299" t="s">
        <v>478</v>
      </c>
      <c r="L38" s="299" t="s">
        <v>478</v>
      </c>
      <c r="M38" s="300">
        <v>2</v>
      </c>
      <c r="N38" s="301" t="s">
        <v>478</v>
      </c>
      <c r="O38" s="295"/>
    </row>
    <row r="39" spans="1:16">
      <c r="A39" s="250"/>
      <c r="B39" s="246"/>
      <c r="C39" s="246"/>
      <c r="D39" s="246"/>
      <c r="E39" s="246"/>
      <c r="F39" s="246"/>
      <c r="G39" s="1166" t="s">
        <v>499</v>
      </c>
      <c r="H39" s="1167"/>
      <c r="I39" s="1167"/>
      <c r="J39" s="1168"/>
      <c r="K39" s="302">
        <v>-10989</v>
      </c>
      <c r="L39" s="302">
        <v>-1410</v>
      </c>
      <c r="M39" s="303">
        <v>-2412</v>
      </c>
      <c r="N39" s="304">
        <v>-41.5</v>
      </c>
      <c r="O39" s="295"/>
    </row>
    <row r="40" spans="1:16" ht="27" customHeight="1">
      <c r="A40" s="250"/>
      <c r="B40" s="246"/>
      <c r="C40" s="246"/>
      <c r="D40" s="246"/>
      <c r="E40" s="246"/>
      <c r="F40" s="246"/>
      <c r="G40" s="1163" t="s">
        <v>500</v>
      </c>
      <c r="H40" s="1164"/>
      <c r="I40" s="1164"/>
      <c r="J40" s="1165"/>
      <c r="K40" s="302">
        <v>-496436</v>
      </c>
      <c r="L40" s="302">
        <v>-63719</v>
      </c>
      <c r="M40" s="303">
        <v>-68535</v>
      </c>
      <c r="N40" s="304">
        <v>-7</v>
      </c>
      <c r="O40" s="295"/>
    </row>
    <row r="41" spans="1:16">
      <c r="A41" s="250"/>
      <c r="B41" s="246"/>
      <c r="C41" s="246"/>
      <c r="D41" s="246"/>
      <c r="E41" s="246"/>
      <c r="F41" s="246"/>
      <c r="G41" s="1169" t="s">
        <v>282</v>
      </c>
      <c r="H41" s="1170"/>
      <c r="I41" s="1170"/>
      <c r="J41" s="1171"/>
      <c r="K41" s="296">
        <v>29664</v>
      </c>
      <c r="L41" s="302">
        <v>3807</v>
      </c>
      <c r="M41" s="303">
        <v>25295</v>
      </c>
      <c r="N41" s="304">
        <v>-84.9</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432583</v>
      </c>
      <c r="J51" s="322">
        <v>53518</v>
      </c>
      <c r="K51" s="323">
        <v>-25.7</v>
      </c>
      <c r="L51" s="324">
        <v>94828</v>
      </c>
      <c r="M51" s="325">
        <v>3.1</v>
      </c>
      <c r="N51" s="326">
        <v>-28.8</v>
      </c>
    </row>
    <row r="52" spans="1:14">
      <c r="A52" s="250"/>
      <c r="B52" s="246"/>
      <c r="C52" s="246"/>
      <c r="D52" s="246"/>
      <c r="E52" s="246"/>
      <c r="F52" s="246"/>
      <c r="G52" s="327"/>
      <c r="H52" s="328" t="s">
        <v>511</v>
      </c>
      <c r="I52" s="329">
        <v>263728</v>
      </c>
      <c r="J52" s="330">
        <v>32627</v>
      </c>
      <c r="K52" s="331">
        <v>-26</v>
      </c>
      <c r="L52" s="332">
        <v>55133</v>
      </c>
      <c r="M52" s="333">
        <v>4.9000000000000004</v>
      </c>
      <c r="N52" s="334">
        <v>-30.9</v>
      </c>
    </row>
    <row r="53" spans="1:14">
      <c r="A53" s="250"/>
      <c r="B53" s="246"/>
      <c r="C53" s="246"/>
      <c r="D53" s="246"/>
      <c r="E53" s="246"/>
      <c r="F53" s="246"/>
      <c r="G53" s="312" t="s">
        <v>512</v>
      </c>
      <c r="H53" s="313"/>
      <c r="I53" s="321">
        <v>839961</v>
      </c>
      <c r="J53" s="322">
        <v>105311</v>
      </c>
      <c r="K53" s="323">
        <v>96.8</v>
      </c>
      <c r="L53" s="324">
        <v>119674</v>
      </c>
      <c r="M53" s="325">
        <v>26.2</v>
      </c>
      <c r="N53" s="326">
        <v>70.599999999999994</v>
      </c>
    </row>
    <row r="54" spans="1:14">
      <c r="A54" s="250"/>
      <c r="B54" s="246"/>
      <c r="C54" s="246"/>
      <c r="D54" s="246"/>
      <c r="E54" s="246"/>
      <c r="F54" s="246"/>
      <c r="G54" s="327"/>
      <c r="H54" s="328" t="s">
        <v>511</v>
      </c>
      <c r="I54" s="329">
        <v>608063</v>
      </c>
      <c r="J54" s="330">
        <v>76237</v>
      </c>
      <c r="K54" s="331">
        <v>133.69999999999999</v>
      </c>
      <c r="L54" s="332">
        <v>57803</v>
      </c>
      <c r="M54" s="333">
        <v>4.8</v>
      </c>
      <c r="N54" s="334">
        <v>128.9</v>
      </c>
    </row>
    <row r="55" spans="1:14">
      <c r="A55" s="250"/>
      <c r="B55" s="246"/>
      <c r="C55" s="246"/>
      <c r="D55" s="246"/>
      <c r="E55" s="246"/>
      <c r="F55" s="246"/>
      <c r="G55" s="312" t="s">
        <v>513</v>
      </c>
      <c r="H55" s="313"/>
      <c r="I55" s="321">
        <v>558960</v>
      </c>
      <c r="J55" s="322">
        <v>70620</v>
      </c>
      <c r="K55" s="323">
        <v>-32.9</v>
      </c>
      <c r="L55" s="324">
        <v>119685</v>
      </c>
      <c r="M55" s="325">
        <v>0</v>
      </c>
      <c r="N55" s="326">
        <v>-32.9</v>
      </c>
    </row>
    <row r="56" spans="1:14">
      <c r="A56" s="250"/>
      <c r="B56" s="246"/>
      <c r="C56" s="246"/>
      <c r="D56" s="246"/>
      <c r="E56" s="246"/>
      <c r="F56" s="246"/>
      <c r="G56" s="327"/>
      <c r="H56" s="328" t="s">
        <v>511</v>
      </c>
      <c r="I56" s="329">
        <v>302930</v>
      </c>
      <c r="J56" s="330">
        <v>38273</v>
      </c>
      <c r="K56" s="331">
        <v>-49.8</v>
      </c>
      <c r="L56" s="332">
        <v>68464</v>
      </c>
      <c r="M56" s="333">
        <v>18.399999999999999</v>
      </c>
      <c r="N56" s="334">
        <v>-68.2</v>
      </c>
    </row>
    <row r="57" spans="1:14">
      <c r="A57" s="250"/>
      <c r="B57" s="246"/>
      <c r="C57" s="246"/>
      <c r="D57" s="246"/>
      <c r="E57" s="246"/>
      <c r="F57" s="246"/>
      <c r="G57" s="312" t="s">
        <v>514</v>
      </c>
      <c r="H57" s="313"/>
      <c r="I57" s="321">
        <v>486018</v>
      </c>
      <c r="J57" s="322">
        <v>61819</v>
      </c>
      <c r="K57" s="323">
        <v>-12.5</v>
      </c>
      <c r="L57" s="324">
        <v>128611</v>
      </c>
      <c r="M57" s="325">
        <v>7.5</v>
      </c>
      <c r="N57" s="326">
        <v>-20</v>
      </c>
    </row>
    <row r="58" spans="1:14">
      <c r="A58" s="250"/>
      <c r="B58" s="246"/>
      <c r="C58" s="246"/>
      <c r="D58" s="246"/>
      <c r="E58" s="246"/>
      <c r="F58" s="246"/>
      <c r="G58" s="327"/>
      <c r="H58" s="328" t="s">
        <v>511</v>
      </c>
      <c r="I58" s="329">
        <v>325104</v>
      </c>
      <c r="J58" s="330">
        <v>41351</v>
      </c>
      <c r="K58" s="331">
        <v>8</v>
      </c>
      <c r="L58" s="332">
        <v>61552</v>
      </c>
      <c r="M58" s="333">
        <v>-10.1</v>
      </c>
      <c r="N58" s="334">
        <v>18.100000000000001</v>
      </c>
    </row>
    <row r="59" spans="1:14">
      <c r="A59" s="250"/>
      <c r="B59" s="246"/>
      <c r="C59" s="246"/>
      <c r="D59" s="246"/>
      <c r="E59" s="246"/>
      <c r="F59" s="246"/>
      <c r="G59" s="312" t="s">
        <v>515</v>
      </c>
      <c r="H59" s="313"/>
      <c r="I59" s="321">
        <v>513806</v>
      </c>
      <c r="J59" s="322">
        <v>65949</v>
      </c>
      <c r="K59" s="323">
        <v>6.7</v>
      </c>
      <c r="L59" s="324">
        <v>138651</v>
      </c>
      <c r="M59" s="325">
        <v>7.8</v>
      </c>
      <c r="N59" s="326">
        <v>-1.1000000000000001</v>
      </c>
    </row>
    <row r="60" spans="1:14">
      <c r="A60" s="250"/>
      <c r="B60" s="246"/>
      <c r="C60" s="246"/>
      <c r="D60" s="246"/>
      <c r="E60" s="246"/>
      <c r="F60" s="246"/>
      <c r="G60" s="327"/>
      <c r="H60" s="328" t="s">
        <v>511</v>
      </c>
      <c r="I60" s="335">
        <v>368979</v>
      </c>
      <c r="J60" s="330">
        <v>47360</v>
      </c>
      <c r="K60" s="331">
        <v>14.5</v>
      </c>
      <c r="L60" s="332">
        <v>71211</v>
      </c>
      <c r="M60" s="333">
        <v>15.7</v>
      </c>
      <c r="N60" s="334">
        <v>-1.2</v>
      </c>
    </row>
    <row r="61" spans="1:14">
      <c r="A61" s="250"/>
      <c r="B61" s="246"/>
      <c r="C61" s="246"/>
      <c r="D61" s="246"/>
      <c r="E61" s="246"/>
      <c r="F61" s="246"/>
      <c r="G61" s="312" t="s">
        <v>516</v>
      </c>
      <c r="H61" s="336"/>
      <c r="I61" s="337">
        <v>566266</v>
      </c>
      <c r="J61" s="338">
        <v>71443</v>
      </c>
      <c r="K61" s="339">
        <v>6.5</v>
      </c>
      <c r="L61" s="340">
        <v>120290</v>
      </c>
      <c r="M61" s="341">
        <v>8.9</v>
      </c>
      <c r="N61" s="326">
        <v>-2.4</v>
      </c>
    </row>
    <row r="62" spans="1:14">
      <c r="A62" s="250"/>
      <c r="B62" s="246"/>
      <c r="C62" s="246"/>
      <c r="D62" s="246"/>
      <c r="E62" s="246"/>
      <c r="F62" s="246"/>
      <c r="G62" s="327"/>
      <c r="H62" s="328" t="s">
        <v>511</v>
      </c>
      <c r="I62" s="329">
        <v>373761</v>
      </c>
      <c r="J62" s="330">
        <v>47170</v>
      </c>
      <c r="K62" s="331">
        <v>16.100000000000001</v>
      </c>
      <c r="L62" s="332">
        <v>62833</v>
      </c>
      <c r="M62" s="333">
        <v>6.7</v>
      </c>
      <c r="N62" s="334">
        <v>9.4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39.1</v>
      </c>
      <c r="G47" s="12">
        <v>39.08</v>
      </c>
      <c r="H47" s="12">
        <v>46.49</v>
      </c>
      <c r="I47" s="12">
        <v>52.27</v>
      </c>
      <c r="J47" s="13">
        <v>59.46</v>
      </c>
    </row>
    <row r="48" spans="2:10" ht="57.75" customHeight="1">
      <c r="B48" s="14"/>
      <c r="C48" s="1174" t="s">
        <v>4</v>
      </c>
      <c r="D48" s="1174"/>
      <c r="E48" s="1175"/>
      <c r="F48" s="15">
        <v>8.92</v>
      </c>
      <c r="G48" s="16">
        <v>8.5</v>
      </c>
      <c r="H48" s="16">
        <v>8.75</v>
      </c>
      <c r="I48" s="16">
        <v>7.64</v>
      </c>
      <c r="J48" s="17">
        <v>7.61</v>
      </c>
    </row>
    <row r="49" spans="2:10" ht="57.75" customHeight="1" thickBot="1">
      <c r="B49" s="18"/>
      <c r="C49" s="1176" t="s">
        <v>5</v>
      </c>
      <c r="D49" s="1176"/>
      <c r="E49" s="1177"/>
      <c r="F49" s="19">
        <v>5.82</v>
      </c>
      <c r="G49" s="20">
        <v>1.55</v>
      </c>
      <c r="H49" s="20">
        <v>13.85</v>
      </c>
      <c r="I49" s="20">
        <v>12.43</v>
      </c>
      <c r="J49" s="21">
        <v>13.19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2018-03-01T04:29:58Z</cp:lastPrinted>
  <dcterms:created xsi:type="dcterms:W3CDTF">2018-01-24T06:22:20Z</dcterms:created>
  <dcterms:modified xsi:type="dcterms:W3CDTF">2018-11-26T04:03:28Z</dcterms:modified>
</cp:coreProperties>
</file>