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definedNames>
    <definedName name="_xlnm.Print_Area" localSheetId="2">'各会計、関係団体の財政状況及び健全化判断比率'!$1:$133</definedName>
  </definedNames>
  <calcPr calcId="152511"/>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5" i="9"/>
  <c r="BW34" i="9"/>
  <c r="BW35" i="9" s="1"/>
  <c r="BW36" i="9" s="1"/>
  <c r="BW37" i="9" s="1"/>
  <c r="BW38" i="9" s="1"/>
  <c r="BW39" i="9" s="1"/>
  <c r="BW40" i="9" s="1"/>
  <c r="BW41" i="9" s="1"/>
  <c r="BW42" i="9" s="1"/>
  <c r="BW43" i="9" s="1"/>
  <c r="BE34" i="9"/>
  <c r="C34" i="9"/>
  <c r="U34" i="9" s="1"/>
  <c r="U35" i="9" s="1"/>
  <c r="CO34" i="9" l="1"/>
  <c r="CO35" i="9" s="1"/>
  <c r="CO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<sst xmlns="http://schemas.openxmlformats.org/spreadsheetml/2006/main" count="1110" uniqueCount="575">
  <si>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</si>
  <si>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</si>
  <si>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</si>
  <si>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</si>
  <si>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</si>
  <si>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</si>
  <si>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</si>
  <si>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</si>
  <si>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</si>
  <si>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</si>
  <si>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</si>
  <si>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</si>
  <si>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</si>
  <si>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</si>
  <si>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</si>
  <si>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</si>
  <si>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</si>
  <si>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</si>
  <si>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</si>
  <si>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</si>
  <si>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</si>
  <si>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</si>
  <si>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</si>
  <si>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</si>
  <si>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</si>
  <si>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</si>
  <si>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</si>
  <si>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</si>
  <si>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</si>
  <si>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</si>
  <si>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</si>
  <si>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</si>
  <si>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</si>
  <si>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</si>
  <si>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</si>
  <si>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</si>
  <si>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</si>
  <si>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</si>
  <si>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</si>
  <si>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</si>
  <si>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</si>
  <si>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</si>
  <si>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</si>
  <si>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</si>
  <si>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</si>
  <si>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</si>
  <si>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</si>
  <si>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</si>
  <si>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</si>
  <si>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</si>
  <si>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</si>
  <si>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</si>
  <si>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</si>
  <si>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</si>
  <si>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</si>
  <si>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</si>
  <si>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</si>
  <si>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</si>
  <si>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</si>
  <si>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</si>
  <si>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</si>
  <si>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</si>
  <si>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</si>
  <si>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</si>
  <si>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</si>
  <si>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</si>
  <si>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</si>
  <si>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</si>
  <si>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</si>
  <si>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</si>
  <si>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</si>
  <si>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</si>
  <si>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</si>
  <si>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</si>
  <si>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</si>
  <si>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</si>
  <si>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</si>
  <si>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</si>
  <si>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</si>
  <si>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</si>
  <si>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</si>
  <si>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</si>
  <si>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</si>
  <si>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</si>
  <si>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</si>
  <si>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</si>
  <si>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</si>
  <si>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</si>
  <si>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</si>
  <si>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</si>
  <si>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</si>
  <si>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</si>
  <si>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</si>
  <si>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</si>
  <si>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</si>
  <si>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</si>
  <si>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</si>
  <si>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</si>
  <si>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</si>
  <si>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</si>
  <si>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</si>
  <si>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</si>
  <si>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</si>
  <si>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</si>
  <si>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</si>
  <si>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</si>
  <si>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</si>
  <si>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</si>
  <si>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</si>
  <si>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</si>
  <si>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</si>
  <si>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</si>
  <si>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</si>
  <si>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</si>
  <si>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</si>
  <si>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</si>
  <si>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</si>
  <si>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</si>
  <si>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</si>
  <si>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</si>
  <si>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</si>
  <si>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</si>
  <si>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</si>
  <si>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</si>
  <si>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</si>
  <si>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</si>
  <si>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</si>
  <si>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</si>
  <si>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</si>
  <si>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</si>
  <si>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</si>
  <si>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</si>
  <si>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</si>
  <si>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</si>
  <si>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</si>
  <si>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</si>
  <si>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</si>
  <si>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</si>
  <si>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</si>
  <si>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</si>
  <si>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</si>
  <si>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</si>
  <si>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</si>
  <si>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</si>
  <si>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</si>
  <si>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</si>
  <si>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</si>
  <si>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</si>
  <si>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</si>
  <si>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</si>
  <si>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</si>
  <si>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</si>
  <si>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</si>
  <si>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</si>
  <si>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</si>
  <si>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</si>
  <si>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</si>
  <si>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</si>
  <si>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</si>
  <si>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</si>
  <si>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</si>
  <si>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</si>
  <si>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</si>
  <si>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</si>
  <si>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</si>
  <si>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</si>
  <si>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</si>
  <si>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</si>
  <si>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</si>
  <si>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</si>
  <si>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</si>
  <si>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</si>
  <si>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</si>
  <si>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</si>
  <si>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</si>
  <si>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</si>
  <si>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</si>
  <si>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</si>
  <si>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</si>
  <si>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</si>
  <si>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</si>
  <si>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</si>
  <si>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</si>
  <si>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</si>
  <si>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</si>
  <si>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</si>
  <si>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</si>
  <si>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</si>
  <si>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</si>
  <si>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</si>
  <si>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</si>
  <si>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</si>
  <si>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</si>
  <si>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</si>
  <si>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</si>
  <si>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</si>
  <si>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</si>
  <si>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</si>
  <si>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福岡県大木町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</si>
  <si>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</si>
  <si>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</si>
  <si>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</si>
  <si>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</si>
  <si>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</si>
  <si>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</si>
  <si>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</si>
  <si>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</si>
  <si>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</si>
  <si>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</si>
  <si>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</si>
  <si>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</si>
  <si>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</si>
  <si>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</si>
  <si>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</si>
  <si>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</si>
  <si>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</si>
  <si>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</si>
  <si>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</si>
  <si>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</si>
  <si>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</si>
  <si>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</si>
  <si>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</si>
  <si>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</si>
  <si>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</si>
  <si>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</si>
  <si>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</si>
  <si>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</si>
  <si>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</si>
  <si>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</si>
  <si>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</si>
  <si>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</si>
  <si>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</si>
  <si>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</si>
  <si>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</si>
  <si>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</si>
  <si>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</si>
  <si>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</si>
  <si>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</si>
  <si>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</si>
  <si>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</si>
  <si>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</si>
  <si>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</si>
  <si>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</si>
  <si>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</si>
  <si>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</si>
  <si>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</si>
  <si>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</si>
  <si>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</si>
  <si>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</si>
  <si>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</si>
  <si>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</si>
  <si>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</si>
  <si>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</si>
  <si>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</si>
  <si>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</si>
  <si>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</si>
  <si>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</si>
  <si>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</si>
  <si>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</si>
  <si>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</si>
  <si>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</si>
  <si>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</si>
  <si>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</si>
  <si>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</si>
  <si>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</si>
  <si>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</si>
  <si>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</si>
  <si>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</si>
  <si>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</si>
  <si>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</si>
  <si>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</si>
  <si>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</si>
  <si>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</si>
  <si>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</si>
  <si>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</si>
  <si>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</si>
  <si>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</si>
  <si>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</si>
  <si>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</si>
  <si>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</si>
  <si>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</si>
  <si>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</si>
  <si>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</si>
  <si>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</si>
  <si>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</si>
  <si>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</si>
  <si>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</si>
  <si>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</si>
  <si>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</si>
  <si>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</si>
  <si>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</si>
  <si>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</si>
  <si>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</si>
  <si>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</si>
  <si>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</si>
  <si>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</si>
  <si>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</si>
  <si>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</si>
  <si>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</si>
  <si>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</si>
  <si>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</si>
  <si>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</si>
  <si>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</si>
  <si>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</si>
  <si>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</si>
  <si>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</si>
  <si>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</si>
  <si>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</si>
  <si>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</si>
  <si>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</si>
  <si>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</si>
  <si>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</si>
  <si>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</si>
  <si>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</si>
  <si>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</si>
  <si>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</si>
  <si>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</si>
  <si>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</si>
  <si>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</si>
  <si>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</si>
  <si>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</si>
  <si>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</si>
  <si>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</si>
  <si>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</si>
  <si>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</si>
  <si>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</si>
  <si>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</si>
  <si>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</si>
  <si>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</si>
  <si>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</si>
  <si>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</si>
  <si>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</si>
  <si>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</si>
  <si>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</si>
  <si>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</si>
  <si>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</si>
  <si>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</si>
  <si>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</si>
  <si>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</si>
  <si>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</si>
  <si>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</si>
  <si>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</si>
  <si>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</si>
  <si>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</si>
  <si>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</si>
  <si>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</si>
  <si>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</si>
  <si>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福岡県大木町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</si>
  <si>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</si>
  <si>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</si>
  <si>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</si>
  <si>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</si>
  <si>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</si>
  <si>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</si>
  <si>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</si>
  <si>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</si>
  <si>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</si>
  <si>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</si>
  <si>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</si>
  <si>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</si>
  <si>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</si>
  <si>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</si>
  <si>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</si>
  <si>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</si>
  <si>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</si>
  <si>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</si>
  <si>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</si>
  <si>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</si>
  <si>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</si>
  <si>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</si>
  <si>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</si>
  <si>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</si>
  <si>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</si>
  <si>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</si>
  <si>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</si>
  <si>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</si>
  <si>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</si>
  <si>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</si>
  <si>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</si>
  <si>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</si>
  <si>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</si>
  <si>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大木町国民健康保険特別会計</t>
    <phoneticPr fontId="5"/>
  </si>
  <si>
    <t>大木町後期高齢者医療特別会計</t>
    <phoneticPr fontId="5"/>
  </si>
  <si>
    <t>大木町水道事業会計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</si>
  <si>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</si>
  <si>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</si>
  <si>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</si>
  <si>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</si>
  <si>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</si>
  <si>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</si>
  <si>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</si>
  <si>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</si>
  <si>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</si>
  <si>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</si>
  <si>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</si>
  <si>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</si>
  <si>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</si>
  <si>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</si>
  <si>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</si>
  <si>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</si>
  <si>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</si>
  <si>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</si>
  <si>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</si>
  <si>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</si>
  <si>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</si>
  <si>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</si>
  <si>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</si>
  <si>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</si>
  <si>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</si>
  <si>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</si>
  <si>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</si>
  <si>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</si>
  <si>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</si>
  <si>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</si>
  <si>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</si>
  <si>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</si>
  <si>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</si>
  <si>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</si>
  <si>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</si>
  <si>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</si>
  <si>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</si>
  <si>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</si>
  <si>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</si>
  <si>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</si>
  <si>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</si>
  <si>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</si>
  <si>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</si>
  <si>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</si>
  <si>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</si>
  <si>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</si>
  <si>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</si>
  <si>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</si>
  <si>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</si>
  <si>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</si>
  <si>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</si>
  <si>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</si>
  <si>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</si>
  <si>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</si>
  <si>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</si>
  <si>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</si>
  <si>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</si>
  <si>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</si>
  <si>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</si>
  <si>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</si>
  <si>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</si>
  <si>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</si>
  <si>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</si>
  <si>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</si>
  <si>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</si>
  <si>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</si>
  <si>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</si>
  <si>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</si>
  <si>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</si>
  <si>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</si>
  <si>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</si>
  <si>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</si>
  <si>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</si>
  <si>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</si>
  <si>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</si>
  <si>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</si>
  <si>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</si>
  <si>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</si>
  <si>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</si>
  <si>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</si>
  <si>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</si>
  <si>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</si>
  <si>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</si>
  <si>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</si>
  <si>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</si>
  <si>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</si>
  <si>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</si>
  <si>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</si>
  <si>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</si>
  <si>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</si>
  <si>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</si>
  <si>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</si>
  <si>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</si>
  <si>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</si>
  <si>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</si>
  <si>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</si>
  <si>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</si>
  <si>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</si>
  <si>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</si>
  <si>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</si>
  <si>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</si>
  <si>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</si>
  <si>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</si>
  <si>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</si>
  <si>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</si>
  <si>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</si>
  <si>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</si>
  <si>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</si>
  <si>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</si>
  <si>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</si>
  <si>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</si>
  <si>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</si>
  <si>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</si>
  <si>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</si>
  <si>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</si>
  <si>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</si>
  <si>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</si>
  <si>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</si>
  <si>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</si>
  <si>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</si>
  <si>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</si>
  <si>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</si>
  <si>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</si>
  <si>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</si>
  <si>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</si>
  <si>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</si>
  <si>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</si>
  <si>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</si>
  <si>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</si>
  <si>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</si>
  <si>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</si>
  <si>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</si>
  <si>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</si>
  <si>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</si>
  <si>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</si>
  <si>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</si>
  <si>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</si>
  <si>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</si>
  <si>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0.70</t>
  </si>
  <si>
    <t>▲ 1.98</t>
  </si>
  <si>
    <t>大木町国民健康保険特別会計</t>
  </si>
  <si>
    <t>▲ 0.65</t>
  </si>
  <si>
    <t>▲ 0.56</t>
  </si>
  <si>
    <t>▲ 0.43</t>
  </si>
  <si>
    <t>▲ 0.79</t>
  </si>
  <si>
    <t>大木町水道事業会計</t>
  </si>
  <si>
    <t>一般会計</t>
  </si>
  <si>
    <t>大木町後期高齢者医療特別会計</t>
  </si>
  <si>
    <t>その他会計（赤字）</t>
  </si>
  <si>
    <t>その他会計（黒字）</t>
  </si>
  <si>
    <t>花宗太田土木組合</t>
  </si>
  <si>
    <t>福岡県市町村消防団員等公務災害補償組合</t>
  </si>
  <si>
    <t>福岡県市町村職員退職手当組合（一般会計）</t>
    <rPh sb="15" eb="17">
      <t>イッパン</t>
    </rPh>
    <rPh sb="17" eb="19">
      <t>カイケイ</t>
    </rPh>
    <phoneticPr fontId="22"/>
  </si>
  <si>
    <t>福岡県市町村職員退職手当組合（基金特別会計）</t>
    <rPh sb="15" eb="17">
      <t>キキン</t>
    </rPh>
    <rPh sb="17" eb="19">
      <t>トクベツ</t>
    </rPh>
    <rPh sb="19" eb="21">
      <t>カイケイ</t>
    </rPh>
    <phoneticPr fontId="22"/>
  </si>
  <si>
    <t>福岡県自治会館管理組合</t>
  </si>
  <si>
    <t>久留米広域市町村圏事務組合（一般会計）</t>
    <rPh sb="14" eb="16">
      <t>イッパン</t>
    </rPh>
    <rPh sb="16" eb="18">
      <t>カイケイ</t>
    </rPh>
    <phoneticPr fontId="22"/>
  </si>
  <si>
    <t>久留米広域市町村圏事務組合（ふるさと振興事業特別会計）</t>
    <rPh sb="18" eb="20">
      <t>シンコウ</t>
    </rPh>
    <rPh sb="20" eb="22">
      <t>ジギョウ</t>
    </rPh>
    <rPh sb="22" eb="24">
      <t>トクベツ</t>
    </rPh>
    <rPh sb="24" eb="26">
      <t>カイケイ</t>
    </rPh>
    <phoneticPr fontId="2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</si>
  <si>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2"/>
  </si>
  <si>
    <t>久留米広域市町村圏事務組合（広域消防特別会計）</t>
    <rPh sb="14" eb="16">
      <t>コウイキ</t>
    </rPh>
    <rPh sb="16" eb="18">
      <t>ショウボウ</t>
    </rPh>
    <rPh sb="18" eb="20">
      <t>トクベツ</t>
    </rPh>
    <rPh sb="20" eb="22">
      <t>カイケイ</t>
    </rPh>
    <phoneticPr fontId="22"/>
  </si>
  <si>
    <t>八女西部広域事務組合（一般会計）</t>
    <rPh sb="11" eb="13">
      <t>イッパン</t>
    </rPh>
    <rPh sb="13" eb="15">
      <t>カイケイ</t>
    </rPh>
    <phoneticPr fontId="30"/>
  </si>
  <si>
    <t>福岡県自治振興組合（一般会計）</t>
    <rPh sb="10" eb="12">
      <t>イッパン</t>
    </rPh>
    <rPh sb="12" eb="14">
      <t>カイケイ</t>
    </rPh>
    <phoneticPr fontId="22"/>
  </si>
  <si>
    <t>福岡県自治振興組合（公文書館事業特別会計）</t>
    <rPh sb="10" eb="14">
      <t>コウブンショカン</t>
    </rPh>
    <rPh sb="14" eb="16">
      <t>ジギョウ</t>
    </rPh>
    <rPh sb="16" eb="18">
      <t>トクベツ</t>
    </rPh>
    <rPh sb="18" eb="20">
      <t>カイケイ</t>
    </rPh>
    <phoneticPr fontId="22"/>
  </si>
  <si>
    <t>福岡県介護保険広域連合（一般会計）</t>
    <rPh sb="12" eb="14">
      <t>イッパン</t>
    </rPh>
    <rPh sb="14" eb="16">
      <t>カイケイ</t>
    </rPh>
    <phoneticPr fontId="22"/>
  </si>
  <si>
    <t>福岡県介護保険広域連合（介護保険事業特別会計）</t>
    <rPh sb="12" eb="14">
      <t>カイゴ</t>
    </rPh>
    <rPh sb="14" eb="16">
      <t>ホケン</t>
    </rPh>
    <rPh sb="16" eb="18">
      <t>ジギョウ</t>
    </rPh>
    <rPh sb="18" eb="20">
      <t>トクベツ</t>
    </rPh>
    <rPh sb="20" eb="22">
      <t>カイケイ</t>
    </rPh>
    <phoneticPr fontId="22"/>
  </si>
  <si>
    <t>福岡県後期高齢者医療広域連合（一般会計）</t>
    <rPh sb="15" eb="17">
      <t>イッパン</t>
    </rPh>
    <rPh sb="17" eb="19">
      <t>カイケイ</t>
    </rPh>
    <phoneticPr fontId="22"/>
  </si>
  <si>
    <t>福岡県後期高齢者医療広域連合（後期高齢者医療特別会計）</t>
    <rPh sb="15" eb="17">
      <t>コウキ</t>
    </rPh>
    <rPh sb="17" eb="20">
      <t>コウレイシャ</t>
    </rPh>
    <rPh sb="20" eb="22">
      <t>イリョウ</t>
    </rPh>
    <rPh sb="22" eb="24">
      <t>トクベツ</t>
    </rPh>
    <rPh sb="24" eb="26">
      <t>カイケイ</t>
    </rPh>
    <phoneticPr fontId="22"/>
  </si>
  <si>
    <t>福岡県南広域水道企業団</t>
    <rPh sb="0" eb="4">
      <t>フクオカケンナン</t>
    </rPh>
    <rPh sb="4" eb="6">
      <t>コウイキ</t>
    </rPh>
    <rPh sb="6" eb="8">
      <t>スイドウ</t>
    </rPh>
    <rPh sb="8" eb="10">
      <t>キギョウ</t>
    </rPh>
    <rPh sb="10" eb="11">
      <t>ダン</t>
    </rPh>
    <phoneticPr fontId="22"/>
  </si>
  <si>
    <t>ひしのみ国際交流センター</t>
    <rPh sb="4" eb="6">
      <t>コクサイ</t>
    </rPh>
    <rPh sb="6" eb="8">
      <t>コウリュウ</t>
    </rPh>
    <phoneticPr fontId="30"/>
  </si>
  <si>
    <t>大木町健康づくり公社</t>
    <rPh sb="0" eb="2">
      <t>オオキ</t>
    </rPh>
    <rPh sb="2" eb="3">
      <t>マチ</t>
    </rPh>
    <rPh sb="3" eb="5">
      <t>ケンコウ</t>
    </rPh>
    <rPh sb="8" eb="10">
      <t>コウシャ</t>
    </rPh>
    <phoneticPr fontId="30"/>
  </si>
  <si>
    <t>サスティナブルおおき</t>
    <phoneticPr fontId="30"/>
  </si>
  <si>
    <t>-</t>
    <phoneticPr fontId="2"/>
  </si>
  <si>
    <t>-</t>
    <phoneticPr fontId="30"/>
  </si>
  <si>
    <t>-</t>
    <phoneticPr fontId="2"/>
  </si>
  <si>
    <t>法適用企業</t>
    <rPh sb="0" eb="1">
      <t>ホウ</t>
    </rPh>
    <rPh sb="1" eb="3">
      <t>テキヨウ</t>
    </rPh>
    <rPh sb="3" eb="5">
      <t>キギョウ</t>
    </rPh>
    <phoneticPr fontId="30"/>
  </si>
  <si>
    <t>-</t>
    <phoneticPr fontId="2"/>
  </si>
  <si>
    <t>-</t>
    <phoneticPr fontId="2"/>
  </si>
  <si>
    <t>-</t>
    <phoneticPr fontId="2"/>
  </si>
  <si>
    <t>左のうち
一般会計等
負担見込額</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</si>
  <si>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</si>
  <si>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</si>
  <si>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</si>
  <si>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</si>
  <si>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</si>
  <si>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</si>
  <si>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</si>
  <si>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</si>
  <si>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</si>
  <si>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</si>
  <si>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固定資産減価償却率について本町と類似団体を比較すると、割合が少ないことが伺える。</t>
    <rPh sb="0" eb="2">
      <t>コテイ</t>
    </rPh>
    <rPh sb="13" eb="15">
      <t>ホンチョウ</t>
    </rPh>
    <rPh sb="16" eb="18">
      <t>ルイジ</t>
    </rPh>
    <rPh sb="18" eb="20">
      <t>ダンタイ</t>
    </rPh>
    <rPh sb="21" eb="23">
      <t>ヒカク</t>
    </rPh>
    <rPh sb="27" eb="29">
      <t>ワリアイ</t>
    </rPh>
    <rPh sb="30" eb="31">
      <t>スク</t>
    </rPh>
    <rPh sb="36" eb="37">
      <t>ウカガ</t>
    </rPh>
    <phoneticPr fontId="5"/>
  </si>
  <si>
    <t>公債費負担額は、ほぼ同額（215百万円）で推移しているものの、標準財政規模、普通交付税額、臨財債発行可能額が減になっていることから、実質公債比率は漸増傾向にある。</t>
    <rPh sb="0" eb="3">
      <t>コウサイヒ</t>
    </rPh>
    <rPh sb="3" eb="5">
      <t>フタン</t>
    </rPh>
    <rPh sb="5" eb="6">
      <t>ガク</t>
    </rPh>
    <rPh sb="10" eb="12">
      <t>ドウガク</t>
    </rPh>
    <rPh sb="16" eb="17">
      <t>ヒャク</t>
    </rPh>
    <rPh sb="17" eb="19">
      <t>マンエン</t>
    </rPh>
    <rPh sb="21" eb="23">
      <t>スイイ</t>
    </rPh>
    <rPh sb="31" eb="33">
      <t>ヒョウジュン</t>
    </rPh>
    <rPh sb="33" eb="35">
      <t>ザイセイ</t>
    </rPh>
    <rPh sb="35" eb="37">
      <t>キボ</t>
    </rPh>
    <rPh sb="38" eb="40">
      <t>フツウ</t>
    </rPh>
    <rPh sb="40" eb="43">
      <t>コウフゼイ</t>
    </rPh>
    <rPh sb="43" eb="44">
      <t>ガク</t>
    </rPh>
    <rPh sb="45" eb="46">
      <t>ノゾム</t>
    </rPh>
    <rPh sb="46" eb="47">
      <t>ザイ</t>
    </rPh>
    <rPh sb="47" eb="48">
      <t>サイ</t>
    </rPh>
    <rPh sb="48" eb="50">
      <t>ハッコウ</t>
    </rPh>
    <rPh sb="50" eb="52">
      <t>カノウ</t>
    </rPh>
    <rPh sb="52" eb="53">
      <t>ガク</t>
    </rPh>
    <rPh sb="54" eb="55">
      <t>ゲン</t>
    </rPh>
    <rPh sb="66" eb="68">
      <t>ジッシツ</t>
    </rPh>
    <rPh sb="68" eb="70">
      <t>コウサイ</t>
    </rPh>
    <rPh sb="70" eb="72">
      <t>ヒリツ</t>
    </rPh>
    <rPh sb="73" eb="75">
      <t>ゼンゾウ</t>
    </rPh>
    <rPh sb="75" eb="77">
      <t>ケイコウ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</si>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</sst>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42070</c:v>
                </c:pt>
                <c:pt idx="1">
                  <c:v>49414</c:v>
                </c:pt>
                <c:pt idx="2">
                  <c:v>50660</c:v>
                </c:pt>
                <c:pt idx="3">
                  <c:v>36280</c:v>
                </c:pt>
                <c:pt idx="4">
                  <c:v>40800</c:v>
                </c:pt>
              </c:numCache>
            </c:numRef>
          </c:val>
          <c:smooth val="0"/>
        </c:ser>
        <c:dLbls>
          <c:showLegendKey val="0"/>
          <c:showVal val="0"/>
          <c:showCatName val="0"/>
          <c:showSerName val="0"/>
          <c:showPercent val="0"/>
          <c:showBubbleSize val="0"/>
        </c:dLbls>
        <c:marker val="1"/>
        <c:smooth val="0"/>
        <c:axId val="288438912"/>
        <c:axId val="305987720"/>
      </c:lineChart>
      <c:catAx>
        <c:axId val="28843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987720"/>
        <c:crosses val="autoZero"/>
        <c:auto val="1"/>
        <c:lblAlgn val="ctr"/>
        <c:lblOffset val="100"/>
        <c:tickLblSkip val="1"/>
        <c:tickMarkSkip val="1"/>
        <c:noMultiLvlLbl val="0"/>
      </c:catAx>
      <c:valAx>
        <c:axId val="3059877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43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5.96</c:v>
                </c:pt>
                <c:pt idx="1">
                  <c:v>6.64</c:v>
                </c:pt>
                <c:pt idx="2">
                  <c:v>5.61</c:v>
                </c:pt>
                <c:pt idx="3">
                  <c:v>5.78</c:v>
                </c:pt>
                <c:pt idx="4">
                  <c:v>4.75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59.1</c:v>
                </c:pt>
                <c:pt idx="2">
                  <c:v>59.25</c:v>
                </c:pt>
                <c:pt idx="3">
                  <c:v>57.83</c:v>
                </c:pt>
                <c:pt idx="4">
                  <c:v>57.71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7571544"/>
        <c:axId val="30630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5.56</c:v>
                </c:pt>
                <c:pt idx="1">
                  <c:v>3.7</c:v>
                </c:pt>
                <c:pt idx="2">
                  <c:v>-0.7</c:v>
                </c:pt>
                <c:pt idx="3">
                  <c:v>0.41</c:v>
                </c:pt>
                <c:pt idx="4">
                  <c:v>-1.98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7571544"/>
        <c:axId val="306301968"/>
      </c:lineChart>
      <c:catAx>
        <c:axId val="30757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301968"/>
        <c:crosses val="autoZero"/>
        <c:auto val="1"/>
        <c:lblAlgn val="ctr"/>
        <c:lblOffset val="100"/>
        <c:tickLblSkip val="1"/>
        <c:tickMarkSkip val="1"/>
        <c:noMultiLvlLbl val="0"/>
      </c:catAx>
      <c:valAx>
        <c:axId val="30630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57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大木町後期高齢者医療特別会計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#N/A</c:v>
                </c:pt>
                <c:pt idx="3">
                  <c:v>0.27</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5.96</c:v>
                </c:pt>
                <c:pt idx="2">
                  <c:v>#N/A</c:v>
                </c:pt>
                <c:pt idx="3">
                  <c:v>6.64</c:v>
                </c:pt>
                <c:pt idx="4">
                  <c:v>#N/A</c:v>
                </c:pt>
                <c:pt idx="5">
                  <c:v>5.6</c:v>
                </c:pt>
                <c:pt idx="6">
                  <c:v>#N/A</c:v>
                </c:pt>
                <c:pt idx="7">
                  <c:v>5.78</c:v>
                </c:pt>
                <c:pt idx="8">
                  <c:v>#N/A</c:v>
                </c:pt>
                <c:pt idx="9">
                  <c:v>4.75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大木町水道事業会計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22.9</c:v>
                </c:pt>
                <c:pt idx="2">
                  <c:v>#N/A</c:v>
                </c:pt>
                <c:pt idx="3">
                  <c:v>23.6</c:v>
                </c:pt>
                <c:pt idx="4">
                  <c:v>#N/A</c:v>
                </c:pt>
                <c:pt idx="5">
                  <c:v>24.54</c:v>
                </c:pt>
                <c:pt idx="6">
                  <c:v>#N/A</c:v>
                </c:pt>
                <c:pt idx="7">
                  <c:v>24.86</c:v>
                </c:pt>
                <c:pt idx="8">
                  <c:v>#N/A</c:v>
                </c:pt>
                <c:pt idx="9">
                  <c:v>26.8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大木町国民健康保険特別会計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0.65</c:v>
                </c:pt>
                <c:pt idx="1">
                  <c:v>#N/A</c:v>
                </c:pt>
                <c:pt idx="2">
                  <c:v>0.56000000000000005</c:v>
                </c:pt>
                <c:pt idx="3">
                  <c:v>#N/A</c:v>
                </c:pt>
                <c:pt idx="4">
                  <c:v>#N/A</c:v>
                </c:pt>
                <c:pt idx="5">
                  <c:v>1.68</c:v>
                </c:pt>
                <c:pt idx="6">
                  <c:v>0.43</c:v>
                </c:pt>
                <c:pt idx="7">
                  <c:v>#N/A</c:v>
                </c:pt>
                <c:pt idx="8">
                  <c:v>0.79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8512904"/>
        <c:axId val="309069400"/>
      </c:barChart>
      <c:catAx>
        <c:axId val="30851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069400"/>
        <c:crosses val="autoZero"/>
        <c:auto val="1"/>
        <c:lblAlgn val="ctr"/>
        <c:lblOffset val="100"/>
        <c:tickLblSkip val="1"/>
        <c:tickMarkSkip val="1"/>
        <c:noMultiLvlLbl val="0"/>
      </c:catAx>
      <c:valAx>
        <c:axId val="30906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512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239</c:v>
                </c:pt>
                <c:pt idx="5">
                  <c:v>254</c:v>
                </c:pt>
                <c:pt idx="8">
                  <c:v>296</c:v>
                </c:pt>
                <c:pt idx="11">
                  <c:v>292</c:v>
                </c:pt>
                <c:pt idx="14">
                  <c:v>306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79</c:v>
                </c:pt>
                <c:pt idx="3">
                  <c:v>79</c:v>
                </c:pt>
                <c:pt idx="6">
                  <c:v>77</c:v>
                </c:pt>
                <c:pt idx="9">
                  <c:v>77</c:v>
                </c:pt>
                <c:pt idx="12">
                  <c:v>76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4</c:v>
                </c:pt>
                <c:pt idx="9">
                  <c:v>3</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360</c:v>
                </c:pt>
                <c:pt idx="3">
                  <c:v>386</c:v>
                </c:pt>
                <c:pt idx="6">
                  <c:v>425</c:v>
                </c:pt>
                <c:pt idx="9">
                  <c:v>433</c:v>
                </c:pt>
                <c:pt idx="12">
                  <c:v>447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4416640"/>
        <c:axId val="30455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217</c:v>
                </c:pt>
                <c:pt idx="2">
                  <c:v>#N/A</c:v>
                </c:pt>
                <c:pt idx="3">
                  <c:v>#N/A</c:v>
                </c:pt>
                <c:pt idx="4">
                  <c:v>228</c:v>
                </c:pt>
                <c:pt idx="5">
                  <c:v>#N/A</c:v>
                </c:pt>
                <c:pt idx="6">
                  <c:v>#N/A</c:v>
                </c:pt>
                <c:pt idx="7">
                  <c:v>210</c:v>
                </c:pt>
                <c:pt idx="8">
                  <c:v>#N/A</c:v>
                </c:pt>
                <c:pt idx="9">
                  <c:v>#N/A</c:v>
                </c:pt>
                <c:pt idx="10">
                  <c:v>221</c:v>
                </c:pt>
                <c:pt idx="11">
                  <c:v>#N/A</c:v>
                </c:pt>
                <c:pt idx="12">
                  <c:v>#N/A</c:v>
                </c:pt>
                <c:pt idx="13">
                  <c:v>221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4416640"/>
        <c:axId val="304554112"/>
      </c:lineChart>
      <c:catAx>
        <c:axId val="3144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554112"/>
        <c:crosses val="autoZero"/>
        <c:auto val="1"/>
        <c:lblAlgn val="ctr"/>
        <c:lblOffset val="100"/>
        <c:tickLblSkip val="1"/>
        <c:tickMarkSkip val="1"/>
        <c:noMultiLvlLbl val="0"/>
      </c:catAx>
      <c:valAx>
        <c:axId val="30455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4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3571</c:v>
                </c:pt>
                <c:pt idx="5">
                  <c:v>3579</c:v>
                </c:pt>
                <c:pt idx="8">
                  <c:v>3764</c:v>
                </c:pt>
                <c:pt idx="11">
                  <c:v>3801</c:v>
                </c:pt>
                <c:pt idx="14">
                  <c:v>3800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3622</c:v>
                </c:pt>
                <c:pt idx="5">
                  <c:v>3764</c:v>
                </c:pt>
                <c:pt idx="8">
                  <c:v>3730</c:v>
                </c:pt>
                <c:pt idx="11">
                  <c:v>3743</c:v>
                </c:pt>
                <c:pt idx="14">
                  <c:v>3681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862</c:v>
                </c:pt>
                <c:pt idx="3">
                  <c:v>822</c:v>
                </c:pt>
                <c:pt idx="6">
                  <c:v>778</c:v>
                </c:pt>
                <c:pt idx="9">
                  <c:v>733</c:v>
                </c:pt>
                <c:pt idx="12">
                  <c:v>931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23</c:v>
                </c:pt>
                <c:pt idx="6">
                  <c:v>37</c:v>
                </c:pt>
                <c:pt idx="9">
                  <c:v>50</c:v>
                </c:pt>
                <c:pt idx="12">
                  <c:v>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587</c:v>
                </c:pt>
                <c:pt idx="3">
                  <c:v>511</c:v>
                </c:pt>
                <c:pt idx="6">
                  <c:v>445</c:v>
                </c:pt>
                <c:pt idx="9">
                  <c:v>372</c:v>
                </c:pt>
                <c:pt idx="12">
                  <c:v>300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5033</c:v>
                </c:pt>
                <c:pt idx="3">
                  <c:v>5092</c:v>
                </c:pt>
                <c:pt idx="6">
                  <c:v>5219</c:v>
                </c:pt>
                <c:pt idx="9">
                  <c:v>5167</c:v>
                </c:pt>
                <c:pt idx="12">
                  <c:v>5144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0829616"/>
        <c:axId val="31083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0829616"/>
        <c:axId val="310830000"/>
      </c:lineChart>
      <c:catAx>
        <c:axId val="31082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830000"/>
        <c:crosses val="autoZero"/>
        <c:auto val="1"/>
        <c:lblAlgn val="ctr"/>
        <c:lblOffset val="100"/>
        <c:tickLblSkip val="1"/>
        <c:tickMarkSkip val="1"/>
        <c:noMultiLvlLbl val="0"/>
      </c:catAx>
      <c:valAx>
        <c:axId val="31083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82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{62101D2A-48BF-4D7A-9811-3A9C16037168}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{EF5E3DC7-DC2C-4975-B528-31FA99EFC6B0}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{C2A34732-67BA-4485-B1EC-7E4DD952DB5E}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{E3A5A7F2-A1F6-4361-A8DB-2713196FADE7}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{EBBAF4AD-5D92-4EE7-ACC5-D133BB998619}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34.299999999999997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{0E4C297D-E430-4349-9C3A-9B942153DE55}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{12DE5B59-1897-44ED-9549-6E8BF45CE815}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{27268809-4C79-4481-9B13-85A36F3DC3B4}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{7A1FBD54-3AF9-413D-B54F-67C6B4E3B355}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{DB15FBB3-D80E-4048-9690-A7480F3C2C5D}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0736544"/>
        <c:axId val="314952984"/>
      </c:scatterChart>
      <c:valAx>
        <c:axId val="31073654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952984"/>
        <c:crosses val="autoZero"/>
        <c:crossBetween val="midCat"/>
      </c:valAx>
      <c:valAx>
        <c:axId val="31495298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73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{8A581E6F-6E7B-4FCA-975B-403ADA5BB4F5}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{CB44CE2E-55F4-473F-BDF7-22CF247C8185}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{6BEEE96E-36EC-46A6-9520-123A8CEC3C6E}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{515C5DB7-1334-4321-92C7-1D251B7789B6}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{78662FBC-CC52-4707-9679-30007A341A8D}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8</c:v>
                </c:pt>
                <c:pt idx="2">
                  <c:v>7.5</c:v>
                </c:pt>
                <c:pt idx="3">
                  <c:v>7.5</c:v>
                </c:pt>
                <c:pt idx="4">
                  <c:v>7.5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{B86E80DE-8065-4E9F-9E42-57C30539ED80}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{9356F49A-313A-4BD3-AB6A-2694FEFDBE38}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{DB261418-FA2C-4FB0-BD1C-5DEFCE66B021}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{E094491E-A059-4325-A553-7B1FE66ABED7}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{641C7D4C-CCF6-4057-9FEB-9394D3C9235D}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7674272"/>
        <c:axId val="217673880"/>
      </c:scatterChart>
      <c:valAx>
        <c:axId val="217674272"/>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673880"/>
        <c:crosses val="autoZero"/>
        <c:crossBetween val="midCat"/>
      </c:valAx>
      <c:valAx>
        <c:axId val="21767388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67427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起債の抑制</a:t>
          </a:r>
          <a:r>
            <a:rPr kumimoji="1" lang="ja-JP" altLang="en-US" sz="1100">
              <a:solidFill>
                <a:schemeClr val="dk1"/>
              </a:solidFill>
              <a:effectLst/>
              <a:latin typeface="+mn-lt"/>
              <a:ea typeface="+mn-ea"/>
              <a:cs typeface="+mn-cs"/>
            </a:rPr>
            <a:t>を講じ政策・施策の優先度に基づいた大型投資事業の取捨選択に務めている。しかしながら</a:t>
          </a:r>
          <a:r>
            <a:rPr kumimoji="1" lang="ja-JP" altLang="ja-JP" sz="1100">
              <a:solidFill>
                <a:schemeClr val="dk1"/>
              </a:solidFill>
              <a:effectLst/>
              <a:latin typeface="+mn-lt"/>
              <a:ea typeface="+mn-ea"/>
              <a:cs typeface="+mn-cs"/>
            </a:rPr>
            <a:t>、毎年元利償還が始まる臨財債により元利償還金は逓増傾向からなかなか脱却できないでいる。</a:t>
          </a:r>
          <a:r>
            <a:rPr kumimoji="1" lang="ja-JP" altLang="en-US" sz="1100">
              <a:solidFill>
                <a:schemeClr val="dk1"/>
              </a:solidFill>
              <a:effectLst/>
              <a:latin typeface="+mn-lt"/>
              <a:ea typeface="+mn-ea"/>
              <a:cs typeface="+mn-cs"/>
            </a:rPr>
            <a:t>　　さらに将来的には公共施設の大規模改修及び更新の費用も嵩むことが予想されることから、</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一層、公債費負担の健全維持を念頭に、適切な範囲内で</a:t>
          </a:r>
          <a:r>
            <a:rPr kumimoji="1" lang="ja-JP" altLang="ja-JP" sz="1100">
              <a:solidFill>
                <a:schemeClr val="dk1"/>
              </a:solidFill>
              <a:effectLst/>
              <a:latin typeface="+mn-lt"/>
              <a:ea typeface="+mn-ea"/>
              <a:cs typeface="+mn-cs"/>
            </a:rPr>
            <a:t>起債</a:t>
          </a:r>
          <a:r>
            <a:rPr kumimoji="1" lang="ja-JP" altLang="en-US" sz="1100">
              <a:solidFill>
                <a:schemeClr val="dk1"/>
              </a:solidFill>
              <a:effectLst/>
              <a:latin typeface="+mn-lt"/>
              <a:ea typeface="+mn-ea"/>
              <a:cs typeface="+mn-cs"/>
            </a:rPr>
            <a:t>を活用していくこととする。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地方債の借り入れを厳選し（原則交付税算入があるものについてのみの借り入れ）、現在高を対前年度比で減少させられたことと、債務負担行為の残額が減少したことを主要因として将来負担額が減少した。</a:t>
          </a:r>
          <a:endParaRPr lang="ja-JP" altLang="ja-JP" sz="1400">
            <a:effectLst/>
          </a:endParaRPr>
        </a:p>
        <a:p>
          <a:r>
            <a:rPr kumimoji="1" lang="ja-JP" altLang="ja-JP" sz="1100">
              <a:solidFill>
                <a:schemeClr val="dk1"/>
              </a:solidFill>
              <a:effectLst/>
              <a:latin typeface="+mn-lt"/>
              <a:ea typeface="+mn-ea"/>
              <a:cs typeface="+mn-cs"/>
            </a:rPr>
            <a:t>　今後も引き続き起債抑制策を講じ、さらに基金運用の適正化を堅持し、低水準での維持に努める。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本町の有形固定資産について、全体の償却資産約</a:t>
          </a:r>
          <a:r>
            <a:rPr kumimoji="1" lang="en-US" altLang="ja-JP" sz="1100">
              <a:solidFill>
                <a:schemeClr val="dk1"/>
              </a:solidFill>
              <a:effectLst/>
              <a:latin typeface="+mn-lt"/>
              <a:ea typeface="+mn-ea"/>
              <a:cs typeface="+mn-cs"/>
            </a:rPr>
            <a:t>47,985</a:t>
          </a:r>
          <a:r>
            <a:rPr kumimoji="1" lang="ja-JP" altLang="ja-JP" sz="1100">
              <a:solidFill>
                <a:schemeClr val="dk1"/>
              </a:solidFill>
              <a:effectLst/>
              <a:latin typeface="+mn-lt"/>
              <a:ea typeface="+mn-ea"/>
              <a:cs typeface="+mn-cs"/>
            </a:rPr>
            <a:t>百万円の内、</a:t>
          </a:r>
          <a:r>
            <a:rPr kumimoji="1" lang="en-US" altLang="ja-JP" sz="1100">
              <a:solidFill>
                <a:schemeClr val="dk1"/>
              </a:solidFill>
              <a:effectLst/>
              <a:latin typeface="+mn-lt"/>
              <a:ea typeface="+mn-ea"/>
              <a:cs typeface="+mn-cs"/>
            </a:rPr>
            <a:t>16,470</a:t>
          </a:r>
          <a:r>
            <a:rPr kumimoji="1" lang="ja-JP" altLang="ja-JP" sz="1100">
              <a:solidFill>
                <a:schemeClr val="dk1"/>
              </a:solidFill>
              <a:effectLst/>
              <a:latin typeface="+mn-lt"/>
              <a:ea typeface="+mn-ea"/>
              <a:cs typeface="+mn-cs"/>
            </a:rPr>
            <a:t>百万円を減価償却し、償却率は約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％の割合となっている。</a:t>
          </a:r>
          <a:endParaRPr lang="ja-JP" altLang="ja-JP">
            <a:effectLst/>
          </a:endParaRPr>
        </a:p>
        <a:p>
          <a:r>
            <a:rPr kumimoji="1" lang="ja-JP" altLang="ja-JP" sz="1100">
              <a:solidFill>
                <a:schemeClr val="dk1"/>
              </a:solidFill>
              <a:effectLst/>
              <a:latin typeface="+mn-lt"/>
              <a:ea typeface="+mn-ea"/>
              <a:cs typeface="+mn-cs"/>
            </a:rPr>
            <a:t>　ほとんどの施設が償却率が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％に占められていることから老朽化が進んでいると判断できる。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128778</xdr:rowOff>
    </xdr:from>
    <xdr:to>
      <xdr:col>3</xdr:col>
      <xdr:colOff>1170940</xdr:colOff>
      <xdr:row>30</xdr:row>
      <xdr:rowOff>73406</xdr:rowOff>
    </xdr:to>
    <xdr:cxnSp macro="">
      <xdr:nvCxnSpPr>
        <xdr:cNvPr id="68" name="直線コネクタ 67"/>
        <xdr:cNvCxnSpPr/>
      </xdr:nvCxnSpPr>
      <xdr:spPr>
        <a:xfrm flipV="1">
          <a:off x="4760595" y="5367528"/>
          <a:ext cx="1270" cy="63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77233</xdr:rowOff>
    </xdr:from>
    <xdr:ext cx="405111" cy="259045"/>
    <xdr:sp macro="" textlink="">
      <xdr:nvSpPr>
        <xdr:cNvPr id="69" name="有形固定資産減価償却率最小値テキスト"/>
        <xdr:cNvSpPr txBox="1"/>
      </xdr:nvSpPr>
      <xdr:spPr>
        <a:xfrm>
          <a:off x="4813300" y="60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30</xdr:row>
      <xdr:rowOff>73406</xdr:rowOff>
    </xdr:from>
    <xdr:to>
      <xdr:col>3</xdr:col>
      <xdr:colOff>1260475</xdr:colOff>
      <xdr:row>30</xdr:row>
      <xdr:rowOff>73406</xdr:rowOff>
    </xdr:to>
    <xdr:cxnSp macro="">
      <xdr:nvCxnSpPr>
        <xdr:cNvPr id="70" name="直線コネクタ 69"/>
        <xdr:cNvCxnSpPr/>
      </xdr:nvCxnSpPr>
      <xdr:spPr>
        <a:xfrm>
          <a:off x="4673600" y="59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75455</xdr:rowOff>
    </xdr:from>
    <xdr:ext cx="405111" cy="259045"/>
    <xdr:sp macro="" textlink="">
      <xdr:nvSpPr>
        <xdr:cNvPr id="71"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128778</xdr:rowOff>
    </xdr:from>
    <xdr:to>
      <xdr:col>3</xdr:col>
      <xdr:colOff>1260475</xdr:colOff>
      <xdr:row>26</xdr:row>
      <xdr:rowOff>128778</xdr:rowOff>
    </xdr:to>
    <xdr:cxnSp macro="">
      <xdr:nvCxnSpPr>
        <xdr:cNvPr id="72" name="直線コネクタ 71"/>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161307</xdr:rowOff>
    </xdr:from>
    <xdr:ext cx="405111" cy="259045"/>
    <xdr:sp macro="" textlink="">
      <xdr:nvSpPr>
        <xdr:cNvPr id="73" name="有形固定資産減価償却率平均値テキスト"/>
        <xdr:cNvSpPr txBox="1"/>
      </xdr:nvSpPr>
      <xdr:spPr>
        <a:xfrm>
          <a:off x="4813300" y="5571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11430</xdr:rowOff>
    </xdr:from>
    <xdr:to>
      <xdr:col>3</xdr:col>
      <xdr:colOff>1222375</xdr:colOff>
      <xdr:row>28</xdr:row>
      <xdr:rowOff>113030</xdr:rowOff>
    </xdr:to>
    <xdr:sp macro="" textlink="">
      <xdr:nvSpPr>
        <xdr:cNvPr id="74" name="フローチャート : 判断 73"/>
        <xdr:cNvSpPr/>
      </xdr:nvSpPr>
      <xdr:spPr>
        <a:xfrm>
          <a:off x="47117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27</xdr:row>
      <xdr:rowOff>105156</xdr:rowOff>
    </xdr:from>
    <xdr:to>
      <xdr:col>3</xdr:col>
      <xdr:colOff>511175</xdr:colOff>
      <xdr:row>28</xdr:row>
      <xdr:rowOff>35306</xdr:rowOff>
    </xdr:to>
    <xdr:sp macro="" textlink="">
      <xdr:nvSpPr>
        <xdr:cNvPr id="75" name="フローチャート : 判断 74"/>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4826</xdr:rowOff>
    </xdr:from>
    <xdr:to>
      <xdr:col>3</xdr:col>
      <xdr:colOff>511175</xdr:colOff>
      <xdr:row>33</xdr:row>
      <xdr:rowOff>106426</xdr:rowOff>
    </xdr:to>
    <xdr:sp macro="" textlink="">
      <xdr:nvSpPr>
        <xdr:cNvPr id="81" name="円/楕円 80"/>
        <xdr:cNvSpPr/>
      </xdr:nvSpPr>
      <xdr:spPr>
        <a:xfrm>
          <a:off x="4000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26</xdr:row>
      <xdr:rowOff>51833</xdr:rowOff>
    </xdr:from>
    <xdr:ext cx="405111" cy="259045"/>
    <xdr:sp macro="" textlink="">
      <xdr:nvSpPr>
        <xdr:cNvPr id="82" name="n_1aveValue有形固定資産減価償却率"/>
        <xdr:cNvSpPr txBox="1"/>
      </xdr:nvSpPr>
      <xdr:spPr>
        <a:xfrm>
          <a:off x="3836043"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97553</xdr:rowOff>
    </xdr:from>
    <xdr:ext cx="405111" cy="259045"/>
    <xdr:sp macro="" textlink="">
      <xdr:nvSpPr>
        <xdr:cNvPr id="83" name="n_1mainValue有形固定資産減価償却率"/>
        <xdr:cNvSpPr txBox="1"/>
      </xdr:nvSpPr>
      <xdr:spPr>
        <a:xfrm>
          <a:off x="3836043"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39</xdr:row>
      <xdr:rowOff>127635</xdr:rowOff>
    </xdr:to>
    <xdr:cxnSp macro="">
      <xdr:nvCxnSpPr>
        <xdr:cNvPr id="57" name="直線コネクタ 56"/>
        <xdr:cNvCxnSpPr/>
      </xdr:nvCxnSpPr>
      <xdr:spPr>
        <a:xfrm flipV="1">
          <a:off x="4634865" y="57359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131462</xdr:rowOff>
    </xdr:from>
    <xdr:ext cx="405111" cy="259045"/>
    <xdr:sp macro="" textlink="">
      <xdr:nvSpPr>
        <xdr:cNvPr id="58" name="【道路】&#10;有形固定資産減価償却率最小値テキスト"/>
        <xdr:cNvSpPr txBox="1"/>
      </xdr:nvSpPr>
      <xdr:spPr>
        <a:xfrm>
          <a:off x="47244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39</xdr:row>
      <xdr:rowOff>127635</xdr:rowOff>
    </xdr:from>
    <xdr:to>
      <xdr:col>6</xdr:col>
      <xdr:colOff>600075</xdr:colOff>
      <xdr:row>39</xdr:row>
      <xdr:rowOff>127635</xdr:rowOff>
    </xdr:to>
    <xdr:cxnSp macro="">
      <xdr:nvCxnSpPr>
        <xdr:cNvPr id="59" name="直線コネクタ 58"/>
        <xdr:cNvCxnSpPr/>
      </xdr:nvCxnSpPr>
      <xdr:spPr>
        <a:xfrm>
          <a:off x="4546600" y="681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60" name="【道路】&#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1" name="直線コネクタ 60"/>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116222</xdr:rowOff>
    </xdr:from>
    <xdr:ext cx="405111" cy="259045"/>
    <xdr:sp macro="" textlink="">
      <xdr:nvSpPr>
        <xdr:cNvPr id="62" name="【道路】&#10;有形固定資産減価償却率平均値テキスト"/>
        <xdr:cNvSpPr txBox="1"/>
      </xdr:nvSpPr>
      <xdr:spPr>
        <a:xfrm>
          <a:off x="47244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137795</xdr:rowOff>
    </xdr:from>
    <xdr:to>
      <xdr:col>6</xdr:col>
      <xdr:colOff>561975</xdr:colOff>
      <xdr:row>38</xdr:row>
      <xdr:rowOff>67945</xdr:rowOff>
    </xdr:to>
    <xdr:sp macro="" textlink="">
      <xdr:nvSpPr>
        <xdr:cNvPr id="63" name="フローチャート : 判断 62"/>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34925</xdr:rowOff>
    </xdr:from>
    <xdr:to>
      <xdr:col>5</xdr:col>
      <xdr:colOff>409575</xdr:colOff>
      <xdr:row>38</xdr:row>
      <xdr:rowOff>136525</xdr:rowOff>
    </xdr:to>
    <xdr:sp macro="" textlink="">
      <xdr:nvSpPr>
        <xdr:cNvPr id="64" name="フローチャート : 判断 63"/>
        <xdr:cNvSpPr/>
      </xdr:nvSpPr>
      <xdr:spPr>
        <a:xfrm>
          <a:off x="3746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76835</xdr:rowOff>
    </xdr:from>
    <xdr:to>
      <xdr:col>5</xdr:col>
      <xdr:colOff>409575</xdr:colOff>
      <xdr:row>41</xdr:row>
      <xdr:rowOff>6985</xdr:rowOff>
    </xdr:to>
    <xdr:sp macro="" textlink="">
      <xdr:nvSpPr>
        <xdr:cNvPr id="70" name="円/楕円 69"/>
        <xdr:cNvSpPr/>
      </xdr:nvSpPr>
      <xdr:spPr>
        <a:xfrm>
          <a:off x="3746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153052</xdr:rowOff>
    </xdr:from>
    <xdr:ext cx="405111" cy="259045"/>
    <xdr:sp macro="" textlink="">
      <xdr:nvSpPr>
        <xdr:cNvPr id="71" name="n_1aveValue【道路】&#10;有形固定資産減価償却率"/>
        <xdr:cNvSpPr txBox="1"/>
      </xdr:nvSpPr>
      <xdr:spPr>
        <a:xfrm>
          <a:off x="3582043"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169562</xdr:rowOff>
    </xdr:from>
    <xdr:ext cx="405111" cy="259045"/>
    <xdr:sp macro="" textlink="">
      <xdr:nvSpPr>
        <xdr:cNvPr id="72" name="n_1mainValue【道路】&#10;有形固定資産減価償却率"/>
        <xdr:cNvSpPr txBox="1"/>
      </xdr:nvSpPr>
      <xdr:spPr>
        <a:xfrm>
          <a:off x="3582043"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4" name="直線コネクタ 93"/>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5"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6" name="直線コネクタ 95"/>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7"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8" name="直線コネクタ 97"/>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9"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100" name="フローチャート : 判断 99"/>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101" name="フローチャート : 判断 100"/>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75143</xdr:rowOff>
    </xdr:from>
    <xdr:to>
      <xdr:col>14</xdr:col>
      <xdr:colOff>79375</xdr:colOff>
      <xdr:row>37</xdr:row>
      <xdr:rowOff>5293</xdr:rowOff>
    </xdr:to>
    <xdr:sp macro="" textlink="">
      <xdr:nvSpPr>
        <xdr:cNvPr id="107" name="円/楕円 106"/>
        <xdr:cNvSpPr/>
      </xdr:nvSpPr>
      <xdr:spPr>
        <a:xfrm>
          <a:off x="9588500" y="62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63106</xdr:rowOff>
    </xdr:from>
    <xdr:ext cx="534377" cy="259045"/>
    <xdr:sp macro="" textlink="">
      <xdr:nvSpPr>
        <xdr:cNvPr id="108"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167870</xdr:rowOff>
    </xdr:from>
    <xdr:ext cx="534377" cy="259045"/>
    <xdr:sp macro="" textlink="">
      <xdr:nvSpPr>
        <xdr:cNvPr id="109" name="n_1mainValue【道路】&#10;一人当たり延長"/>
        <xdr:cNvSpPr txBox="1"/>
      </xdr:nvSpPr>
      <xdr:spPr>
        <a:xfrm>
          <a:off x="9359410" y="63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2" name="直線コネクタ 131"/>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3"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4" name="直線コネクタ 13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5"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6" name="直線コネクタ 135"/>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7"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8" name="フローチャート : 判断 137"/>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39" name="フローチャート : 判断 138"/>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79502</xdr:rowOff>
    </xdr:from>
    <xdr:to>
      <xdr:col>5</xdr:col>
      <xdr:colOff>409575</xdr:colOff>
      <xdr:row>58</xdr:row>
      <xdr:rowOff>9652</xdr:rowOff>
    </xdr:to>
    <xdr:sp macro="" textlink="">
      <xdr:nvSpPr>
        <xdr:cNvPr id="145" name="円/楕円 144"/>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46"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26179</xdr:rowOff>
    </xdr:from>
    <xdr:ext cx="405111" cy="259045"/>
    <xdr:sp macro="" textlink="">
      <xdr:nvSpPr>
        <xdr:cNvPr id="147" name="n_1mainValue【橋りょう・トンネル】&#10;有形固定資産減価償却率"/>
        <xdr:cNvSpPr txBox="1"/>
      </xdr:nvSpPr>
      <xdr:spPr>
        <a:xfrm>
          <a:off x="3582043"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3" name="直線コネクタ 17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5" name="直線コネクタ 17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7" name="直線コネクタ 17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8"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9" name="フローチャート : 判断 17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117799</xdr:rowOff>
    </xdr:from>
    <xdr:to>
      <xdr:col>14</xdr:col>
      <xdr:colOff>79375</xdr:colOff>
      <xdr:row>62</xdr:row>
      <xdr:rowOff>47949</xdr:rowOff>
    </xdr:to>
    <xdr:sp macro="" textlink="">
      <xdr:nvSpPr>
        <xdr:cNvPr id="180" name="フローチャート : 判断 179"/>
        <xdr:cNvSpPr/>
      </xdr:nvSpPr>
      <xdr:spPr>
        <a:xfrm>
          <a:off x="9588500" y="105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140436</xdr:rowOff>
    </xdr:from>
    <xdr:to>
      <xdr:col>14</xdr:col>
      <xdr:colOff>79375</xdr:colOff>
      <xdr:row>64</xdr:row>
      <xdr:rowOff>70586</xdr:rowOff>
    </xdr:to>
    <xdr:sp macro="" textlink="">
      <xdr:nvSpPr>
        <xdr:cNvPr id="186" name="円/楕円 185"/>
        <xdr:cNvSpPr/>
      </xdr:nvSpPr>
      <xdr:spPr>
        <a:xfrm>
          <a:off x="9588500" y="109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64476</xdr:rowOff>
    </xdr:from>
    <xdr:ext cx="599010" cy="259045"/>
    <xdr:sp macro="" textlink="">
      <xdr:nvSpPr>
        <xdr:cNvPr id="187" name="n_1aveValue【橋りょう・トンネル】&#10;一人当たり有形固定資産（償却資産）額"/>
        <xdr:cNvSpPr txBox="1"/>
      </xdr:nvSpPr>
      <xdr:spPr>
        <a:xfrm>
          <a:off x="9327094" y="103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61713</xdr:rowOff>
    </xdr:from>
    <xdr:ext cx="534377" cy="259045"/>
    <xdr:sp macro="" textlink="">
      <xdr:nvSpPr>
        <xdr:cNvPr id="188" name="n_1mainValue【橋りょう・トンネル】&#10;一人当たり有形固定資産（償却資産）額"/>
        <xdr:cNvSpPr txBox="1"/>
      </xdr:nvSpPr>
      <xdr:spPr>
        <a:xfrm>
          <a:off x="9359411" y="110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243" name="直線コネクタ 242"/>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244"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245" name="直線コネクタ 244"/>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246"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247" name="直線コネクタ 246"/>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248"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249" name="フローチャート : 判断 248"/>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116840</xdr:rowOff>
    </xdr:from>
    <xdr:to>
      <xdr:col>22</xdr:col>
      <xdr:colOff>415925</xdr:colOff>
      <xdr:row>41</xdr:row>
      <xdr:rowOff>46990</xdr:rowOff>
    </xdr:to>
    <xdr:sp macro="" textlink="">
      <xdr:nvSpPr>
        <xdr:cNvPr id="250" name="フローチャート : 判断 249"/>
        <xdr:cNvSpPr/>
      </xdr:nvSpPr>
      <xdr:spPr>
        <a:xfrm>
          <a:off x="15430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2540</xdr:rowOff>
    </xdr:from>
    <xdr:to>
      <xdr:col>22</xdr:col>
      <xdr:colOff>415925</xdr:colOff>
      <xdr:row>38</xdr:row>
      <xdr:rowOff>104140</xdr:rowOff>
    </xdr:to>
    <xdr:sp macro="" textlink="">
      <xdr:nvSpPr>
        <xdr:cNvPr id="256" name="円/楕円 255"/>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38117</xdr:rowOff>
    </xdr:from>
    <xdr:ext cx="405111" cy="259045"/>
    <xdr:sp macro="" textlink="">
      <xdr:nvSpPr>
        <xdr:cNvPr id="257" name="n_1aveValue【認定こども園・幼稚園・保育所】&#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120667</xdr:rowOff>
    </xdr:from>
    <xdr:ext cx="405111" cy="259045"/>
    <xdr:sp macro="" textlink="">
      <xdr:nvSpPr>
        <xdr:cNvPr id="258" name="n_1mainValue【認定こども園・幼稚園・保育所】&#10;有形固定資産減価償却率"/>
        <xdr:cNvSpPr txBox="1"/>
      </xdr:nvSpPr>
      <xdr:spPr>
        <a:xfrm>
          <a:off x="15266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0" name="テキスト ボックス 2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2" name="テキスト ボックス 2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4" name="テキスト ボックス 2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6" name="テキスト ボックス 2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8" name="テキスト ボックス 2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0" name="テキスト ボックス 2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99060</xdr:rowOff>
    </xdr:from>
    <xdr:to>
      <xdr:col>32</xdr:col>
      <xdr:colOff>186689</xdr:colOff>
      <xdr:row>39</xdr:row>
      <xdr:rowOff>80010</xdr:rowOff>
    </xdr:to>
    <xdr:cxnSp macro="">
      <xdr:nvCxnSpPr>
        <xdr:cNvPr id="282" name="直線コネクタ 281"/>
        <xdr:cNvCxnSpPr/>
      </xdr:nvCxnSpPr>
      <xdr:spPr>
        <a:xfrm flipV="1">
          <a:off x="22160864" y="575691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83837</xdr:rowOff>
    </xdr:from>
    <xdr:ext cx="469744" cy="259045"/>
    <xdr:sp macro="" textlink="">
      <xdr:nvSpPr>
        <xdr:cNvPr id="283" name="【認定こども園・幼稚園・保育所】&#10;一人当たり面積最小値テキスト"/>
        <xdr:cNvSpPr txBox="1"/>
      </xdr:nvSpPr>
      <xdr:spPr>
        <a:xfrm>
          <a:off x="222504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39</xdr:row>
      <xdr:rowOff>80010</xdr:rowOff>
    </xdr:from>
    <xdr:to>
      <xdr:col>32</xdr:col>
      <xdr:colOff>276225</xdr:colOff>
      <xdr:row>39</xdr:row>
      <xdr:rowOff>80010</xdr:rowOff>
    </xdr:to>
    <xdr:cxnSp macro="">
      <xdr:nvCxnSpPr>
        <xdr:cNvPr id="284" name="直線コネクタ 283"/>
        <xdr:cNvCxnSpPr/>
      </xdr:nvCxnSpPr>
      <xdr:spPr>
        <a:xfrm>
          <a:off x="22072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45737</xdr:rowOff>
    </xdr:from>
    <xdr:ext cx="469744" cy="259045"/>
    <xdr:sp macro="" textlink="">
      <xdr:nvSpPr>
        <xdr:cNvPr id="285" name="【認定こども園・幼稚園・保育所】&#10;一人当たり面積最大値テキスト"/>
        <xdr:cNvSpPr txBox="1"/>
      </xdr:nvSpPr>
      <xdr:spPr>
        <a:xfrm>
          <a:off x="2225040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33</xdr:row>
      <xdr:rowOff>99060</xdr:rowOff>
    </xdr:from>
    <xdr:to>
      <xdr:col>32</xdr:col>
      <xdr:colOff>276225</xdr:colOff>
      <xdr:row>33</xdr:row>
      <xdr:rowOff>99060</xdr:rowOff>
    </xdr:to>
    <xdr:cxnSp macro="">
      <xdr:nvCxnSpPr>
        <xdr:cNvPr id="286" name="直線コネクタ 285"/>
        <xdr:cNvCxnSpPr/>
      </xdr:nvCxnSpPr>
      <xdr:spPr>
        <a:xfrm>
          <a:off x="22072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11447</xdr:rowOff>
    </xdr:from>
    <xdr:ext cx="469744" cy="259045"/>
    <xdr:sp macro="" textlink="">
      <xdr:nvSpPr>
        <xdr:cNvPr id="287" name="【認定こども園・幼稚園・保育所】&#10;一人当たり面積平均値テキスト"/>
        <xdr:cNvSpPr txBox="1"/>
      </xdr:nvSpPr>
      <xdr:spPr>
        <a:xfrm>
          <a:off x="22250400" y="618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33020</xdr:rowOff>
    </xdr:from>
    <xdr:to>
      <xdr:col>32</xdr:col>
      <xdr:colOff>238125</xdr:colOff>
      <xdr:row>36</xdr:row>
      <xdr:rowOff>134620</xdr:rowOff>
    </xdr:to>
    <xdr:sp macro="" textlink="">
      <xdr:nvSpPr>
        <xdr:cNvPr id="288" name="フローチャート : 判断 287"/>
        <xdr:cNvSpPr/>
      </xdr:nvSpPr>
      <xdr:spPr>
        <a:xfrm>
          <a:off x="22110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89" name="フローチャート : 判断 288"/>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113030</xdr:rowOff>
    </xdr:from>
    <xdr:to>
      <xdr:col>31</xdr:col>
      <xdr:colOff>85725</xdr:colOff>
      <xdr:row>41</xdr:row>
      <xdr:rowOff>43180</xdr:rowOff>
    </xdr:to>
    <xdr:sp macro="" textlink="">
      <xdr:nvSpPr>
        <xdr:cNvPr id="295" name="円/楕円 294"/>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296"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34307</xdr:rowOff>
    </xdr:from>
    <xdr:ext cx="469744" cy="259045"/>
    <xdr:sp macro="" textlink="">
      <xdr:nvSpPr>
        <xdr:cNvPr id="297"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09" name="テキスト ボックス 30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21" name="直線コネクタ 320"/>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22"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23" name="直線コネクタ 322"/>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24"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25" name="直線コネクタ 324"/>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26"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27" name="フローチャート : 判断 326"/>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328" name="フローチャート : 判断 327"/>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122555</xdr:rowOff>
    </xdr:from>
    <xdr:to>
      <xdr:col>22</xdr:col>
      <xdr:colOff>415925</xdr:colOff>
      <xdr:row>56</xdr:row>
      <xdr:rowOff>52705</xdr:rowOff>
    </xdr:to>
    <xdr:sp macro="" textlink="">
      <xdr:nvSpPr>
        <xdr:cNvPr id="334" name="円/楕円 333"/>
        <xdr:cNvSpPr/>
      </xdr:nvSpPr>
      <xdr:spPr>
        <a:xfrm>
          <a:off x="15430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89552</xdr:rowOff>
    </xdr:from>
    <xdr:ext cx="405111" cy="259045"/>
    <xdr:sp macro="" textlink="">
      <xdr:nvSpPr>
        <xdr:cNvPr id="335" name="n_1aveValue【学校施設】&#10;有形固定資産減価償却率"/>
        <xdr:cNvSpPr txBox="1"/>
      </xdr:nvSpPr>
      <xdr:spPr>
        <a:xfrm>
          <a:off x="15266043"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69232</xdr:rowOff>
    </xdr:from>
    <xdr:ext cx="405111" cy="259045"/>
    <xdr:sp macro="" textlink="">
      <xdr:nvSpPr>
        <xdr:cNvPr id="336" name="n_1mainValue【学校施設】&#10;有形固定資産減価償却率"/>
        <xdr:cNvSpPr txBox="1"/>
      </xdr:nvSpPr>
      <xdr:spPr>
        <a:xfrm>
          <a:off x="15266043"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8" name="直線コネクタ 3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9" name="テキスト ボックス 3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0" name="直線コネクタ 3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1" name="テキスト ボックス 3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2" name="直線コネクタ 3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3" name="テキスト ボックス 3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4" name="直線コネクタ 3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5" name="テキスト ボックス 3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359" name="直線コネクタ 358"/>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360"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361" name="直線コネクタ 360"/>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362"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363" name="直線コネクタ 362"/>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364"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365" name="フローチャート : 判断 364"/>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366" name="フローチャート : 判断 365"/>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29667</xdr:rowOff>
    </xdr:from>
    <xdr:to>
      <xdr:col>31</xdr:col>
      <xdr:colOff>85725</xdr:colOff>
      <xdr:row>62</xdr:row>
      <xdr:rowOff>131267</xdr:rowOff>
    </xdr:to>
    <xdr:sp macro="" textlink="">
      <xdr:nvSpPr>
        <xdr:cNvPr id="372" name="円/楕円 371"/>
        <xdr:cNvSpPr/>
      </xdr:nvSpPr>
      <xdr:spPr>
        <a:xfrm>
          <a:off x="21272500" y="106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113504</xdr:rowOff>
    </xdr:from>
    <xdr:ext cx="469744" cy="259045"/>
    <xdr:sp macro="" textlink="">
      <xdr:nvSpPr>
        <xdr:cNvPr id="373"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122394</xdr:rowOff>
    </xdr:from>
    <xdr:ext cx="469744" cy="259045"/>
    <xdr:sp macro="" textlink="">
      <xdr:nvSpPr>
        <xdr:cNvPr id="374" name="n_1mainValue【学校施設】&#10;一人当たり面積"/>
        <xdr:cNvSpPr txBox="1"/>
      </xdr:nvSpPr>
      <xdr:spPr>
        <a:xfrm>
          <a:off x="21075727"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2" name="正方形/長方形 3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0" name="正方形/長方形 3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01" name="直線コネクタ 4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2" name="テキスト ボックス 40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3" name="直線コネクタ 4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4" name="テキスト ボックス 4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5" name="直線コネクタ 4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6" name="テキスト ボックス 4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7" name="直線コネクタ 4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8" name="テキスト ボックス 4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9" name="直線コネクタ 4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0" name="テキスト ボックス 40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1" name="直線コネクタ 4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2" name="テキスト ボックス 4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104</xdr:row>
      <xdr:rowOff>36195</xdr:rowOff>
    </xdr:to>
    <xdr:cxnSp macro="">
      <xdr:nvCxnSpPr>
        <xdr:cNvPr id="414" name="直線コネクタ 413"/>
        <xdr:cNvCxnSpPr/>
      </xdr:nvCxnSpPr>
      <xdr:spPr>
        <a:xfrm flipV="1">
          <a:off x="16318864" y="17175480"/>
          <a:ext cx="0" cy="691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40022</xdr:rowOff>
    </xdr:from>
    <xdr:ext cx="405111" cy="259045"/>
    <xdr:sp macro="" textlink="">
      <xdr:nvSpPr>
        <xdr:cNvPr id="415" name="【公民館】&#10;有形固定資産減価償却率最小値テキスト"/>
        <xdr:cNvSpPr txBox="1"/>
      </xdr:nvSpPr>
      <xdr:spPr>
        <a:xfrm>
          <a:off x="164084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104</xdr:row>
      <xdr:rowOff>36195</xdr:rowOff>
    </xdr:from>
    <xdr:to>
      <xdr:col>23</xdr:col>
      <xdr:colOff>606425</xdr:colOff>
      <xdr:row>104</xdr:row>
      <xdr:rowOff>36195</xdr:rowOff>
    </xdr:to>
    <xdr:cxnSp macro="">
      <xdr:nvCxnSpPr>
        <xdr:cNvPr id="416" name="直線コネクタ 415"/>
        <xdr:cNvCxnSpPr/>
      </xdr:nvCxnSpPr>
      <xdr:spPr>
        <a:xfrm>
          <a:off x="16230600" y="178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17" name="【公民館】&#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18" name="直線コネクタ 417"/>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163847</xdr:rowOff>
    </xdr:from>
    <xdr:ext cx="405111" cy="259045"/>
    <xdr:sp macro="" textlink="">
      <xdr:nvSpPr>
        <xdr:cNvPr id="419" name="【公民館】&#10;有形固定資産減価償却率平均値テキスト"/>
        <xdr:cNvSpPr txBox="1"/>
      </xdr:nvSpPr>
      <xdr:spPr>
        <a:xfrm>
          <a:off x="16408400" y="1748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13970</xdr:rowOff>
    </xdr:from>
    <xdr:to>
      <xdr:col>23</xdr:col>
      <xdr:colOff>568325</xdr:colOff>
      <xdr:row>102</xdr:row>
      <xdr:rowOff>115570</xdr:rowOff>
    </xdr:to>
    <xdr:sp macro="" textlink="">
      <xdr:nvSpPr>
        <xdr:cNvPr id="420" name="フローチャート : 判断 419"/>
        <xdr:cNvSpPr/>
      </xdr:nvSpPr>
      <xdr:spPr>
        <a:xfrm>
          <a:off x="162687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107314</xdr:rowOff>
    </xdr:from>
    <xdr:to>
      <xdr:col>22</xdr:col>
      <xdr:colOff>415925</xdr:colOff>
      <xdr:row>102</xdr:row>
      <xdr:rowOff>37464</xdr:rowOff>
    </xdr:to>
    <xdr:sp macro="" textlink="">
      <xdr:nvSpPr>
        <xdr:cNvPr id="421" name="フローチャート : 判断 420"/>
        <xdr:cNvSpPr/>
      </xdr:nvSpPr>
      <xdr:spPr>
        <a:xfrm>
          <a:off x="154305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2" name="テキスト ボックス 4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3" name="テキスト ボックス 4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4" name="テキスト ボックス 4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5" name="テキスト ボックス 4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6" name="テキスト ボックス 4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29211</xdr:rowOff>
    </xdr:from>
    <xdr:to>
      <xdr:col>22</xdr:col>
      <xdr:colOff>415925</xdr:colOff>
      <xdr:row>107</xdr:row>
      <xdr:rowOff>130811</xdr:rowOff>
    </xdr:to>
    <xdr:sp macro="" textlink="">
      <xdr:nvSpPr>
        <xdr:cNvPr id="427" name="円/楕円 426"/>
        <xdr:cNvSpPr/>
      </xdr:nvSpPr>
      <xdr:spPr>
        <a:xfrm>
          <a:off x="15430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53991</xdr:rowOff>
    </xdr:from>
    <xdr:ext cx="405111" cy="259045"/>
    <xdr:sp macro="" textlink="">
      <xdr:nvSpPr>
        <xdr:cNvPr id="428" name="n_1aveValue【公民館】&#10;有形固定資産減価償却率"/>
        <xdr:cNvSpPr txBox="1"/>
      </xdr:nvSpPr>
      <xdr:spPr>
        <a:xfrm>
          <a:off x="15266043" y="171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121938</xdr:rowOff>
    </xdr:from>
    <xdr:ext cx="405111" cy="259045"/>
    <xdr:sp macro="" textlink="">
      <xdr:nvSpPr>
        <xdr:cNvPr id="429" name="n_1mainValue【公民館】&#10;有形固定資産減価償却率"/>
        <xdr:cNvSpPr txBox="1"/>
      </xdr:nvSpPr>
      <xdr:spPr>
        <a:xfrm>
          <a:off x="15266043"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0" name="正方形/長方形 4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1" name="正方形/長方形 4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2" name="正方形/長方形 4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3" name="正方形/長方形 4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4" name="正方形/長方形 4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5" name="正方形/長方形 4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6" name="正方形/長方形 4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7" name="正方形/長方形 4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8" name="テキスト ボックス 4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9" name="直線コネクタ 4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0" name="直線コネクタ 4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1" name="テキスト ボックス 4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2" name="直線コネクタ 4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3" name="テキスト ボックス 4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4" name="直線コネクタ 4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5" name="テキスト ボックス 4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6" name="直線コネクタ 4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7" name="テキスト ボックス 4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30480</xdr:rowOff>
    </xdr:from>
    <xdr:to>
      <xdr:col>32</xdr:col>
      <xdr:colOff>186689</xdr:colOff>
      <xdr:row>107</xdr:row>
      <xdr:rowOff>103632</xdr:rowOff>
    </xdr:to>
    <xdr:cxnSp macro="">
      <xdr:nvCxnSpPr>
        <xdr:cNvPr id="451" name="直線コネクタ 450"/>
        <xdr:cNvCxnSpPr/>
      </xdr:nvCxnSpPr>
      <xdr:spPr>
        <a:xfrm flipV="1">
          <a:off x="22160864" y="1734693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107459</xdr:rowOff>
    </xdr:from>
    <xdr:ext cx="469744" cy="259045"/>
    <xdr:sp macro="" textlink="">
      <xdr:nvSpPr>
        <xdr:cNvPr id="452" name="【公民館】&#10;一人当たり面積最小値テキスト"/>
        <xdr:cNvSpPr txBox="1"/>
      </xdr:nvSpPr>
      <xdr:spPr>
        <a:xfrm>
          <a:off x="22250400"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107</xdr:row>
      <xdr:rowOff>103632</xdr:rowOff>
    </xdr:from>
    <xdr:to>
      <xdr:col>32</xdr:col>
      <xdr:colOff>276225</xdr:colOff>
      <xdr:row>107</xdr:row>
      <xdr:rowOff>103632</xdr:rowOff>
    </xdr:to>
    <xdr:cxnSp macro="">
      <xdr:nvCxnSpPr>
        <xdr:cNvPr id="453" name="直線コネクタ 452"/>
        <xdr:cNvCxnSpPr/>
      </xdr:nvCxnSpPr>
      <xdr:spPr>
        <a:xfrm>
          <a:off x="22072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148607</xdr:rowOff>
    </xdr:from>
    <xdr:ext cx="469744" cy="259045"/>
    <xdr:sp macro="" textlink="">
      <xdr:nvSpPr>
        <xdr:cNvPr id="454" name="【公民館】&#10;一人当たり面積最大値テキスト"/>
        <xdr:cNvSpPr txBox="1"/>
      </xdr:nvSpPr>
      <xdr:spPr>
        <a:xfrm>
          <a:off x="22250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101</xdr:row>
      <xdr:rowOff>30480</xdr:rowOff>
    </xdr:from>
    <xdr:to>
      <xdr:col>32</xdr:col>
      <xdr:colOff>276225</xdr:colOff>
      <xdr:row>101</xdr:row>
      <xdr:rowOff>30480</xdr:rowOff>
    </xdr:to>
    <xdr:cxnSp macro="">
      <xdr:nvCxnSpPr>
        <xdr:cNvPr id="455" name="直線コネクタ 454"/>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56405</xdr:rowOff>
    </xdr:from>
    <xdr:ext cx="469744" cy="259045"/>
    <xdr:sp macro="" textlink="">
      <xdr:nvSpPr>
        <xdr:cNvPr id="456" name="【公民館】&#10;一人当たり面積平均値テキスト"/>
        <xdr:cNvSpPr txBox="1"/>
      </xdr:nvSpPr>
      <xdr:spPr>
        <a:xfrm>
          <a:off x="22250400" y="1788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77978</xdr:rowOff>
    </xdr:from>
    <xdr:to>
      <xdr:col>32</xdr:col>
      <xdr:colOff>238125</xdr:colOff>
      <xdr:row>105</xdr:row>
      <xdr:rowOff>8128</xdr:rowOff>
    </xdr:to>
    <xdr:sp macro="" textlink="">
      <xdr:nvSpPr>
        <xdr:cNvPr id="457" name="フローチャート : 判断 456"/>
        <xdr:cNvSpPr/>
      </xdr:nvSpPr>
      <xdr:spPr>
        <a:xfrm>
          <a:off x="221107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89408</xdr:rowOff>
    </xdr:from>
    <xdr:to>
      <xdr:col>31</xdr:col>
      <xdr:colOff>85725</xdr:colOff>
      <xdr:row>105</xdr:row>
      <xdr:rowOff>19558</xdr:rowOff>
    </xdr:to>
    <xdr:sp macro="" textlink="">
      <xdr:nvSpPr>
        <xdr:cNvPr id="458" name="フローチャート : 判断 457"/>
        <xdr:cNvSpPr/>
      </xdr:nvSpPr>
      <xdr:spPr>
        <a:xfrm>
          <a:off x="212725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9" name="テキスト ボックス 4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0" name="テキスト ボックス 4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1" name="テキスト ボックス 4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2" name="テキスト ボックス 4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3" name="テキスト ボックス 4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9398</xdr:rowOff>
    </xdr:from>
    <xdr:to>
      <xdr:col>31</xdr:col>
      <xdr:colOff>85725</xdr:colOff>
      <xdr:row>108</xdr:row>
      <xdr:rowOff>110998</xdr:rowOff>
    </xdr:to>
    <xdr:sp macro="" textlink="">
      <xdr:nvSpPr>
        <xdr:cNvPr id="464" name="円/楕円 463"/>
        <xdr:cNvSpPr/>
      </xdr:nvSpPr>
      <xdr:spPr>
        <a:xfrm>
          <a:off x="21272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36085</xdr:rowOff>
    </xdr:from>
    <xdr:ext cx="469744" cy="259045"/>
    <xdr:sp macro="" textlink="">
      <xdr:nvSpPr>
        <xdr:cNvPr id="465" name="n_1aveValue【公民館】&#10;一人当たり面積"/>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102125</xdr:rowOff>
    </xdr:from>
    <xdr:ext cx="469744" cy="259045"/>
    <xdr:sp macro="" textlink="">
      <xdr:nvSpPr>
        <xdr:cNvPr id="466" name="n_1mainValue【公民館】&#10;一人当たり面積"/>
        <xdr:cNvSpPr txBox="1"/>
      </xdr:nvSpPr>
      <xdr:spPr>
        <a:xfrm>
          <a:off x="210757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7" name="正方形/長方形 4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9" name="テキスト ボックス 4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近年、学校施設を中心に更新事業を行ったことで、幾分か減価償却率を減らしている。しかしながら、インフラ施設（道路、橋梁）については、十分に更新ができていない状況にある。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39</xdr:row>
      <xdr:rowOff>118110</xdr:rowOff>
    </xdr:to>
    <xdr:cxnSp macro="">
      <xdr:nvCxnSpPr>
        <xdr:cNvPr id="56" name="直線コネクタ 55"/>
        <xdr:cNvCxnSpPr/>
      </xdr:nvCxnSpPr>
      <xdr:spPr>
        <a:xfrm flipV="1">
          <a:off x="4634865" y="56388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121937</xdr:rowOff>
    </xdr:from>
    <xdr:ext cx="405111" cy="259045"/>
    <xdr:sp macro="" textlink="">
      <xdr:nvSpPr>
        <xdr:cNvPr id="57" name="【図書館】&#10;有形固定資産減価償却率最小値テキスト"/>
        <xdr:cNvSpPr txBox="1"/>
      </xdr:nvSpPr>
      <xdr:spPr>
        <a:xfrm>
          <a:off x="47244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39</xdr:row>
      <xdr:rowOff>118110</xdr:rowOff>
    </xdr:from>
    <xdr:to>
      <xdr:col>6</xdr:col>
      <xdr:colOff>600075</xdr:colOff>
      <xdr:row>39</xdr:row>
      <xdr:rowOff>118110</xdr:rowOff>
    </xdr:to>
    <xdr:cxnSp macro="">
      <xdr:nvCxnSpPr>
        <xdr:cNvPr id="58" name="直線コネクタ 57"/>
        <xdr:cNvCxnSpPr/>
      </xdr:nvCxnSpPr>
      <xdr:spPr>
        <a:xfrm>
          <a:off x="4546600" y="680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89552</xdr:rowOff>
    </xdr:from>
    <xdr:ext cx="405111" cy="259045"/>
    <xdr:sp macro="" textlink="">
      <xdr:nvSpPr>
        <xdr:cNvPr id="61" name="【図書館】&#10;有形固定資産減価償却率平均値テキスト"/>
        <xdr:cNvSpPr txBox="1"/>
      </xdr:nvSpPr>
      <xdr:spPr>
        <a:xfrm>
          <a:off x="4724400" y="6090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111125</xdr:rowOff>
    </xdr:from>
    <xdr:to>
      <xdr:col>6</xdr:col>
      <xdr:colOff>561975</xdr:colOff>
      <xdr:row>36</xdr:row>
      <xdr:rowOff>41275</xdr:rowOff>
    </xdr:to>
    <xdr:sp macro="" textlink="">
      <xdr:nvSpPr>
        <xdr:cNvPr id="62" name="フローチャート : 判断 61"/>
        <xdr:cNvSpPr/>
      </xdr:nvSpPr>
      <xdr:spPr>
        <a:xfrm>
          <a:off x="45847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3" name="フローチャート : 判断 62"/>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145432</xdr:rowOff>
    </xdr:from>
    <xdr:ext cx="405111" cy="259045"/>
    <xdr:sp macro="" textlink="">
      <xdr:nvSpPr>
        <xdr:cNvPr id="64" name="n_1aveValue【図書館】&#10;有形固定資産減価償却率"/>
        <xdr:cNvSpPr txBox="1"/>
      </xdr:nvSpPr>
      <xdr:spPr>
        <a:xfrm>
          <a:off x="3582043"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86360</xdr:rowOff>
    </xdr:from>
    <xdr:to>
      <xdr:col>5</xdr:col>
      <xdr:colOff>409575</xdr:colOff>
      <xdr:row>41</xdr:row>
      <xdr:rowOff>16510</xdr:rowOff>
    </xdr:to>
    <xdr:sp macro="" textlink="">
      <xdr:nvSpPr>
        <xdr:cNvPr id="70" name="円/楕円 69"/>
        <xdr:cNvSpPr/>
      </xdr:nvSpPr>
      <xdr:spPr>
        <a:xfrm>
          <a:off x="3746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7637</xdr:rowOff>
    </xdr:from>
    <xdr:ext cx="405111" cy="259045"/>
    <xdr:sp macro="" textlink="">
      <xdr:nvSpPr>
        <xdr:cNvPr id="71" name="n_1mainValue【図書館】&#10;有形固定資産減価償却率"/>
        <xdr:cNvSpPr txBox="1"/>
      </xdr:nvSpPr>
      <xdr:spPr>
        <a:xfrm>
          <a:off x="3582043"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5" name="直線コネクタ 94"/>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6"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7" name="直線コネクタ 96"/>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8"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9" name="直線コネクタ 9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100"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1" name="フローチャート : 判断 100"/>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151130</xdr:rowOff>
    </xdr:from>
    <xdr:to>
      <xdr:col>14</xdr:col>
      <xdr:colOff>79375</xdr:colOff>
      <xdr:row>40</xdr:row>
      <xdr:rowOff>81280</xdr:rowOff>
    </xdr:to>
    <xdr:sp macro="" textlink="">
      <xdr:nvSpPr>
        <xdr:cNvPr id="102" name="フローチャート : 判断 101"/>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97807</xdr:rowOff>
    </xdr:from>
    <xdr:ext cx="469744" cy="259045"/>
    <xdr:sp macro="" textlink="">
      <xdr:nvSpPr>
        <xdr:cNvPr id="103"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33020</xdr:rowOff>
    </xdr:from>
    <xdr:to>
      <xdr:col>14</xdr:col>
      <xdr:colOff>79375</xdr:colOff>
      <xdr:row>40</xdr:row>
      <xdr:rowOff>134620</xdr:rowOff>
    </xdr:to>
    <xdr:sp macro="" textlink="">
      <xdr:nvSpPr>
        <xdr:cNvPr id="109" name="円/楕円 108"/>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125747</xdr:rowOff>
    </xdr:from>
    <xdr:ext cx="469744" cy="259045"/>
    <xdr:sp macro="" textlink="">
      <xdr:nvSpPr>
        <xdr:cNvPr id="110" name="n_1mainValue【図書館】&#10;一人当たり面積"/>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5" name="直線コネクタ 134"/>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6"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7" name="直線コネクタ 136"/>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8"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9" name="直線コネクタ 138"/>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40"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1" name="フローチャート : 判断 140"/>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142" name="フローチャート : 判断 141"/>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156862</xdr:rowOff>
    </xdr:from>
    <xdr:ext cx="405111" cy="259045"/>
    <xdr:sp macro="" textlink="">
      <xdr:nvSpPr>
        <xdr:cNvPr id="143" name="n_1aveValue【体育館・プール】&#10;有形固定資産減価償却率"/>
        <xdr:cNvSpPr txBox="1"/>
      </xdr:nvSpPr>
      <xdr:spPr>
        <a:xfrm>
          <a:off x="3582043"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137795</xdr:rowOff>
    </xdr:from>
    <xdr:to>
      <xdr:col>5</xdr:col>
      <xdr:colOff>409575</xdr:colOff>
      <xdr:row>60</xdr:row>
      <xdr:rowOff>67945</xdr:rowOff>
    </xdr:to>
    <xdr:sp macro="" textlink="">
      <xdr:nvSpPr>
        <xdr:cNvPr id="149" name="円/楕円 148"/>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59072</xdr:rowOff>
    </xdr:from>
    <xdr:ext cx="405111" cy="259045"/>
    <xdr:sp macro="" textlink="">
      <xdr:nvSpPr>
        <xdr:cNvPr id="150" name="n_1mainValue【体育館・プール】&#10;有形固定資産減価償却率"/>
        <xdr:cNvSpPr txBox="1"/>
      </xdr:nvSpPr>
      <xdr:spPr>
        <a:xfrm>
          <a:off x="3582043"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3" name="直線コネクタ 172"/>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4"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5" name="直線コネクタ 174"/>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6"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7" name="直線コネクタ 176"/>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8"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9" name="フローチャート : 判断 178"/>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104648</xdr:rowOff>
    </xdr:from>
    <xdr:to>
      <xdr:col>14</xdr:col>
      <xdr:colOff>79375</xdr:colOff>
      <xdr:row>62</xdr:row>
      <xdr:rowOff>34798</xdr:rowOff>
    </xdr:to>
    <xdr:sp macro="" textlink="">
      <xdr:nvSpPr>
        <xdr:cNvPr id="180" name="フローチャート : 判断 179"/>
        <xdr:cNvSpPr/>
      </xdr:nvSpPr>
      <xdr:spPr>
        <a:xfrm>
          <a:off x="9588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51325</xdr:rowOff>
    </xdr:from>
    <xdr:ext cx="469744" cy="259045"/>
    <xdr:sp macro="" textlink="">
      <xdr:nvSpPr>
        <xdr:cNvPr id="181" name="n_1aveValue【体育館・プール】&#10;一人当たり面積"/>
        <xdr:cNvSpPr txBox="1"/>
      </xdr:nvSpPr>
      <xdr:spPr>
        <a:xfrm>
          <a:off x="9391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122936</xdr:rowOff>
    </xdr:from>
    <xdr:to>
      <xdr:col>14</xdr:col>
      <xdr:colOff>79375</xdr:colOff>
      <xdr:row>63</xdr:row>
      <xdr:rowOff>53086</xdr:rowOff>
    </xdr:to>
    <xdr:sp macro="" textlink="">
      <xdr:nvSpPr>
        <xdr:cNvPr id="187" name="円/楕円 186"/>
        <xdr:cNvSpPr/>
      </xdr:nvSpPr>
      <xdr:spPr>
        <a:xfrm>
          <a:off x="958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44213</xdr:rowOff>
    </xdr:from>
    <xdr:ext cx="469744" cy="259045"/>
    <xdr:sp macro="" textlink="">
      <xdr:nvSpPr>
        <xdr:cNvPr id="188" name="n_1mainValue【体育館・プール】&#10;一人当たり面積"/>
        <xdr:cNvSpPr txBox="1"/>
      </xdr:nvSpPr>
      <xdr:spPr>
        <a:xfrm>
          <a:off x="9391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1" name="テキスト ボックス 2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41910</xdr:rowOff>
    </xdr:to>
    <xdr:cxnSp macro="">
      <xdr:nvCxnSpPr>
        <xdr:cNvPr id="245" name="直線コネクタ 244"/>
        <xdr:cNvCxnSpPr/>
      </xdr:nvCxnSpPr>
      <xdr:spPr>
        <a:xfrm flipV="1">
          <a:off x="16318864" y="58445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246"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247" name="直線コネクタ 246"/>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248" name="【一般廃棄物処理施設】&#10;有形固定資産減価償却率最大値テキスト"/>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249" name="直線コネクタ 248"/>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167657</xdr:rowOff>
    </xdr:from>
    <xdr:ext cx="405111" cy="259045"/>
    <xdr:sp macro="" textlink="">
      <xdr:nvSpPr>
        <xdr:cNvPr id="250" name="【一般廃棄物処理施設】&#10;有形固定資産減価償却率平均値テキスト"/>
        <xdr:cNvSpPr txBox="1"/>
      </xdr:nvSpPr>
      <xdr:spPr>
        <a:xfrm>
          <a:off x="16408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17780</xdr:rowOff>
    </xdr:from>
    <xdr:to>
      <xdr:col>23</xdr:col>
      <xdr:colOff>568325</xdr:colOff>
      <xdr:row>38</xdr:row>
      <xdr:rowOff>119380</xdr:rowOff>
    </xdr:to>
    <xdr:sp macro="" textlink="">
      <xdr:nvSpPr>
        <xdr:cNvPr id="251" name="フローチャート : 判断 250"/>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33020</xdr:rowOff>
    </xdr:from>
    <xdr:to>
      <xdr:col>22</xdr:col>
      <xdr:colOff>415925</xdr:colOff>
      <xdr:row>37</xdr:row>
      <xdr:rowOff>134620</xdr:rowOff>
    </xdr:to>
    <xdr:sp macro="" textlink="">
      <xdr:nvSpPr>
        <xdr:cNvPr id="252" name="フローチャート : 判断 251"/>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151147</xdr:rowOff>
    </xdr:from>
    <xdr:ext cx="405111" cy="259045"/>
    <xdr:sp macro="" textlink="">
      <xdr:nvSpPr>
        <xdr:cNvPr id="253" name="n_1aveValue【一般廃棄物処理施設】&#10;有形固定資産減価償却率"/>
        <xdr:cNvSpPr txBox="1"/>
      </xdr:nvSpPr>
      <xdr:spPr>
        <a:xfrm>
          <a:off x="15266043"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120650</xdr:rowOff>
    </xdr:from>
    <xdr:to>
      <xdr:col>22</xdr:col>
      <xdr:colOff>415925</xdr:colOff>
      <xdr:row>42</xdr:row>
      <xdr:rowOff>50800</xdr:rowOff>
    </xdr:to>
    <xdr:sp macro="" textlink="">
      <xdr:nvSpPr>
        <xdr:cNvPr id="259" name="円/楕円 258"/>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41927</xdr:rowOff>
    </xdr:from>
    <xdr:ext cx="405111" cy="259045"/>
    <xdr:sp macro="" textlink="">
      <xdr:nvSpPr>
        <xdr:cNvPr id="260" name="n_1mainValue【一般廃棄物処理施設】&#10;有形固定資産減価償却率"/>
        <xdr:cNvSpPr txBox="1"/>
      </xdr:nvSpPr>
      <xdr:spPr>
        <a:xfrm>
          <a:off x="15266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1" name="直線コネクタ 2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2" name="テキスト ボックス 2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3" name="直線コネクタ 2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4" name="テキスト ボックス 2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5" name="直線コネクタ 2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6" name="テキスト ボックス 2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7" name="直線コネクタ 2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8" name="テキスト ボックス 2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282" name="直線コネクタ 281"/>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283"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284" name="直線コネクタ 283"/>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285"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286" name="直線コネクタ 285"/>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287"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288" name="フローチャート : 判断 287"/>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133825</xdr:rowOff>
    </xdr:from>
    <xdr:to>
      <xdr:col>31</xdr:col>
      <xdr:colOff>85725</xdr:colOff>
      <xdr:row>39</xdr:row>
      <xdr:rowOff>63975</xdr:rowOff>
    </xdr:to>
    <xdr:sp macro="" textlink="">
      <xdr:nvSpPr>
        <xdr:cNvPr id="289" name="フローチャート : 判断 288"/>
        <xdr:cNvSpPr/>
      </xdr:nvSpPr>
      <xdr:spPr>
        <a:xfrm>
          <a:off x="21272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80502</xdr:rowOff>
    </xdr:from>
    <xdr:ext cx="599010" cy="259045"/>
    <xdr:sp macro="" textlink="">
      <xdr:nvSpPr>
        <xdr:cNvPr id="290" name="n_1aveValue【一般廃棄物処理施設】&#10;一人当たり有形固定資産（償却資産）額"/>
        <xdr:cNvSpPr txBox="1"/>
      </xdr:nvSpPr>
      <xdr:spPr>
        <a:xfrm>
          <a:off x="21011094"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1" name="テキスト ボックス 2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2" name="テキスト ボックス 2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3" name="テキスト ボックス 2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4" name="テキスト ボックス 2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5" name="テキスト ボックス 2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155953</xdr:rowOff>
    </xdr:from>
    <xdr:to>
      <xdr:col>31</xdr:col>
      <xdr:colOff>85725</xdr:colOff>
      <xdr:row>39</xdr:row>
      <xdr:rowOff>86103</xdr:rowOff>
    </xdr:to>
    <xdr:sp macro="" textlink="">
      <xdr:nvSpPr>
        <xdr:cNvPr id="296" name="円/楕円 295"/>
        <xdr:cNvSpPr/>
      </xdr:nvSpPr>
      <xdr:spPr>
        <a:xfrm>
          <a:off x="21272500" y="66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77230</xdr:rowOff>
    </xdr:from>
    <xdr:ext cx="534377" cy="259045"/>
    <xdr:sp macro="" textlink="">
      <xdr:nvSpPr>
        <xdr:cNvPr id="297" name="n_1mainValue【一般廃棄物処理施設】&#10;一人当たり有形固定資産（償却資産）額"/>
        <xdr:cNvSpPr txBox="1"/>
      </xdr:nvSpPr>
      <xdr:spPr>
        <a:xfrm>
          <a:off x="21043411" y="67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4" name="直線コネクタ 3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5" name="テキスト ボックス 3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6" name="直線コネクタ 3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7" name="テキスト ボックス 3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28" name="直線コネクタ 3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29" name="テキスト ボックス 3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0" name="直線コネクタ 3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1" name="テキスト ボックス 3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2" name="直線コネクタ 3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3" name="テキスト ボックス 3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4" name="直線コネクタ 3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5" name="テキスト ボックス 3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162198</xdr:rowOff>
    </xdr:from>
    <xdr:to>
      <xdr:col>23</xdr:col>
      <xdr:colOff>516889</xdr:colOff>
      <xdr:row>86</xdr:row>
      <xdr:rowOff>51163</xdr:rowOff>
    </xdr:to>
    <xdr:cxnSp macro="">
      <xdr:nvCxnSpPr>
        <xdr:cNvPr id="339" name="直線コネクタ 338"/>
        <xdr:cNvCxnSpPr/>
      </xdr:nvCxnSpPr>
      <xdr:spPr>
        <a:xfrm flipV="1">
          <a:off x="16318864" y="13706748"/>
          <a:ext cx="0" cy="108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54990</xdr:rowOff>
    </xdr:from>
    <xdr:ext cx="340478" cy="259045"/>
    <xdr:sp macro="" textlink="">
      <xdr:nvSpPr>
        <xdr:cNvPr id="340" name="【消防施設】&#10;有形固定資産減価償却率最小値テキスト"/>
        <xdr:cNvSpPr txBox="1"/>
      </xdr:nvSpPr>
      <xdr:spPr>
        <a:xfrm>
          <a:off x="16408400" y="14799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86</xdr:row>
      <xdr:rowOff>51163</xdr:rowOff>
    </xdr:from>
    <xdr:to>
      <xdr:col>23</xdr:col>
      <xdr:colOff>606425</xdr:colOff>
      <xdr:row>86</xdr:row>
      <xdr:rowOff>51163</xdr:rowOff>
    </xdr:to>
    <xdr:cxnSp macro="">
      <xdr:nvCxnSpPr>
        <xdr:cNvPr id="341" name="直線コネクタ 340"/>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108875</xdr:rowOff>
    </xdr:from>
    <xdr:ext cx="405111" cy="259045"/>
    <xdr:sp macro="" textlink="">
      <xdr:nvSpPr>
        <xdr:cNvPr id="342" name="【消防施設】&#10;有形固定資産減価償却率最大値テキスト"/>
        <xdr:cNvSpPr txBox="1"/>
      </xdr:nvSpPr>
      <xdr:spPr>
        <a:xfrm>
          <a:off x="16408400" y="1348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79</xdr:row>
      <xdr:rowOff>162198</xdr:rowOff>
    </xdr:from>
    <xdr:to>
      <xdr:col>23</xdr:col>
      <xdr:colOff>606425</xdr:colOff>
      <xdr:row>79</xdr:row>
      <xdr:rowOff>162198</xdr:rowOff>
    </xdr:to>
    <xdr:cxnSp macro="">
      <xdr:nvCxnSpPr>
        <xdr:cNvPr id="343" name="直線コネクタ 342"/>
        <xdr:cNvCxnSpPr/>
      </xdr:nvCxnSpPr>
      <xdr:spPr>
        <a:xfrm>
          <a:off x="16230600" y="1370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8182</xdr:rowOff>
    </xdr:from>
    <xdr:ext cx="405111" cy="259045"/>
    <xdr:sp macro="" textlink="">
      <xdr:nvSpPr>
        <xdr:cNvPr id="344" name="【消防施設】&#10;有形固定資産減価償却率平均値テキスト"/>
        <xdr:cNvSpPr txBox="1"/>
      </xdr:nvSpPr>
      <xdr:spPr>
        <a:xfrm>
          <a:off x="16408400" y="13724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29755</xdr:rowOff>
    </xdr:from>
    <xdr:to>
      <xdr:col>23</xdr:col>
      <xdr:colOff>568325</xdr:colOff>
      <xdr:row>80</xdr:row>
      <xdr:rowOff>131355</xdr:rowOff>
    </xdr:to>
    <xdr:sp macro="" textlink="">
      <xdr:nvSpPr>
        <xdr:cNvPr id="345" name="フローチャート : 判断 344"/>
        <xdr:cNvSpPr/>
      </xdr:nvSpPr>
      <xdr:spPr>
        <a:xfrm>
          <a:off x="162687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346" name="フローチャート : 判断 345"/>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75128</xdr:rowOff>
    </xdr:from>
    <xdr:ext cx="405111" cy="259045"/>
    <xdr:sp macro="" textlink="">
      <xdr:nvSpPr>
        <xdr:cNvPr id="347" name="n_1aveValue【消防施設】&#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85271</xdr:rowOff>
    </xdr:from>
    <xdr:to>
      <xdr:col>22</xdr:col>
      <xdr:colOff>415925</xdr:colOff>
      <xdr:row>78</xdr:row>
      <xdr:rowOff>15421</xdr:rowOff>
    </xdr:to>
    <xdr:sp macro="" textlink="">
      <xdr:nvSpPr>
        <xdr:cNvPr id="353" name="円/楕円 352"/>
        <xdr:cNvSpPr/>
      </xdr:nvSpPr>
      <xdr:spPr>
        <a:xfrm>
          <a:off x="15430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31948</xdr:rowOff>
    </xdr:from>
    <xdr:ext cx="405111" cy="259045"/>
    <xdr:sp macro="" textlink="">
      <xdr:nvSpPr>
        <xdr:cNvPr id="354" name="n_1mainValue【消防施設】&#10;有形固定資産減価償却率"/>
        <xdr:cNvSpPr txBox="1"/>
      </xdr:nvSpPr>
      <xdr:spPr>
        <a:xfrm>
          <a:off x="15266043"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5" name="直線コネクタ 3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6" name="テキスト ボックス 3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7" name="直線コネクタ 3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8" name="テキスト ボックス 3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9" name="直線コネクタ 3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0" name="テキスト ボックス 3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1" name="直線コネクタ 3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2" name="テキスト ボックス 3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3" name="直線コネクタ 3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4" name="テキスト ボックス 3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5" name="直線コネクタ 3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6" name="テキスト ボックス 3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80" name="直線コネクタ 379"/>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81"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82" name="直線コネクタ 381"/>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83"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84" name="直線コネクタ 383"/>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85"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86" name="フローチャート : 判断 385"/>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11249</xdr:rowOff>
    </xdr:from>
    <xdr:to>
      <xdr:col>31</xdr:col>
      <xdr:colOff>85725</xdr:colOff>
      <xdr:row>86</xdr:row>
      <xdr:rowOff>112849</xdr:rowOff>
    </xdr:to>
    <xdr:sp macro="" textlink="">
      <xdr:nvSpPr>
        <xdr:cNvPr id="387" name="フローチャート : 判断 386"/>
        <xdr:cNvSpPr/>
      </xdr:nvSpPr>
      <xdr:spPr>
        <a:xfrm>
          <a:off x="21272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129376</xdr:rowOff>
    </xdr:from>
    <xdr:ext cx="469744" cy="259045"/>
    <xdr:sp macro="" textlink="">
      <xdr:nvSpPr>
        <xdr:cNvPr id="388" name="n_1aveValue【消防施設】&#10;一人当たり面積"/>
        <xdr:cNvSpPr txBox="1"/>
      </xdr:nvSpPr>
      <xdr:spPr>
        <a:xfrm>
          <a:off x="210757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53702</xdr:rowOff>
    </xdr:from>
    <xdr:to>
      <xdr:col>31</xdr:col>
      <xdr:colOff>85725</xdr:colOff>
      <xdr:row>86</xdr:row>
      <xdr:rowOff>155302</xdr:rowOff>
    </xdr:to>
    <xdr:sp macro="" textlink="">
      <xdr:nvSpPr>
        <xdr:cNvPr id="394" name="円/楕円 393"/>
        <xdr:cNvSpPr/>
      </xdr:nvSpPr>
      <xdr:spPr>
        <a:xfrm>
          <a:off x="21272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146429</xdr:rowOff>
    </xdr:from>
    <xdr:ext cx="469744" cy="259045"/>
    <xdr:sp macro="" textlink="">
      <xdr:nvSpPr>
        <xdr:cNvPr id="395" name="n_1mainValue【消防施設】&#10;一人当たり面積"/>
        <xdr:cNvSpPr txBox="1"/>
      </xdr:nvSpPr>
      <xdr:spPr>
        <a:xfrm>
          <a:off x="210757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6" name="テキスト ボックス 4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7" name="直線コネクタ 4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8" name="テキスト ボックス 40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9" name="直線コネクタ 4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0" name="テキスト ボックス 4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1" name="直線コネクタ 4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2" name="テキスト ボックス 4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3" name="直線コネクタ 4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4" name="テキスト ボックス 4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5" name="直線コネクタ 4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6" name="テキスト ボックス 4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7" name="直線コネクタ 4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8" name="テキスト ボックス 41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22" name="直線コネクタ 421"/>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23"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24" name="直線コネクタ 423"/>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25"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26" name="直線コネクタ 425"/>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27"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28" name="フローチャート : 判断 427"/>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31931</xdr:rowOff>
    </xdr:from>
    <xdr:to>
      <xdr:col>22</xdr:col>
      <xdr:colOff>415925</xdr:colOff>
      <xdr:row>106</xdr:row>
      <xdr:rowOff>133531</xdr:rowOff>
    </xdr:to>
    <xdr:sp macro="" textlink="">
      <xdr:nvSpPr>
        <xdr:cNvPr id="429" name="フローチャート : 判断 428"/>
        <xdr:cNvSpPr/>
      </xdr:nvSpPr>
      <xdr:spPr>
        <a:xfrm>
          <a:off x="15430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124658</xdr:rowOff>
    </xdr:from>
    <xdr:ext cx="405111" cy="259045"/>
    <xdr:sp macro="" textlink="">
      <xdr:nvSpPr>
        <xdr:cNvPr id="430" name="n_1aveValue【庁舎】&#10;有形固定資産減価償却率"/>
        <xdr:cNvSpPr txBox="1"/>
      </xdr:nvSpPr>
      <xdr:spPr>
        <a:xfrm>
          <a:off x="15266043"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53158</xdr:rowOff>
    </xdr:from>
    <xdr:to>
      <xdr:col>22</xdr:col>
      <xdr:colOff>415925</xdr:colOff>
      <xdr:row>103</xdr:row>
      <xdr:rowOff>154758</xdr:rowOff>
    </xdr:to>
    <xdr:sp macro="" textlink="">
      <xdr:nvSpPr>
        <xdr:cNvPr id="436" name="円/楕円 435"/>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171285</xdr:rowOff>
    </xdr:from>
    <xdr:ext cx="405111" cy="259045"/>
    <xdr:sp macro="" textlink="">
      <xdr:nvSpPr>
        <xdr:cNvPr id="437" name="n_1mainValue【庁舎】&#10;有形固定資産減価償却率"/>
        <xdr:cNvSpPr txBox="1"/>
      </xdr:nvSpPr>
      <xdr:spPr>
        <a:xfrm>
          <a:off x="15266043"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8" name="テキスト ボックス 4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9" name="直線コネクタ 4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0" name="テキスト ボックス 4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1" name="直線コネクタ 4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2" name="テキスト ボックス 4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3" name="直線コネクタ 4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4" name="テキスト ボックス 4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5" name="直線コネクタ 4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6" name="テキスト ボックス 4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7" name="直線コネクタ 4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8" name="テキスト ボックス 4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9" name="直線コネクタ 4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0" name="テキスト ボックス 4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64" name="直線コネクタ 46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6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66" name="直線コネクタ 46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8" name="直線コネクタ 46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69"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70" name="フローチャート : 判断 46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471" name="フローチャート : 判断 470"/>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130464</xdr:rowOff>
    </xdr:from>
    <xdr:ext cx="469744" cy="259045"/>
    <xdr:sp macro="" textlink="">
      <xdr:nvSpPr>
        <xdr:cNvPr id="472" name="n_1aveValue【庁舎】&#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169092</xdr:rowOff>
    </xdr:from>
    <xdr:to>
      <xdr:col>31</xdr:col>
      <xdr:colOff>85725</xdr:colOff>
      <xdr:row>107</xdr:row>
      <xdr:rowOff>99242</xdr:rowOff>
    </xdr:to>
    <xdr:sp macro="" textlink="">
      <xdr:nvSpPr>
        <xdr:cNvPr id="478" name="円/楕円 477"/>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90369</xdr:rowOff>
    </xdr:from>
    <xdr:ext cx="469744" cy="259045"/>
    <xdr:sp macro="" textlink="">
      <xdr:nvSpPr>
        <xdr:cNvPr id="479"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各施設の減価償却率は類似団体平均と比較すると庁舎、消防施設以外は平均以下にあるものの、償却率の高さから老朽化にある。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ヵ年は、類似団体における平均値をやや上回る値で推移しており、類似団体内順位も中位よりやや上となっている。今後の歳入水準の維持に欠かせない町税だが、大きな税収アップは望めず、徴収率にしても高水準を保持しており、さらなる高みは望めない。</a:t>
          </a:r>
          <a:endParaRPr lang="ja-JP" altLang="ja-JP" sz="1400">
            <a:effectLst/>
          </a:endParaRPr>
        </a:p>
        <a:p>
          <a:r>
            <a:rPr kumimoji="1" lang="ja-JP" altLang="ja-JP" sz="1100">
              <a:solidFill>
                <a:schemeClr val="dk1"/>
              </a:solidFill>
              <a:effectLst/>
              <a:latin typeface="+mn-lt"/>
              <a:ea typeface="+mn-ea"/>
              <a:cs typeface="+mn-cs"/>
            </a:rPr>
            <a:t>　現在の税収レベルを維持し、貴重な自主財源を確保するため、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うっかり（納め忘れ）をさせない、現年分の未納を確実に現年中に納めさせる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ことを基本方針に、コンビニ納付に取り組むほか、今後も様々な取り組みを積極的にすすめることとしている。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71362</xdr:rowOff>
    </xdr:to>
    <xdr:cxnSp macro="">
      <xdr:nvCxnSpPr>
        <xdr:cNvPr id="69" name="直線コネクタ 68"/>
        <xdr:cNvCxnSpPr/>
      </xdr:nvCxnSpPr>
      <xdr:spPr>
        <a:xfrm flipV="1">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71362</xdr:rowOff>
    </xdr:to>
    <xdr:cxnSp macro="">
      <xdr:nvCxnSpPr>
        <xdr:cNvPr id="72" name="直線コネクタ 71"/>
        <xdr:cNvCxnSpPr/>
      </xdr:nvCxnSpPr>
      <xdr:spPr>
        <a:xfrm>
          <a:off x="3225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82852</xdr:rowOff>
    </xdr:to>
    <xdr:cxnSp macro="">
      <xdr:nvCxnSpPr>
        <xdr:cNvPr id="75" name="直線コネクタ 74"/>
        <xdr:cNvCxnSpPr/>
      </xdr:nvCxnSpPr>
      <xdr:spPr>
        <a:xfrm flipV="1">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82852</xdr:rowOff>
    </xdr:to>
    <xdr:cxnSp macro="">
      <xdr:nvCxnSpPr>
        <xdr:cNvPr id="78" name="直線コネクタ 77"/>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4" name="円/楕円 93"/>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143829</xdr:rowOff>
    </xdr:from>
    <xdr:ext cx="762000" cy="259045"/>
    <xdr:sp macro="" textlink="">
      <xdr:nvSpPr>
        <xdr:cNvPr id="95" name="テキスト ボックス 94"/>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ここ数年は住民ニーズの多様化に対応する為、非常勤職員の増加や委託事業の増加（物件費）の傾向から脱却できず、これらの経費増を主原因に年々増加傾向にあ</a:t>
          </a:r>
          <a:r>
            <a:rPr kumimoji="1" lang="ja-JP" altLang="en-US" sz="1100">
              <a:solidFill>
                <a:schemeClr val="dk1"/>
              </a:solidFill>
              <a:effectLst/>
              <a:latin typeface="+mn-lt"/>
              <a:ea typeface="+mn-ea"/>
              <a:cs typeface="+mn-cs"/>
            </a:rPr>
            <a:t>る。現在、</a:t>
          </a:r>
          <a:r>
            <a:rPr kumimoji="1" lang="ja-JP" altLang="ja-JP" sz="1100">
              <a:solidFill>
                <a:schemeClr val="dk1"/>
              </a:solidFill>
              <a:effectLst/>
              <a:latin typeface="+mn-lt"/>
              <a:ea typeface="+mn-ea"/>
              <a:cs typeface="+mn-cs"/>
            </a:rPr>
            <a:t>事務事業評価や施策評価をもとに厳格に事業の見直しと経費の削減に取り組んでおり、比率の良化につなが</a:t>
          </a:r>
          <a:r>
            <a:rPr kumimoji="1" lang="ja-JP" altLang="en-US" sz="1100">
              <a:solidFill>
                <a:schemeClr val="dk1"/>
              </a:solidFill>
              <a:effectLst/>
              <a:latin typeface="+mn-lt"/>
              <a:ea typeface="+mn-ea"/>
              <a:cs typeface="+mn-cs"/>
            </a:rPr>
            <a:t>るよう、事業見直しを</a:t>
          </a:r>
          <a:r>
            <a:rPr kumimoji="1" lang="ja-JP" altLang="ja-JP" sz="1100">
              <a:solidFill>
                <a:schemeClr val="dk1"/>
              </a:solidFill>
              <a:effectLst/>
              <a:latin typeface="+mn-lt"/>
              <a:ea typeface="+mn-ea"/>
              <a:cs typeface="+mn-cs"/>
            </a:rPr>
            <a:t>継続することとしている。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10414</xdr:rowOff>
    </xdr:to>
    <xdr:cxnSp macro="">
      <xdr:nvCxnSpPr>
        <xdr:cNvPr id="130" name="直線コネクタ 129"/>
        <xdr:cNvCxnSpPr/>
      </xdr:nvCxnSpPr>
      <xdr:spPr>
        <a:xfrm>
          <a:off x="4114800" y="1089152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138430</xdr:rowOff>
    </xdr:to>
    <xdr:cxnSp macro="">
      <xdr:nvCxnSpPr>
        <xdr:cNvPr id="133" name="直線コネクタ 132"/>
        <xdr:cNvCxnSpPr/>
      </xdr:nvCxnSpPr>
      <xdr:spPr>
        <a:xfrm flipV="1">
          <a:off x="3225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5" name="テキスト ボックス 134"/>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63</xdr:row>
      <xdr:rowOff>138430</xdr:rowOff>
    </xdr:to>
    <xdr:cxnSp macro="">
      <xdr:nvCxnSpPr>
        <xdr:cNvPr id="136" name="直線コネクタ 135"/>
        <xdr:cNvCxnSpPr/>
      </xdr:nvCxnSpPr>
      <xdr:spPr>
        <a:xfrm>
          <a:off x="2336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75692</xdr:rowOff>
    </xdr:to>
    <xdr:cxnSp macro="">
      <xdr:nvCxnSpPr>
        <xdr:cNvPr id="139" name="直線コネクタ 138"/>
        <xdr:cNvCxnSpPr/>
      </xdr:nvCxnSpPr>
      <xdr:spPr>
        <a:xfrm>
          <a:off x="1447800" y="108384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9" name="円/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3" name="円/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5" name="円/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157734</xdr:rowOff>
    </xdr:from>
    <xdr:to>
      <xdr:col>2</xdr:col>
      <xdr:colOff>127000</xdr:colOff>
      <xdr:row>63</xdr:row>
      <xdr:rowOff>87884</xdr:rowOff>
    </xdr:to>
    <xdr:sp macro="" textlink="">
      <xdr:nvSpPr>
        <xdr:cNvPr id="157" name="円/楕円 156"/>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98061</xdr:rowOff>
    </xdr:from>
    <xdr:ext cx="762000" cy="259045"/>
    <xdr:sp macro="" textlink="">
      <xdr:nvSpPr>
        <xdr:cNvPr id="158" name="テキスト ボックス 157"/>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非常勤職員の増加による賃金の増や、新たな需要に対応する為の新規事業に伴う委託費の増により物件費は年々増加している。必要最小限のコストにとどめるべく、さらなる事業の見直しが必要となる。</a:t>
          </a:r>
          <a:endParaRPr lang="ja-JP" altLang="ja-JP" sz="1400">
            <a:effectLst/>
          </a:endParaRPr>
        </a:p>
        <a:p>
          <a:r>
            <a:rPr kumimoji="1" lang="ja-JP" altLang="ja-JP" sz="1100">
              <a:solidFill>
                <a:schemeClr val="dk1"/>
              </a:solidFill>
              <a:effectLst/>
              <a:latin typeface="+mn-lt"/>
              <a:ea typeface="+mn-ea"/>
              <a:cs typeface="+mn-cs"/>
            </a:rPr>
            <a:t>　また、人件費の抑制については集中改革プランの実行などにより、一定の成果をあげてきているものの、現在の状況からすれば職員数はほぼ限界であり、削減は見込めない。今後老朽化に伴う大規模な改修を町有施設の多くが抱えており、これらの対応に新たな人員が必要となるが、効率化を進め、できるだけ現人員内で対応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108432</xdr:rowOff>
    </xdr:from>
    <xdr:to>
      <xdr:col>7</xdr:col>
      <xdr:colOff>152400</xdr:colOff>
      <xdr:row>81</xdr:row>
      <xdr:rowOff>125521</xdr:rowOff>
    </xdr:to>
    <xdr:cxnSp macro="">
      <xdr:nvCxnSpPr>
        <xdr:cNvPr id="191" name="直線コネクタ 190"/>
        <xdr:cNvCxnSpPr/>
      </xdr:nvCxnSpPr>
      <xdr:spPr>
        <a:xfrm>
          <a:off x="4114800" y="13995882"/>
          <a:ext cx="838200" cy="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91638</xdr:rowOff>
    </xdr:from>
    <xdr:to>
      <xdr:col>6</xdr:col>
      <xdr:colOff>0</xdr:colOff>
      <xdr:row>81</xdr:row>
      <xdr:rowOff>108432</xdr:rowOff>
    </xdr:to>
    <xdr:cxnSp macro="">
      <xdr:nvCxnSpPr>
        <xdr:cNvPr id="194" name="直線コネクタ 193"/>
        <xdr:cNvCxnSpPr/>
      </xdr:nvCxnSpPr>
      <xdr:spPr>
        <a:xfrm>
          <a:off x="3225800" y="13979088"/>
          <a:ext cx="8890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80190</xdr:rowOff>
    </xdr:from>
    <xdr:to>
      <xdr:col>4</xdr:col>
      <xdr:colOff>482600</xdr:colOff>
      <xdr:row>81</xdr:row>
      <xdr:rowOff>91638</xdr:rowOff>
    </xdr:to>
    <xdr:cxnSp macro="">
      <xdr:nvCxnSpPr>
        <xdr:cNvPr id="197" name="直線コネクタ 196"/>
        <xdr:cNvCxnSpPr/>
      </xdr:nvCxnSpPr>
      <xdr:spPr>
        <a:xfrm>
          <a:off x="2336800" y="13967640"/>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63134</xdr:rowOff>
    </xdr:from>
    <xdr:to>
      <xdr:col>3</xdr:col>
      <xdr:colOff>279400</xdr:colOff>
      <xdr:row>81</xdr:row>
      <xdr:rowOff>80190</xdr:rowOff>
    </xdr:to>
    <xdr:cxnSp macro="">
      <xdr:nvCxnSpPr>
        <xdr:cNvPr id="200" name="直線コネクタ 199"/>
        <xdr:cNvCxnSpPr/>
      </xdr:nvCxnSpPr>
      <xdr:spPr>
        <a:xfrm>
          <a:off x="1447800" y="13950584"/>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74721</xdr:rowOff>
    </xdr:from>
    <xdr:to>
      <xdr:col>7</xdr:col>
      <xdr:colOff>203200</xdr:colOff>
      <xdr:row>82</xdr:row>
      <xdr:rowOff>4871</xdr:rowOff>
    </xdr:to>
    <xdr:sp macro="" textlink="">
      <xdr:nvSpPr>
        <xdr:cNvPr id="210" name="円/楕円 209"/>
        <xdr:cNvSpPr/>
      </xdr:nvSpPr>
      <xdr:spPr>
        <a:xfrm>
          <a:off x="4902200" y="13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91248</xdr:rowOff>
    </xdr:from>
    <xdr:ext cx="762000" cy="259045"/>
    <xdr:sp macro="" textlink="">
      <xdr:nvSpPr>
        <xdr:cNvPr id="211" name="人件費・物件費等の状況該当値テキスト"/>
        <xdr:cNvSpPr txBox="1"/>
      </xdr:nvSpPr>
      <xdr:spPr>
        <a:xfrm>
          <a:off x="5041900" y="1380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57632</xdr:rowOff>
    </xdr:from>
    <xdr:to>
      <xdr:col>6</xdr:col>
      <xdr:colOff>50800</xdr:colOff>
      <xdr:row>81</xdr:row>
      <xdr:rowOff>159232</xdr:rowOff>
    </xdr:to>
    <xdr:sp macro="" textlink="">
      <xdr:nvSpPr>
        <xdr:cNvPr id="212" name="円/楕円 211"/>
        <xdr:cNvSpPr/>
      </xdr:nvSpPr>
      <xdr:spPr>
        <a:xfrm>
          <a:off x="4064000" y="139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169409</xdr:rowOff>
    </xdr:from>
    <xdr:ext cx="736600" cy="259045"/>
    <xdr:sp macro="" textlink="">
      <xdr:nvSpPr>
        <xdr:cNvPr id="213" name="テキスト ボックス 212"/>
        <xdr:cNvSpPr txBox="1"/>
      </xdr:nvSpPr>
      <xdr:spPr>
        <a:xfrm>
          <a:off x="3733800" y="1371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40838</xdr:rowOff>
    </xdr:from>
    <xdr:to>
      <xdr:col>4</xdr:col>
      <xdr:colOff>533400</xdr:colOff>
      <xdr:row>81</xdr:row>
      <xdr:rowOff>142438</xdr:rowOff>
    </xdr:to>
    <xdr:sp macro="" textlink="">
      <xdr:nvSpPr>
        <xdr:cNvPr id="214" name="円/楕円 213"/>
        <xdr:cNvSpPr/>
      </xdr:nvSpPr>
      <xdr:spPr>
        <a:xfrm>
          <a:off x="3175000" y="139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152615</xdr:rowOff>
    </xdr:from>
    <xdr:ext cx="762000" cy="259045"/>
    <xdr:sp macro="" textlink="">
      <xdr:nvSpPr>
        <xdr:cNvPr id="215" name="テキスト ボックス 214"/>
        <xdr:cNvSpPr txBox="1"/>
      </xdr:nvSpPr>
      <xdr:spPr>
        <a:xfrm>
          <a:off x="2844800" y="136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29390</xdr:rowOff>
    </xdr:from>
    <xdr:to>
      <xdr:col>3</xdr:col>
      <xdr:colOff>330200</xdr:colOff>
      <xdr:row>81</xdr:row>
      <xdr:rowOff>130990</xdr:rowOff>
    </xdr:to>
    <xdr:sp macro="" textlink="">
      <xdr:nvSpPr>
        <xdr:cNvPr id="216" name="円/楕円 215"/>
        <xdr:cNvSpPr/>
      </xdr:nvSpPr>
      <xdr:spPr>
        <a:xfrm>
          <a:off x="2286000" y="139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141167</xdr:rowOff>
    </xdr:from>
    <xdr:ext cx="762000" cy="259045"/>
    <xdr:sp macro="" textlink="">
      <xdr:nvSpPr>
        <xdr:cNvPr id="217" name="テキスト ボックス 216"/>
        <xdr:cNvSpPr txBox="1"/>
      </xdr:nvSpPr>
      <xdr:spPr>
        <a:xfrm>
          <a:off x="1955800" y="136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12334</xdr:rowOff>
    </xdr:from>
    <xdr:to>
      <xdr:col>2</xdr:col>
      <xdr:colOff>127000</xdr:colOff>
      <xdr:row>81</xdr:row>
      <xdr:rowOff>113934</xdr:rowOff>
    </xdr:to>
    <xdr:sp macro="" textlink="">
      <xdr:nvSpPr>
        <xdr:cNvPr id="218" name="円/楕円 217"/>
        <xdr:cNvSpPr/>
      </xdr:nvSpPr>
      <xdr:spPr>
        <a:xfrm>
          <a:off x="1397000" y="138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124111</xdr:rowOff>
    </xdr:from>
    <xdr:ext cx="762000" cy="259045"/>
    <xdr:sp macro="" textlink="">
      <xdr:nvSpPr>
        <xdr:cNvPr id="219" name="テキスト ボックス 218"/>
        <xdr:cNvSpPr txBox="1"/>
      </xdr:nvSpPr>
      <xdr:spPr>
        <a:xfrm>
          <a:off x="1066800" y="136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ここ数年、類似団体内での順位は最下位クラスであり、全国町村平均から見ても大きく上回っている。今後もより一層の給与の適正化への取り組みを進める。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80011</xdr:rowOff>
    </xdr:to>
    <xdr:cxnSp macro="">
      <xdr:nvCxnSpPr>
        <xdr:cNvPr id="249" name="直線コネクタ 248"/>
        <xdr:cNvCxnSpPr/>
      </xdr:nvCxnSpPr>
      <xdr:spPr>
        <a:xfrm>
          <a:off x="16179800" y="1460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55880</xdr:rowOff>
    </xdr:to>
    <xdr:cxnSp macro="">
      <xdr:nvCxnSpPr>
        <xdr:cNvPr id="252" name="直線コネクタ 251"/>
        <xdr:cNvCxnSpPr/>
      </xdr:nvCxnSpPr>
      <xdr:spPr>
        <a:xfrm flipV="1">
          <a:off x="15290800" y="1460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37782</xdr:rowOff>
    </xdr:from>
    <xdr:to>
      <xdr:col>22</xdr:col>
      <xdr:colOff>203200</xdr:colOff>
      <xdr:row>85</xdr:row>
      <xdr:rowOff>55880</xdr:rowOff>
    </xdr:to>
    <xdr:cxnSp macro="">
      <xdr:nvCxnSpPr>
        <xdr:cNvPr id="255" name="直線コネクタ 254"/>
        <xdr:cNvCxnSpPr/>
      </xdr:nvCxnSpPr>
      <xdr:spPr>
        <a:xfrm>
          <a:off x="14401800" y="146110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28257</xdr:rowOff>
    </xdr:from>
    <xdr:to>
      <xdr:col>22</xdr:col>
      <xdr:colOff>254000</xdr:colOff>
      <xdr:row>83</xdr:row>
      <xdr:rowOff>129857</xdr:rowOff>
    </xdr:to>
    <xdr:sp macro="" textlink="">
      <xdr:nvSpPr>
        <xdr:cNvPr id="256" name="フローチャート : 判断 255"/>
        <xdr:cNvSpPr/>
      </xdr:nvSpPr>
      <xdr:spPr>
        <a:xfrm>
          <a:off x="15240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140034</xdr:rowOff>
    </xdr:from>
    <xdr:ext cx="762000" cy="259045"/>
    <xdr:sp macro="" textlink="">
      <xdr:nvSpPr>
        <xdr:cNvPr id="257" name="テキスト ボックス 256"/>
        <xdr:cNvSpPr txBox="1"/>
      </xdr:nvSpPr>
      <xdr:spPr>
        <a:xfrm>
          <a:off x="14909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42227</xdr:rowOff>
    </xdr:to>
    <xdr:cxnSp macro="">
      <xdr:nvCxnSpPr>
        <xdr:cNvPr id="258" name="直線コネクタ 257"/>
        <xdr:cNvCxnSpPr/>
      </xdr:nvCxnSpPr>
      <xdr:spPr>
        <a:xfrm flipV="1">
          <a:off x="13512800" y="14611032"/>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28257</xdr:rowOff>
    </xdr:from>
    <xdr:to>
      <xdr:col>21</xdr:col>
      <xdr:colOff>50800</xdr:colOff>
      <xdr:row>83</xdr:row>
      <xdr:rowOff>129857</xdr:rowOff>
    </xdr:to>
    <xdr:sp macro="" textlink="">
      <xdr:nvSpPr>
        <xdr:cNvPr id="259" name="フローチャート : 判断 258"/>
        <xdr:cNvSpPr/>
      </xdr:nvSpPr>
      <xdr:spPr>
        <a:xfrm>
          <a:off x="14351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140034</xdr:rowOff>
    </xdr:from>
    <xdr:ext cx="762000" cy="259045"/>
    <xdr:sp macro="" textlink="">
      <xdr:nvSpPr>
        <xdr:cNvPr id="260" name="テキスト ボックス 259"/>
        <xdr:cNvSpPr txBox="1"/>
      </xdr:nvSpPr>
      <xdr:spPr>
        <a:xfrm>
          <a:off x="14020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1" name="フローチャート : 判断 260"/>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62" name="テキスト ボックス 261"/>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8" name="円/楕円 26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96538</xdr:rowOff>
    </xdr:from>
    <xdr:ext cx="762000" cy="259045"/>
    <xdr:sp macro="" textlink="">
      <xdr:nvSpPr>
        <xdr:cNvPr id="269" name="給与水準   （国との比較）該当値テキスト"/>
        <xdr:cNvSpPr txBox="1"/>
      </xdr:nvSpPr>
      <xdr:spPr>
        <a:xfrm>
          <a:off x="17106900" y="144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0" name="円/楕円 26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1" name="テキスト ボックス 27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2" name="円/楕円 271"/>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3" name="テキスト ボックス 272"/>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74" name="円/楕円 273"/>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73359</xdr:rowOff>
    </xdr:from>
    <xdr:ext cx="762000" cy="259045"/>
    <xdr:sp macro="" textlink="">
      <xdr:nvSpPr>
        <xdr:cNvPr id="275" name="テキスト ボックス 274"/>
        <xdr:cNvSpPr txBox="1"/>
      </xdr:nvSpPr>
      <xdr:spPr>
        <a:xfrm>
          <a:off x="14020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162877</xdr:rowOff>
    </xdr:from>
    <xdr:to>
      <xdr:col>19</xdr:col>
      <xdr:colOff>533400</xdr:colOff>
      <xdr:row>88</xdr:row>
      <xdr:rowOff>93027</xdr:rowOff>
    </xdr:to>
    <xdr:sp macro="" textlink="">
      <xdr:nvSpPr>
        <xdr:cNvPr id="276" name="円/楕円 275"/>
        <xdr:cNvSpPr/>
      </xdr:nvSpPr>
      <xdr:spPr>
        <a:xfrm>
          <a:off x="13462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77804</xdr:rowOff>
    </xdr:from>
    <xdr:ext cx="762000" cy="259045"/>
    <xdr:sp macro="" textlink="">
      <xdr:nvSpPr>
        <xdr:cNvPr id="277" name="テキスト ボックス 276"/>
        <xdr:cNvSpPr txBox="1"/>
      </xdr:nvSpPr>
      <xdr:spPr>
        <a:xfrm>
          <a:off x="13131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現状は、類似団体の平均を大きく下回り、概ね適正な職員数と言える。今後も退職者の補充を最低限に留めるなどし、人件費の抑制に継続して取り組んでいく。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93929</xdr:rowOff>
    </xdr:from>
    <xdr:to>
      <xdr:col>24</xdr:col>
      <xdr:colOff>558800</xdr:colOff>
      <xdr:row>60</xdr:row>
      <xdr:rowOff>98272</xdr:rowOff>
    </xdr:to>
    <xdr:cxnSp macro="">
      <xdr:nvCxnSpPr>
        <xdr:cNvPr id="309" name="直線コネクタ 308"/>
        <xdr:cNvCxnSpPr/>
      </xdr:nvCxnSpPr>
      <xdr:spPr>
        <a:xfrm flipV="1">
          <a:off x="16179800" y="1038092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0"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98272</xdr:rowOff>
    </xdr:from>
    <xdr:to>
      <xdr:col>23</xdr:col>
      <xdr:colOff>406400</xdr:colOff>
      <xdr:row>60</xdr:row>
      <xdr:rowOff>105511</xdr:rowOff>
    </xdr:to>
    <xdr:cxnSp macro="">
      <xdr:nvCxnSpPr>
        <xdr:cNvPr id="312" name="直線コネクタ 311"/>
        <xdr:cNvCxnSpPr/>
      </xdr:nvCxnSpPr>
      <xdr:spPr>
        <a:xfrm flipV="1">
          <a:off x="15290800" y="103852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3" name="フローチャート : 判断 312"/>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14" name="テキスト ボックス 313"/>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98272</xdr:rowOff>
    </xdr:from>
    <xdr:to>
      <xdr:col>22</xdr:col>
      <xdr:colOff>203200</xdr:colOff>
      <xdr:row>60</xdr:row>
      <xdr:rowOff>105511</xdr:rowOff>
    </xdr:to>
    <xdr:cxnSp macro="">
      <xdr:nvCxnSpPr>
        <xdr:cNvPr id="315" name="直線コネクタ 314"/>
        <xdr:cNvCxnSpPr/>
      </xdr:nvCxnSpPr>
      <xdr:spPr>
        <a:xfrm>
          <a:off x="14401800" y="103852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16" name="フローチャート : 判断 315"/>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17" name="テキスト ボックス 316"/>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98272</xdr:rowOff>
    </xdr:from>
    <xdr:to>
      <xdr:col>21</xdr:col>
      <xdr:colOff>0</xdr:colOff>
      <xdr:row>60</xdr:row>
      <xdr:rowOff>100203</xdr:rowOff>
    </xdr:to>
    <xdr:cxnSp macro="">
      <xdr:nvCxnSpPr>
        <xdr:cNvPr id="318" name="直線コネクタ 317"/>
        <xdr:cNvCxnSpPr/>
      </xdr:nvCxnSpPr>
      <xdr:spPr>
        <a:xfrm flipV="1">
          <a:off x="13512800" y="10385272"/>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19" name="フローチャート : 判断 318"/>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0" name="テキスト ボックス 319"/>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1" name="フローチャート : 判断 320"/>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2" name="テキスト ボックス 321"/>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43129</xdr:rowOff>
    </xdr:from>
    <xdr:to>
      <xdr:col>24</xdr:col>
      <xdr:colOff>609600</xdr:colOff>
      <xdr:row>60</xdr:row>
      <xdr:rowOff>144729</xdr:rowOff>
    </xdr:to>
    <xdr:sp macro="" textlink="">
      <xdr:nvSpPr>
        <xdr:cNvPr id="328" name="円/楕円 327"/>
        <xdr:cNvSpPr/>
      </xdr:nvSpPr>
      <xdr:spPr>
        <a:xfrm>
          <a:off x="16967200" y="103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135856</xdr:rowOff>
    </xdr:from>
    <xdr:ext cx="762000" cy="259045"/>
    <xdr:sp macro="" textlink="">
      <xdr:nvSpPr>
        <xdr:cNvPr id="329" name="定員管理の状況該当値テキスト"/>
        <xdr:cNvSpPr txBox="1"/>
      </xdr:nvSpPr>
      <xdr:spPr>
        <a:xfrm>
          <a:off x="17106900" y="102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47472</xdr:rowOff>
    </xdr:from>
    <xdr:to>
      <xdr:col>23</xdr:col>
      <xdr:colOff>457200</xdr:colOff>
      <xdr:row>60</xdr:row>
      <xdr:rowOff>149072</xdr:rowOff>
    </xdr:to>
    <xdr:sp macro="" textlink="">
      <xdr:nvSpPr>
        <xdr:cNvPr id="330" name="円/楕円 329"/>
        <xdr:cNvSpPr/>
      </xdr:nvSpPr>
      <xdr:spPr>
        <a:xfrm>
          <a:off x="16129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159249</xdr:rowOff>
    </xdr:from>
    <xdr:ext cx="736600" cy="259045"/>
    <xdr:sp macro="" textlink="">
      <xdr:nvSpPr>
        <xdr:cNvPr id="331" name="テキスト ボックス 330"/>
        <xdr:cNvSpPr txBox="1"/>
      </xdr:nvSpPr>
      <xdr:spPr>
        <a:xfrm>
          <a:off x="15798800" y="1010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54711</xdr:rowOff>
    </xdr:from>
    <xdr:to>
      <xdr:col>22</xdr:col>
      <xdr:colOff>254000</xdr:colOff>
      <xdr:row>60</xdr:row>
      <xdr:rowOff>156311</xdr:rowOff>
    </xdr:to>
    <xdr:sp macro="" textlink="">
      <xdr:nvSpPr>
        <xdr:cNvPr id="332" name="円/楕円 331"/>
        <xdr:cNvSpPr/>
      </xdr:nvSpPr>
      <xdr:spPr>
        <a:xfrm>
          <a:off x="15240000" y="103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166488</xdr:rowOff>
    </xdr:from>
    <xdr:ext cx="762000" cy="259045"/>
    <xdr:sp macro="" textlink="">
      <xdr:nvSpPr>
        <xdr:cNvPr id="333" name="テキスト ボックス 332"/>
        <xdr:cNvSpPr txBox="1"/>
      </xdr:nvSpPr>
      <xdr:spPr>
        <a:xfrm>
          <a:off x="14909800" y="1011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47472</xdr:rowOff>
    </xdr:from>
    <xdr:to>
      <xdr:col>21</xdr:col>
      <xdr:colOff>50800</xdr:colOff>
      <xdr:row>60</xdr:row>
      <xdr:rowOff>149072</xdr:rowOff>
    </xdr:to>
    <xdr:sp macro="" textlink="">
      <xdr:nvSpPr>
        <xdr:cNvPr id="334" name="円/楕円 333"/>
        <xdr:cNvSpPr/>
      </xdr:nvSpPr>
      <xdr:spPr>
        <a:xfrm>
          <a:off x="14351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159249</xdr:rowOff>
    </xdr:from>
    <xdr:ext cx="762000" cy="259045"/>
    <xdr:sp macro="" textlink="">
      <xdr:nvSpPr>
        <xdr:cNvPr id="335" name="テキスト ボックス 334"/>
        <xdr:cNvSpPr txBox="1"/>
      </xdr:nvSpPr>
      <xdr:spPr>
        <a:xfrm>
          <a:off x="14020800" y="1010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49403</xdr:rowOff>
    </xdr:from>
    <xdr:to>
      <xdr:col>19</xdr:col>
      <xdr:colOff>533400</xdr:colOff>
      <xdr:row>60</xdr:row>
      <xdr:rowOff>151003</xdr:rowOff>
    </xdr:to>
    <xdr:sp macro="" textlink="">
      <xdr:nvSpPr>
        <xdr:cNvPr id="336" name="円/楕円 335"/>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161180</xdr:rowOff>
    </xdr:from>
    <xdr:ext cx="762000" cy="259045"/>
    <xdr:sp macro="" textlink="">
      <xdr:nvSpPr>
        <xdr:cNvPr id="337" name="テキスト ボックス 336"/>
        <xdr:cNvSpPr txBox="1"/>
      </xdr:nvSpPr>
      <xdr:spPr>
        <a:xfrm>
          <a:off x="13131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債務負担行為の額がほぼ半減した平成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年度以降は、単年度ベースで見れば７％台で推移しており、当該値が３ヵ年平均で算出されることから、今回は前年と同じ値となった。</a:t>
          </a:r>
          <a:endParaRPr lang="ja-JP" altLang="ja-JP" sz="1400">
            <a:effectLst/>
          </a:endParaRPr>
        </a:p>
        <a:p>
          <a:r>
            <a:rPr kumimoji="1" lang="ja-JP" altLang="ja-JP" sz="1100">
              <a:solidFill>
                <a:schemeClr val="dk1"/>
              </a:solidFill>
              <a:effectLst/>
              <a:latin typeface="+mn-lt"/>
              <a:ea typeface="+mn-ea"/>
              <a:cs typeface="+mn-cs"/>
            </a:rPr>
            <a:t>　しかし、元利償還金に限れば</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去の同意債の元金償還の開始の影響や毎年到来する臨財債の元金償還開始分による漸増傾向に歯止めがきかない。この傾向は当分続くものとして、これからの比率の上昇要因と認識している。今後も起債依存型の事業実施に陥らないよう起債抑制策を講じ、投資事業のより厳格な取捨選択と適切な実施に努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4" name="直線コネクタ 363"/>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66" name="直線コネクタ 36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127000</xdr:rowOff>
    </xdr:to>
    <xdr:cxnSp macro="">
      <xdr:nvCxnSpPr>
        <xdr:cNvPr id="369" name="直線コネクタ 368"/>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0"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1" name="フローチャート : 判断 370"/>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127000</xdr:rowOff>
    </xdr:to>
    <xdr:cxnSp macro="">
      <xdr:nvCxnSpPr>
        <xdr:cNvPr id="372" name="直線コネクタ 371"/>
        <xdr:cNvCxnSpPr/>
      </xdr:nvCxnSpPr>
      <xdr:spPr>
        <a:xfrm>
          <a:off x="15290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3" name="フローチャート : 判断 372"/>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4" name="テキスト ボックス 373"/>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3810</xdr:rowOff>
    </xdr:to>
    <xdr:cxnSp macro="">
      <xdr:nvCxnSpPr>
        <xdr:cNvPr id="375" name="直線コネクタ 374"/>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6" name="フローチャート : 判断 375"/>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7" name="テキスト ボックス 376"/>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13462</xdr:rowOff>
    </xdr:to>
    <xdr:cxnSp macro="">
      <xdr:nvCxnSpPr>
        <xdr:cNvPr id="378" name="直線コネクタ 377"/>
        <xdr:cNvCxnSpPr/>
      </xdr:nvCxnSpPr>
      <xdr:spPr>
        <a:xfrm flipV="1">
          <a:off x="13512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79" name="フローチャート : 判断 378"/>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0" name="テキスト ボックス 379"/>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1" name="フローチャート : 判断 38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2" name="テキスト ボックス 38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8" name="円/楕円 387"/>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89"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0" name="円/楕円 38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1" name="テキスト ボックス 39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2" name="円/楕円 39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3" name="テキスト ボックス 39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394" name="円/楕円 39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396" name="円/楕円 395"/>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397" name="テキスト ボックス 396"/>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起債を厳選することで、将来負担額は微増を続けるものの、（交付税算入見込額の増が主な要因である）充当可能財源等がそれ以上に増加したことで、すでにﾏｲﾅｽであった実質的な将来負担額が更に良化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　「なし（ﾏｲﾅｽ）」となっている。</a:t>
          </a:r>
          <a:endParaRPr lang="ja-JP" altLang="ja-JP" sz="1400">
            <a:effectLst/>
          </a:endParaRPr>
        </a:p>
        <a:p>
          <a:r>
            <a:rPr kumimoji="1" lang="ja-JP" altLang="ja-JP" sz="1100">
              <a:solidFill>
                <a:schemeClr val="dk1"/>
              </a:solidFill>
              <a:effectLst/>
              <a:latin typeface="+mn-lt"/>
              <a:ea typeface="+mn-ea"/>
              <a:cs typeface="+mn-cs"/>
            </a:rPr>
            <a:t>　しかし、公有施設の多くが老朽化し、その維持・更新費用が潜在的な将来負担として存在するため、今後も新規・継続事業に対する精査・点検を強化し、財政の健全な運営に努める。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6" name="直線コネクタ 425"/>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7"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28" name="直線コネクタ 427"/>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3" name="フローチャート : 判断 432"/>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34" name="テキスト ボックス 433"/>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5" name="フローチャート : 判断 434"/>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36" name="テキスト ボックス 435"/>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37" name="フローチャート : 判断 43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38" name="テキスト ボックス 43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39" name="フローチャート : 判断 43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0" name="テキスト ボックス 43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集中改革プラン及び財政健全化計画の実行で、職員数減による人件費の削減は一応の成果を得ている。それでもいまだ高水準であり、アウトソーシングの議論をより踏み込んで行っていく必要がある。</a:t>
          </a:r>
          <a:endParaRPr lang="ja-JP" altLang="ja-JP" sz="1400">
            <a:effectLst/>
          </a:endParaRPr>
        </a:p>
        <a:p>
          <a:r>
            <a:rPr kumimoji="1" lang="ja-JP" altLang="ja-JP" sz="1100">
              <a:solidFill>
                <a:schemeClr val="dk1"/>
              </a:solidFill>
              <a:effectLst/>
              <a:latin typeface="+mn-lt"/>
              <a:ea typeface="+mn-ea"/>
              <a:cs typeface="+mn-cs"/>
            </a:rPr>
            <a:t>　また、公共施設の指定管理が定着し、人員配置に見直しの余地が出てくることを想定しており、全体の職員数についての新たな見直しも、時期を失することなく行っていく。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133858</xdr:rowOff>
    </xdr:to>
    <xdr:cxnSp macro="">
      <xdr:nvCxnSpPr>
        <xdr:cNvPr id="64" name="直線コネクタ 63"/>
        <xdr:cNvCxnSpPr/>
      </xdr:nvCxnSpPr>
      <xdr:spPr>
        <a:xfrm>
          <a:off x="3987800" y="6459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35560</xdr:rowOff>
    </xdr:to>
    <xdr:cxnSp macro="">
      <xdr:nvCxnSpPr>
        <xdr:cNvPr id="67" name="直線コネクタ 66"/>
        <xdr:cNvCxnSpPr/>
      </xdr:nvCxnSpPr>
      <xdr:spPr>
        <a:xfrm flipV="1">
          <a:off x="3098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69" name="テキスト ボックス 68"/>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35560</xdr:rowOff>
    </xdr:to>
    <xdr:cxnSp macro="">
      <xdr:nvCxnSpPr>
        <xdr:cNvPr id="70" name="直線コネクタ 69"/>
        <xdr:cNvCxnSpPr/>
      </xdr:nvCxnSpPr>
      <xdr:spPr>
        <a:xfrm>
          <a:off x="2209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49276</xdr:rowOff>
    </xdr:to>
    <xdr:cxnSp macro="">
      <xdr:nvCxnSpPr>
        <xdr:cNvPr id="73" name="直線コネクタ 72"/>
        <xdr:cNvCxnSpPr/>
      </xdr:nvCxnSpPr>
      <xdr:spPr>
        <a:xfrm flipV="1">
          <a:off x="1320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3" name="円/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9" name="円/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169926</xdr:rowOff>
    </xdr:from>
    <xdr:to>
      <xdr:col>1</xdr:col>
      <xdr:colOff>676275</xdr:colOff>
      <xdr:row>38</xdr:row>
      <xdr:rowOff>100076</xdr:rowOff>
    </xdr:to>
    <xdr:sp macro="" textlink="">
      <xdr:nvSpPr>
        <xdr:cNvPr id="91" name="円/楕円 90"/>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84853</xdr:rowOff>
    </xdr:from>
    <xdr:ext cx="762000" cy="259045"/>
    <xdr:sp macro="" textlink="">
      <xdr:nvSpPr>
        <xdr:cNvPr id="92" name="テキスト ボックス 91"/>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前からの分を削減しても、新たな需要への対応分として非常勤職員が増えたり業務委託が発生したりすることにより増額となり、全体としてなかなか削減が進まない状況で、ｺﾝﾋﾟｭｰﾀｰ関連の更新費用や新たな指定管理者制度の導入など多額なものが含まれており、やむを得ない出費と考えている。</a:t>
          </a:r>
          <a:endParaRPr lang="ja-JP" altLang="ja-JP" sz="1400">
            <a:effectLst/>
          </a:endParaRPr>
        </a:p>
        <a:p>
          <a:r>
            <a:rPr kumimoji="1" lang="ja-JP" altLang="ja-JP" sz="1100">
              <a:solidFill>
                <a:schemeClr val="dk1"/>
              </a:solidFill>
              <a:effectLst/>
              <a:latin typeface="+mn-lt"/>
              <a:ea typeface="+mn-ea"/>
              <a:cs typeface="+mn-cs"/>
            </a:rPr>
            <a:t>　今後もなかなか減らせない費用ではあるが、事業の取捨選択や、実施事業の優先順位の明確化をすすめ、経費の膨張を防ぐ手立てを強化・継続していく。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96520</xdr:rowOff>
    </xdr:from>
    <xdr:to>
      <xdr:col>24</xdr:col>
      <xdr:colOff>31750</xdr:colOff>
      <xdr:row>18</xdr:row>
      <xdr:rowOff>165100</xdr:rowOff>
    </xdr:to>
    <xdr:cxnSp macro="">
      <xdr:nvCxnSpPr>
        <xdr:cNvPr id="125" name="直線コネクタ 124"/>
        <xdr:cNvCxnSpPr/>
      </xdr:nvCxnSpPr>
      <xdr:spPr>
        <a:xfrm>
          <a:off x="15671800" y="3182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96520</xdr:rowOff>
    </xdr:from>
    <xdr:to>
      <xdr:col>22</xdr:col>
      <xdr:colOff>565150</xdr:colOff>
      <xdr:row>18</xdr:row>
      <xdr:rowOff>119380</xdr:rowOff>
    </xdr:to>
    <xdr:cxnSp macro="">
      <xdr:nvCxnSpPr>
        <xdr:cNvPr id="128" name="直線コネクタ 127"/>
        <xdr:cNvCxnSpPr/>
      </xdr:nvCxnSpPr>
      <xdr:spPr>
        <a:xfrm flipV="1">
          <a:off x="14782800" y="318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0" name="テキスト ボックス 129"/>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18</xdr:row>
      <xdr:rowOff>43180</xdr:rowOff>
    </xdr:to>
    <xdr:cxnSp macro="">
      <xdr:nvCxnSpPr>
        <xdr:cNvPr id="134" name="直線コネクタ 133"/>
        <xdr:cNvCxnSpPr/>
      </xdr:nvCxnSpPr>
      <xdr:spPr>
        <a:xfrm>
          <a:off x="13004800" y="3037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4" name="円/楕円 143"/>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5"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6" name="円/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子育て支援の重要性から、本町の施策の柱として保育料の軽減に長年取り組んでおり、類似団体との比較でも、扶助費単体で見た場合の経常収支比率は高いものとなっている。</a:t>
          </a:r>
          <a:endParaRPr lang="ja-JP" altLang="ja-JP" sz="1400">
            <a:effectLst/>
          </a:endParaRPr>
        </a:p>
        <a:p>
          <a:r>
            <a:rPr kumimoji="1" lang="ja-JP" altLang="ja-JP" sz="1100">
              <a:solidFill>
                <a:schemeClr val="dk1"/>
              </a:solidFill>
              <a:effectLst/>
              <a:latin typeface="+mn-lt"/>
              <a:ea typeface="+mn-ea"/>
              <a:cs typeface="+mn-cs"/>
            </a:rPr>
            <a:t>　また、前年度決算額との比較でも自立支援給付費をはじめ、多くの支出科目において逓増傾向にあり、新規の事業がなくても決算額は増加を続け、併せて充当される一般財源等も増え続ける現状であり、よりきめ細やかな、より個別具体的な施策の実施と、経費の上昇傾向への歯止めを両立する方策を必要と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60</xdr:row>
      <xdr:rowOff>45357</xdr:rowOff>
    </xdr:to>
    <xdr:cxnSp macro="">
      <xdr:nvCxnSpPr>
        <xdr:cNvPr id="188" name="直線コネクタ 187"/>
        <xdr:cNvCxnSpPr/>
      </xdr:nvCxnSpPr>
      <xdr:spPr>
        <a:xfrm>
          <a:off x="3987800" y="10283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59</xdr:row>
      <xdr:rowOff>167822</xdr:rowOff>
    </xdr:to>
    <xdr:cxnSp macro="">
      <xdr:nvCxnSpPr>
        <xdr:cNvPr id="191" name="直線コネクタ 190"/>
        <xdr:cNvCxnSpPr/>
      </xdr:nvCxnSpPr>
      <xdr:spPr>
        <a:xfrm>
          <a:off x="3098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3" name="テキスト ボックス 192"/>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167822</xdr:rowOff>
    </xdr:to>
    <xdr:cxnSp macro="">
      <xdr:nvCxnSpPr>
        <xdr:cNvPr id="194" name="直線コネクタ 193"/>
        <xdr:cNvCxnSpPr/>
      </xdr:nvCxnSpPr>
      <xdr:spPr>
        <a:xfrm>
          <a:off x="2209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53522</xdr:rowOff>
    </xdr:to>
    <xdr:cxnSp macro="">
      <xdr:nvCxnSpPr>
        <xdr:cNvPr id="197" name="直線コネクタ 196"/>
        <xdr:cNvCxnSpPr/>
      </xdr:nvCxnSpPr>
      <xdr:spPr>
        <a:xfrm>
          <a:off x="1320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07" name="円/楕円 206"/>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08"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09" name="円/楕円 208"/>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10" name="テキスト ボックス 209"/>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117022</xdr:rowOff>
    </xdr:from>
    <xdr:to>
      <xdr:col>4</xdr:col>
      <xdr:colOff>396875</xdr:colOff>
      <xdr:row>60</xdr:row>
      <xdr:rowOff>47172</xdr:rowOff>
    </xdr:to>
    <xdr:sp macro="" textlink="">
      <xdr:nvSpPr>
        <xdr:cNvPr id="211" name="円/楕円 210"/>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31949</xdr:rowOff>
    </xdr:from>
    <xdr:ext cx="762000" cy="259045"/>
    <xdr:sp macro="" textlink="">
      <xdr:nvSpPr>
        <xdr:cNvPr id="212" name="テキスト ボックス 211"/>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3" name="円/楕円 212"/>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4" name="テキスト ボックス 213"/>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5" name="円/楕円 214"/>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89099</xdr:rowOff>
    </xdr:from>
    <xdr:ext cx="762000" cy="259045"/>
    <xdr:sp macro="" textlink="">
      <xdr:nvSpPr>
        <xdr:cNvPr id="216" name="テキスト ボックス 215"/>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その他の費用に係る経常収支比率は</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％といずれの指標に対しても下回る結果となった。</a:t>
          </a:r>
          <a:endParaRPr lang="ja-JP" altLang="ja-JP" sz="1400">
            <a:effectLst/>
          </a:endParaRPr>
        </a:p>
        <a:p>
          <a:r>
            <a:rPr kumimoji="1" lang="ja-JP" altLang="ja-JP" sz="1100">
              <a:solidFill>
                <a:schemeClr val="dk1"/>
              </a:solidFill>
              <a:effectLst/>
              <a:latin typeface="+mn-lt"/>
              <a:ea typeface="+mn-ea"/>
              <a:cs typeface="+mn-cs"/>
            </a:rPr>
            <a:t>　しかし、今後水道事業において計画される管路更新事業への出資など、長期的に多額の費用がかかることが想定されることから、水道料金の値上げによる健全化・適正化を図り、一般会計からの負担を軽減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109855</xdr:rowOff>
    </xdr:from>
    <xdr:to>
      <xdr:col>24</xdr:col>
      <xdr:colOff>31750</xdr:colOff>
      <xdr:row>57</xdr:row>
      <xdr:rowOff>155575</xdr:rowOff>
    </xdr:to>
    <xdr:cxnSp macro="">
      <xdr:nvCxnSpPr>
        <xdr:cNvPr id="244" name="直線コネクタ 243"/>
        <xdr:cNvCxnSpPr/>
      </xdr:nvCxnSpPr>
      <xdr:spPr>
        <a:xfrm>
          <a:off x="15671800" y="98825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81280</xdr:rowOff>
    </xdr:from>
    <xdr:to>
      <xdr:col>22</xdr:col>
      <xdr:colOff>565150</xdr:colOff>
      <xdr:row>57</xdr:row>
      <xdr:rowOff>109855</xdr:rowOff>
    </xdr:to>
    <xdr:cxnSp macro="">
      <xdr:nvCxnSpPr>
        <xdr:cNvPr id="247" name="直線コネクタ 246"/>
        <xdr:cNvCxnSpPr/>
      </xdr:nvCxnSpPr>
      <xdr:spPr>
        <a:xfrm>
          <a:off x="14782800" y="9853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49" name="テキスト ボックス 248"/>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81280</xdr:rowOff>
    </xdr:from>
    <xdr:to>
      <xdr:col>21</xdr:col>
      <xdr:colOff>361950</xdr:colOff>
      <xdr:row>57</xdr:row>
      <xdr:rowOff>138430</xdr:rowOff>
    </xdr:to>
    <xdr:cxnSp macro="">
      <xdr:nvCxnSpPr>
        <xdr:cNvPr id="250" name="直線コネクタ 249"/>
        <xdr:cNvCxnSpPr/>
      </xdr:nvCxnSpPr>
      <xdr:spPr>
        <a:xfrm flipV="1">
          <a:off x="13893800" y="985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144145</xdr:rowOff>
    </xdr:to>
    <xdr:cxnSp macro="">
      <xdr:nvCxnSpPr>
        <xdr:cNvPr id="253" name="直線コネクタ 252"/>
        <xdr:cNvCxnSpPr/>
      </xdr:nvCxnSpPr>
      <xdr:spPr>
        <a:xfrm flipV="1">
          <a:off x="13004800" y="99110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104775</xdr:rowOff>
    </xdr:from>
    <xdr:to>
      <xdr:col>24</xdr:col>
      <xdr:colOff>82550</xdr:colOff>
      <xdr:row>58</xdr:row>
      <xdr:rowOff>34925</xdr:rowOff>
    </xdr:to>
    <xdr:sp macro="" textlink="">
      <xdr:nvSpPr>
        <xdr:cNvPr id="263" name="円/楕円 262"/>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121302</xdr:rowOff>
    </xdr:from>
    <xdr:ext cx="762000" cy="259045"/>
    <xdr:sp macro="" textlink="">
      <xdr:nvSpPr>
        <xdr:cNvPr id="264" name="その他該当値テキスト"/>
        <xdr:cNvSpPr txBox="1"/>
      </xdr:nvSpPr>
      <xdr:spPr>
        <a:xfrm>
          <a:off x="165989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59055</xdr:rowOff>
    </xdr:from>
    <xdr:to>
      <xdr:col>22</xdr:col>
      <xdr:colOff>615950</xdr:colOff>
      <xdr:row>57</xdr:row>
      <xdr:rowOff>160655</xdr:rowOff>
    </xdr:to>
    <xdr:sp macro="" textlink="">
      <xdr:nvSpPr>
        <xdr:cNvPr id="265" name="円/楕円 264"/>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66" name="テキスト ボックス 265"/>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30480</xdr:rowOff>
    </xdr:from>
    <xdr:to>
      <xdr:col>21</xdr:col>
      <xdr:colOff>412750</xdr:colOff>
      <xdr:row>57</xdr:row>
      <xdr:rowOff>132080</xdr:rowOff>
    </xdr:to>
    <xdr:sp macro="" textlink="">
      <xdr:nvSpPr>
        <xdr:cNvPr id="267" name="円/楕円 266"/>
        <xdr:cNvSpPr/>
      </xdr:nvSpPr>
      <xdr:spPr>
        <a:xfrm>
          <a:off x="14732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142257</xdr:rowOff>
    </xdr:from>
    <xdr:ext cx="762000" cy="259045"/>
    <xdr:sp macro="" textlink="">
      <xdr:nvSpPr>
        <xdr:cNvPr id="268" name="テキスト ボックス 26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9" name="円/楕円 268"/>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70" name="テキスト ボックス 269"/>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71" name="円/楕円 270"/>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33672</xdr:rowOff>
    </xdr:from>
    <xdr:ext cx="762000" cy="259045"/>
    <xdr:sp macro="" textlink="">
      <xdr:nvSpPr>
        <xdr:cNvPr id="272" name="テキスト ボックス 271"/>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全国平均、類似団体平均、県平均のいずれに対しても下回った数値となっており、比較的堅調に推移していると言える。</a:t>
          </a:r>
          <a:endParaRPr lang="ja-JP" altLang="ja-JP" sz="1400">
            <a:effectLst/>
          </a:endParaRPr>
        </a:p>
        <a:p>
          <a:r>
            <a:rPr kumimoji="1" lang="ja-JP" altLang="ja-JP" sz="1100">
              <a:solidFill>
                <a:schemeClr val="dk1"/>
              </a:solidFill>
              <a:effectLst/>
              <a:latin typeface="+mn-lt"/>
              <a:ea typeface="+mn-ea"/>
              <a:cs typeface="+mn-cs"/>
            </a:rPr>
            <a:t>　今後も一定の役割を終えた補助制度については随時見直し又は廃止し、新規の補助制度創設についても、その適否については明確な基準に基づき決定するなど、適正な運用に努める。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3556</xdr:rowOff>
    </xdr:to>
    <xdr:cxnSp macro="">
      <xdr:nvCxnSpPr>
        <xdr:cNvPr id="302" name="直線コネクタ 301"/>
        <xdr:cNvCxnSpPr/>
      </xdr:nvCxnSpPr>
      <xdr:spPr>
        <a:xfrm flipV="1">
          <a:off x="15671800" y="61254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3556</xdr:rowOff>
    </xdr:to>
    <xdr:cxnSp macro="">
      <xdr:nvCxnSpPr>
        <xdr:cNvPr id="305" name="直線コネクタ 304"/>
        <xdr:cNvCxnSpPr/>
      </xdr:nvCxnSpPr>
      <xdr:spPr>
        <a:xfrm>
          <a:off x="14782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12700</xdr:rowOff>
    </xdr:to>
    <xdr:cxnSp macro="">
      <xdr:nvCxnSpPr>
        <xdr:cNvPr id="308" name="直線コネクタ 307"/>
        <xdr:cNvCxnSpPr/>
      </xdr:nvCxnSpPr>
      <xdr:spPr>
        <a:xfrm flipV="1">
          <a:off x="13893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17272</xdr:rowOff>
    </xdr:to>
    <xdr:cxnSp macro="">
      <xdr:nvCxnSpPr>
        <xdr:cNvPr id="311" name="直線コネクタ 310"/>
        <xdr:cNvCxnSpPr/>
      </xdr:nvCxnSpPr>
      <xdr:spPr>
        <a:xfrm flipV="1">
          <a:off x="13004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1" name="円/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3" name="円/楕円 322"/>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4" name="テキスト ボックス 32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5" name="円/楕円 32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6" name="テキスト ボックス 32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7" name="円/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9" name="円/楕円 328"/>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0" name="テキスト ボックス 329"/>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従来より、起債抑制策を講じ政策・施策の優先度に基づいた大型投資事業の取捨選択に努めてきており、全国平均、県平均及び類似団体内平均を下回っている。</a:t>
          </a:r>
          <a:endParaRPr lang="ja-JP" altLang="ja-JP" sz="1400">
            <a:effectLst/>
          </a:endParaRPr>
        </a:p>
        <a:p>
          <a:r>
            <a:rPr kumimoji="1" lang="ja-JP" altLang="ja-JP" sz="1100">
              <a:solidFill>
                <a:schemeClr val="dk1"/>
              </a:solidFill>
              <a:effectLst/>
              <a:latin typeface="+mn-lt"/>
              <a:ea typeface="+mn-ea"/>
              <a:cs typeface="+mn-cs"/>
            </a:rPr>
            <a:t>　それでも漸増傾向はしばらく続くと予想され、将来的には公共施設の大規模改修及び更新の費用も嵩んで来ることから、今後より一層、公債費負担の健全性維持を念頭に、適切な範囲内で起債を活用していく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14987</xdr:rowOff>
    </xdr:to>
    <xdr:cxnSp macro="">
      <xdr:nvCxnSpPr>
        <xdr:cNvPr id="360" name="直線コネクタ 359"/>
        <xdr:cNvCxnSpPr/>
      </xdr:nvCxnSpPr>
      <xdr:spPr>
        <a:xfrm>
          <a:off x="3987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76</xdr:row>
      <xdr:rowOff>168148</xdr:rowOff>
    </xdr:to>
    <xdr:cxnSp macro="">
      <xdr:nvCxnSpPr>
        <xdr:cNvPr id="363" name="直線コネクタ 362"/>
        <xdr:cNvCxnSpPr/>
      </xdr:nvCxnSpPr>
      <xdr:spPr>
        <a:xfrm flipV="1">
          <a:off x="3098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117856</xdr:rowOff>
    </xdr:from>
    <xdr:to>
      <xdr:col>4</xdr:col>
      <xdr:colOff>346075</xdr:colOff>
      <xdr:row>76</xdr:row>
      <xdr:rowOff>168148</xdr:rowOff>
    </xdr:to>
    <xdr:cxnSp macro="">
      <xdr:nvCxnSpPr>
        <xdr:cNvPr id="366" name="直線コネクタ 365"/>
        <xdr:cNvCxnSpPr/>
      </xdr:nvCxnSpPr>
      <xdr:spPr>
        <a:xfrm>
          <a:off x="2209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117856</xdr:rowOff>
    </xdr:to>
    <xdr:cxnSp macro="">
      <xdr:nvCxnSpPr>
        <xdr:cNvPr id="369" name="直線コネクタ 368"/>
        <xdr:cNvCxnSpPr/>
      </xdr:nvCxnSpPr>
      <xdr:spPr>
        <a:xfrm>
          <a:off x="1320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79" name="円/楕円 378"/>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0"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1" name="円/楕円 380"/>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2" name="テキスト ボックス 381"/>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3" name="円/楕円 382"/>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4" name="テキスト ボックス 383"/>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85" name="円/楕円 384"/>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86" name="テキスト ボックス 385"/>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7" name="円/楕円 386"/>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8" name="テキスト ボックス 387"/>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公債費以外の支出が経常収支に占める割合については、公債費の経常収支比率が低いこともあり、いずれの指標をも上回り</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今後増大することが避けられない扶助費（少子高齢化に伴う老人福祉関連費や障害者の自立支援給付費）をはじめとする、経常経費全体の上昇に歯止めをかけるよう努める。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74422</xdr:rowOff>
    </xdr:to>
    <xdr:cxnSp macro="">
      <xdr:nvCxnSpPr>
        <xdr:cNvPr id="419" name="直線コネクタ 418"/>
        <xdr:cNvCxnSpPr/>
      </xdr:nvCxnSpPr>
      <xdr:spPr>
        <a:xfrm>
          <a:off x="15671800" y="132166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51563</xdr:rowOff>
    </xdr:to>
    <xdr:cxnSp macro="">
      <xdr:nvCxnSpPr>
        <xdr:cNvPr id="422" name="直線コネクタ 421"/>
        <xdr:cNvCxnSpPr/>
      </xdr:nvCxnSpPr>
      <xdr:spPr>
        <a:xfrm flipV="1">
          <a:off x="14782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51563</xdr:rowOff>
    </xdr:to>
    <xdr:cxnSp macro="">
      <xdr:nvCxnSpPr>
        <xdr:cNvPr id="425" name="直線コネクタ 424"/>
        <xdr:cNvCxnSpPr/>
      </xdr:nvCxnSpPr>
      <xdr:spPr>
        <a:xfrm>
          <a:off x="13893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42418</xdr:rowOff>
    </xdr:to>
    <xdr:cxnSp macro="">
      <xdr:nvCxnSpPr>
        <xdr:cNvPr id="428" name="直線コネクタ 427"/>
        <xdr:cNvCxnSpPr/>
      </xdr:nvCxnSpPr>
      <xdr:spPr>
        <a:xfrm>
          <a:off x="13004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38" name="円/楕円 437"/>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39"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40" name="円/楕円 439"/>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50564</xdr:rowOff>
    </xdr:from>
    <xdr:ext cx="736600" cy="259045"/>
    <xdr:sp macro="" textlink="">
      <xdr:nvSpPr>
        <xdr:cNvPr id="441" name="テキスト ボックス 440"/>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2" name="円/楕円 44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3" name="テキスト ボックス 44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44" name="円/楕円 443"/>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45" name="テキスト ボックス 444"/>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46" name="円/楕円 445"/>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47" name="テキスト ボックス 446"/>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37884</xdr:rowOff>
    </xdr:from>
    <xdr:to>
      <xdr:col>4</xdr:col>
      <xdr:colOff>1117600</xdr:colOff>
      <xdr:row>19</xdr:row>
      <xdr:rowOff>38227</xdr:rowOff>
    </xdr:to>
    <xdr:cxnSp macro="">
      <xdr:nvCxnSpPr>
        <xdr:cNvPr id="50" name="直線コネクタ 49"/>
        <xdr:cNvCxnSpPr/>
      </xdr:nvCxnSpPr>
      <xdr:spPr bwMode="auto">
        <a:xfrm>
          <a:off x="5003800" y="3343059"/>
          <a:ext cx="6477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37884</xdr:rowOff>
    </xdr:from>
    <xdr:to>
      <xdr:col>4</xdr:col>
      <xdr:colOff>469900</xdr:colOff>
      <xdr:row>19</xdr:row>
      <xdr:rowOff>41908</xdr:rowOff>
    </xdr:to>
    <xdr:cxnSp macro="">
      <xdr:nvCxnSpPr>
        <xdr:cNvPr id="53" name="直線コネクタ 52"/>
        <xdr:cNvCxnSpPr/>
      </xdr:nvCxnSpPr>
      <xdr:spPr bwMode="auto">
        <a:xfrm flipV="1">
          <a:off x="4305300" y="3343059"/>
          <a:ext cx="698500" cy="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41908</xdr:rowOff>
    </xdr:from>
    <xdr:to>
      <xdr:col>3</xdr:col>
      <xdr:colOff>904875</xdr:colOff>
      <xdr:row>19</xdr:row>
      <xdr:rowOff>48674</xdr:rowOff>
    </xdr:to>
    <xdr:cxnSp macro="">
      <xdr:nvCxnSpPr>
        <xdr:cNvPr id="56" name="直線コネクタ 55"/>
        <xdr:cNvCxnSpPr/>
      </xdr:nvCxnSpPr>
      <xdr:spPr bwMode="auto">
        <a:xfrm flipV="1">
          <a:off x="3606800" y="3347083"/>
          <a:ext cx="698500" cy="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48674</xdr:rowOff>
    </xdr:from>
    <xdr:to>
      <xdr:col>3</xdr:col>
      <xdr:colOff>206375</xdr:colOff>
      <xdr:row>19</xdr:row>
      <xdr:rowOff>48925</xdr:rowOff>
    </xdr:to>
    <xdr:cxnSp macro="">
      <xdr:nvCxnSpPr>
        <xdr:cNvPr id="59" name="直線コネクタ 58"/>
        <xdr:cNvCxnSpPr/>
      </xdr:nvCxnSpPr>
      <xdr:spPr bwMode="auto">
        <a:xfrm flipV="1">
          <a:off x="2908300" y="3353849"/>
          <a:ext cx="698500" cy="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158877</xdr:rowOff>
    </xdr:from>
    <xdr:to>
      <xdr:col>5</xdr:col>
      <xdr:colOff>34925</xdr:colOff>
      <xdr:row>19</xdr:row>
      <xdr:rowOff>89027</xdr:rowOff>
    </xdr:to>
    <xdr:sp macro="" textlink="">
      <xdr:nvSpPr>
        <xdr:cNvPr id="69" name="円/楕円 68"/>
        <xdr:cNvSpPr/>
      </xdr:nvSpPr>
      <xdr:spPr bwMode="auto">
        <a:xfrm>
          <a:off x="5600700" y="329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130954</xdr:rowOff>
    </xdr:from>
    <xdr:ext cx="762000" cy="259045"/>
    <xdr:sp macro="" textlink="">
      <xdr:nvSpPr>
        <xdr:cNvPr id="70" name="人口1人当たり決算額の推移該当値テキスト130"/>
        <xdr:cNvSpPr txBox="1"/>
      </xdr:nvSpPr>
      <xdr:spPr>
        <a:xfrm>
          <a:off x="5740400" y="326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158534</xdr:rowOff>
    </xdr:from>
    <xdr:to>
      <xdr:col>4</xdr:col>
      <xdr:colOff>520700</xdr:colOff>
      <xdr:row>19</xdr:row>
      <xdr:rowOff>88684</xdr:rowOff>
    </xdr:to>
    <xdr:sp macro="" textlink="">
      <xdr:nvSpPr>
        <xdr:cNvPr id="71" name="円/楕円 70"/>
        <xdr:cNvSpPr/>
      </xdr:nvSpPr>
      <xdr:spPr bwMode="auto">
        <a:xfrm>
          <a:off x="4953000" y="329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73461</xdr:rowOff>
    </xdr:from>
    <xdr:ext cx="736600" cy="259045"/>
    <xdr:sp macro="" textlink="">
      <xdr:nvSpPr>
        <xdr:cNvPr id="72" name="テキスト ボックス 71"/>
        <xdr:cNvSpPr txBox="1"/>
      </xdr:nvSpPr>
      <xdr:spPr>
        <a:xfrm>
          <a:off x="4622800" y="337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162558</xdr:rowOff>
    </xdr:from>
    <xdr:to>
      <xdr:col>3</xdr:col>
      <xdr:colOff>955675</xdr:colOff>
      <xdr:row>19</xdr:row>
      <xdr:rowOff>92708</xdr:rowOff>
    </xdr:to>
    <xdr:sp macro="" textlink="">
      <xdr:nvSpPr>
        <xdr:cNvPr id="73" name="円/楕円 72"/>
        <xdr:cNvSpPr/>
      </xdr:nvSpPr>
      <xdr:spPr bwMode="auto">
        <a:xfrm>
          <a:off x="4254500" y="329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77485</xdr:rowOff>
    </xdr:from>
    <xdr:ext cx="762000" cy="259045"/>
    <xdr:sp macro="" textlink="">
      <xdr:nvSpPr>
        <xdr:cNvPr id="74" name="テキスト ボックス 73"/>
        <xdr:cNvSpPr txBox="1"/>
      </xdr:nvSpPr>
      <xdr:spPr>
        <a:xfrm>
          <a:off x="3924300" y="338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169324</xdr:rowOff>
    </xdr:from>
    <xdr:to>
      <xdr:col>3</xdr:col>
      <xdr:colOff>257175</xdr:colOff>
      <xdr:row>19</xdr:row>
      <xdr:rowOff>99474</xdr:rowOff>
    </xdr:to>
    <xdr:sp macro="" textlink="">
      <xdr:nvSpPr>
        <xdr:cNvPr id="75" name="円/楕円 74"/>
        <xdr:cNvSpPr/>
      </xdr:nvSpPr>
      <xdr:spPr bwMode="auto">
        <a:xfrm>
          <a:off x="3556000" y="330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84251</xdr:rowOff>
    </xdr:from>
    <xdr:ext cx="762000" cy="259045"/>
    <xdr:sp macro="" textlink="">
      <xdr:nvSpPr>
        <xdr:cNvPr id="76" name="テキスト ボックス 75"/>
        <xdr:cNvSpPr txBox="1"/>
      </xdr:nvSpPr>
      <xdr:spPr>
        <a:xfrm>
          <a:off x="3225800" y="338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169575</xdr:rowOff>
    </xdr:from>
    <xdr:to>
      <xdr:col>2</xdr:col>
      <xdr:colOff>692150</xdr:colOff>
      <xdr:row>19</xdr:row>
      <xdr:rowOff>99725</xdr:rowOff>
    </xdr:to>
    <xdr:sp macro="" textlink="">
      <xdr:nvSpPr>
        <xdr:cNvPr id="77" name="円/楕円 76"/>
        <xdr:cNvSpPr/>
      </xdr:nvSpPr>
      <xdr:spPr bwMode="auto">
        <a:xfrm>
          <a:off x="2857500" y="330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84502</xdr:rowOff>
    </xdr:from>
    <xdr:ext cx="762000" cy="259045"/>
    <xdr:sp macro="" textlink="">
      <xdr:nvSpPr>
        <xdr:cNvPr id="78" name="テキスト ボックス 77"/>
        <xdr:cNvSpPr txBox="1"/>
      </xdr:nvSpPr>
      <xdr:spPr>
        <a:xfrm>
          <a:off x="2527300" y="33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1407</xdr:rowOff>
    </xdr:from>
    <xdr:to>
      <xdr:col>4</xdr:col>
      <xdr:colOff>1117600</xdr:colOff>
      <xdr:row>37</xdr:row>
      <xdr:rowOff>5156</xdr:rowOff>
    </xdr:to>
    <xdr:cxnSp macro="">
      <xdr:nvCxnSpPr>
        <xdr:cNvPr id="110" name="直線コネクタ 109"/>
        <xdr:cNvCxnSpPr/>
      </xdr:nvCxnSpPr>
      <xdr:spPr bwMode="auto">
        <a:xfrm flipV="1">
          <a:off x="5003800" y="7126107"/>
          <a:ext cx="6477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5156</xdr:rowOff>
    </xdr:from>
    <xdr:to>
      <xdr:col>4</xdr:col>
      <xdr:colOff>469900</xdr:colOff>
      <xdr:row>37</xdr:row>
      <xdr:rowOff>27902</xdr:rowOff>
    </xdr:to>
    <xdr:cxnSp macro="">
      <xdr:nvCxnSpPr>
        <xdr:cNvPr id="113" name="直線コネクタ 112"/>
        <xdr:cNvCxnSpPr/>
      </xdr:nvCxnSpPr>
      <xdr:spPr bwMode="auto">
        <a:xfrm flipV="1">
          <a:off x="4305300" y="7129856"/>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27019</xdr:rowOff>
    </xdr:from>
    <xdr:ext cx="736600" cy="259045"/>
    <xdr:sp macro="" textlink="">
      <xdr:nvSpPr>
        <xdr:cNvPr id="115" name="テキスト ボックス 114"/>
        <xdr:cNvSpPr txBox="1"/>
      </xdr:nvSpPr>
      <xdr:spPr>
        <a:xfrm>
          <a:off x="4622800" y="663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653</xdr:rowOff>
    </xdr:from>
    <xdr:to>
      <xdr:col>3</xdr:col>
      <xdr:colOff>904875</xdr:colOff>
      <xdr:row>37</xdr:row>
      <xdr:rowOff>27902</xdr:rowOff>
    </xdr:to>
    <xdr:cxnSp macro="">
      <xdr:nvCxnSpPr>
        <xdr:cNvPr id="116" name="直線コネクタ 115"/>
        <xdr:cNvCxnSpPr/>
      </xdr:nvCxnSpPr>
      <xdr:spPr bwMode="auto">
        <a:xfrm>
          <a:off x="3606800" y="7125353"/>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653</xdr:rowOff>
    </xdr:from>
    <xdr:to>
      <xdr:col>3</xdr:col>
      <xdr:colOff>206375</xdr:colOff>
      <xdr:row>37</xdr:row>
      <xdr:rowOff>17615</xdr:rowOff>
    </xdr:to>
    <xdr:cxnSp macro="">
      <xdr:nvCxnSpPr>
        <xdr:cNvPr id="119" name="直線コネクタ 118"/>
        <xdr:cNvCxnSpPr/>
      </xdr:nvCxnSpPr>
      <xdr:spPr bwMode="auto">
        <a:xfrm flipV="1">
          <a:off x="2908300" y="7125353"/>
          <a:ext cx="6985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122057</xdr:rowOff>
    </xdr:from>
    <xdr:to>
      <xdr:col>5</xdr:col>
      <xdr:colOff>34925</xdr:colOff>
      <xdr:row>37</xdr:row>
      <xdr:rowOff>52207</xdr:rowOff>
    </xdr:to>
    <xdr:sp macro="" textlink="">
      <xdr:nvSpPr>
        <xdr:cNvPr id="129" name="円/楕円 128"/>
        <xdr:cNvSpPr/>
      </xdr:nvSpPr>
      <xdr:spPr bwMode="auto">
        <a:xfrm>
          <a:off x="5600700" y="707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94134</xdr:rowOff>
    </xdr:from>
    <xdr:ext cx="762000" cy="259045"/>
    <xdr:sp macro="" textlink="">
      <xdr:nvSpPr>
        <xdr:cNvPr id="130" name="人口1人当たり決算額の推移該当値テキスト445"/>
        <xdr:cNvSpPr txBox="1"/>
      </xdr:nvSpPr>
      <xdr:spPr>
        <a:xfrm>
          <a:off x="5740400" y="704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125806</xdr:rowOff>
    </xdr:from>
    <xdr:to>
      <xdr:col>4</xdr:col>
      <xdr:colOff>520700</xdr:colOff>
      <xdr:row>37</xdr:row>
      <xdr:rowOff>55956</xdr:rowOff>
    </xdr:to>
    <xdr:sp macro="" textlink="">
      <xdr:nvSpPr>
        <xdr:cNvPr id="131" name="円/楕円 130"/>
        <xdr:cNvSpPr/>
      </xdr:nvSpPr>
      <xdr:spPr bwMode="auto">
        <a:xfrm>
          <a:off x="4953000" y="707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40733</xdr:rowOff>
    </xdr:from>
    <xdr:ext cx="736600" cy="259045"/>
    <xdr:sp macro="" textlink="">
      <xdr:nvSpPr>
        <xdr:cNvPr id="132" name="テキスト ボックス 131"/>
        <xdr:cNvSpPr txBox="1"/>
      </xdr:nvSpPr>
      <xdr:spPr>
        <a:xfrm>
          <a:off x="4622800" y="716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148552</xdr:rowOff>
    </xdr:from>
    <xdr:to>
      <xdr:col>3</xdr:col>
      <xdr:colOff>955675</xdr:colOff>
      <xdr:row>37</xdr:row>
      <xdr:rowOff>78702</xdr:rowOff>
    </xdr:to>
    <xdr:sp macro="" textlink="">
      <xdr:nvSpPr>
        <xdr:cNvPr id="133" name="円/楕円 132"/>
        <xdr:cNvSpPr/>
      </xdr:nvSpPr>
      <xdr:spPr bwMode="auto">
        <a:xfrm>
          <a:off x="4254500" y="710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63479</xdr:rowOff>
    </xdr:from>
    <xdr:ext cx="762000" cy="259045"/>
    <xdr:sp macro="" textlink="">
      <xdr:nvSpPr>
        <xdr:cNvPr id="134" name="テキスト ボックス 133"/>
        <xdr:cNvSpPr txBox="1"/>
      </xdr:nvSpPr>
      <xdr:spPr>
        <a:xfrm>
          <a:off x="3924300" y="71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121303</xdr:rowOff>
    </xdr:from>
    <xdr:to>
      <xdr:col>3</xdr:col>
      <xdr:colOff>257175</xdr:colOff>
      <xdr:row>37</xdr:row>
      <xdr:rowOff>51453</xdr:rowOff>
    </xdr:to>
    <xdr:sp macro="" textlink="">
      <xdr:nvSpPr>
        <xdr:cNvPr id="135" name="円/楕円 134"/>
        <xdr:cNvSpPr/>
      </xdr:nvSpPr>
      <xdr:spPr bwMode="auto">
        <a:xfrm>
          <a:off x="3556000" y="707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36230</xdr:rowOff>
    </xdr:from>
    <xdr:ext cx="762000" cy="259045"/>
    <xdr:sp macro="" textlink="">
      <xdr:nvSpPr>
        <xdr:cNvPr id="136" name="テキスト ボックス 135"/>
        <xdr:cNvSpPr txBox="1"/>
      </xdr:nvSpPr>
      <xdr:spPr>
        <a:xfrm>
          <a:off x="3225800" y="716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138265</xdr:rowOff>
    </xdr:from>
    <xdr:to>
      <xdr:col>2</xdr:col>
      <xdr:colOff>692150</xdr:colOff>
      <xdr:row>37</xdr:row>
      <xdr:rowOff>68415</xdr:rowOff>
    </xdr:to>
    <xdr:sp macro="" textlink="">
      <xdr:nvSpPr>
        <xdr:cNvPr id="137" name="円/楕円 136"/>
        <xdr:cNvSpPr/>
      </xdr:nvSpPr>
      <xdr:spPr bwMode="auto">
        <a:xfrm>
          <a:off x="2857500" y="709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53192</xdr:rowOff>
    </xdr:from>
    <xdr:ext cx="762000" cy="259045"/>
    <xdr:sp macro="" textlink="">
      <xdr:nvSpPr>
        <xdr:cNvPr id="138" name="テキスト ボックス 137"/>
        <xdr:cNvSpPr txBox="1"/>
      </xdr:nvSpPr>
      <xdr:spPr>
        <a:xfrm>
          <a:off x="2527300" y="71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99733</xdr:rowOff>
    </xdr:from>
    <xdr:to>
      <xdr:col>6</xdr:col>
      <xdr:colOff>511175</xdr:colOff>
      <xdr:row>38</xdr:row>
      <xdr:rowOff>100892</xdr:rowOff>
    </xdr:to>
    <xdr:cxnSp macro="">
      <xdr:nvCxnSpPr>
        <xdr:cNvPr id="61" name="直線コネクタ 60"/>
        <xdr:cNvCxnSpPr/>
      </xdr:nvCxnSpPr>
      <xdr:spPr>
        <a:xfrm>
          <a:off x="3797300" y="6614833"/>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89926</xdr:rowOff>
    </xdr:from>
    <xdr:to>
      <xdr:col>5</xdr:col>
      <xdr:colOff>358775</xdr:colOff>
      <xdr:row>38</xdr:row>
      <xdr:rowOff>99733</xdr:rowOff>
    </xdr:to>
    <xdr:cxnSp macro="">
      <xdr:nvCxnSpPr>
        <xdr:cNvPr id="64" name="直線コネクタ 63"/>
        <xdr:cNvCxnSpPr/>
      </xdr:nvCxnSpPr>
      <xdr:spPr>
        <a:xfrm>
          <a:off x="2908300" y="6605026"/>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24612</xdr:rowOff>
    </xdr:from>
    <xdr:ext cx="534377" cy="259045"/>
    <xdr:sp macro="" textlink="">
      <xdr:nvSpPr>
        <xdr:cNvPr id="66" name="テキスト ボックス 65"/>
        <xdr:cNvSpPr txBox="1"/>
      </xdr:nvSpPr>
      <xdr:spPr>
        <a:xfrm>
          <a:off x="3530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89926</xdr:rowOff>
    </xdr:from>
    <xdr:to>
      <xdr:col>4</xdr:col>
      <xdr:colOff>155575</xdr:colOff>
      <xdr:row>38</xdr:row>
      <xdr:rowOff>95314</xdr:rowOff>
    </xdr:to>
    <xdr:cxnSp macro="">
      <xdr:nvCxnSpPr>
        <xdr:cNvPr id="67" name="直線コネクタ 66"/>
        <xdr:cNvCxnSpPr/>
      </xdr:nvCxnSpPr>
      <xdr:spPr>
        <a:xfrm flipV="1">
          <a:off x="2019300" y="6605026"/>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93911</xdr:rowOff>
    </xdr:from>
    <xdr:to>
      <xdr:col>2</xdr:col>
      <xdr:colOff>638175</xdr:colOff>
      <xdr:row>38</xdr:row>
      <xdr:rowOff>95314</xdr:rowOff>
    </xdr:to>
    <xdr:cxnSp macro="">
      <xdr:nvCxnSpPr>
        <xdr:cNvPr id="70" name="直線コネクタ 69"/>
        <xdr:cNvCxnSpPr/>
      </xdr:nvCxnSpPr>
      <xdr:spPr>
        <a:xfrm>
          <a:off x="1130300" y="6609011"/>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50092</xdr:rowOff>
    </xdr:from>
    <xdr:to>
      <xdr:col>6</xdr:col>
      <xdr:colOff>561975</xdr:colOff>
      <xdr:row>38</xdr:row>
      <xdr:rowOff>151692</xdr:rowOff>
    </xdr:to>
    <xdr:sp macro="" textlink="">
      <xdr:nvSpPr>
        <xdr:cNvPr id="80" name="円/楕円 79"/>
        <xdr:cNvSpPr/>
      </xdr:nvSpPr>
      <xdr:spPr>
        <a:xfrm>
          <a:off x="4584700" y="65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136469</xdr:rowOff>
    </xdr:from>
    <xdr:ext cx="534377" cy="259045"/>
    <xdr:sp macro="" textlink="">
      <xdr:nvSpPr>
        <xdr:cNvPr id="81" name="人件費該当値テキスト"/>
        <xdr:cNvSpPr txBox="1"/>
      </xdr:nvSpPr>
      <xdr:spPr>
        <a:xfrm>
          <a:off x="4686300" y="648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48933</xdr:rowOff>
    </xdr:from>
    <xdr:to>
      <xdr:col>5</xdr:col>
      <xdr:colOff>409575</xdr:colOff>
      <xdr:row>38</xdr:row>
      <xdr:rowOff>150533</xdr:rowOff>
    </xdr:to>
    <xdr:sp macro="" textlink="">
      <xdr:nvSpPr>
        <xdr:cNvPr id="82" name="円/楕円 81"/>
        <xdr:cNvSpPr/>
      </xdr:nvSpPr>
      <xdr:spPr>
        <a:xfrm>
          <a:off x="3746500" y="6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141660</xdr:rowOff>
    </xdr:from>
    <xdr:ext cx="534377" cy="259045"/>
    <xdr:sp macro="" textlink="">
      <xdr:nvSpPr>
        <xdr:cNvPr id="83" name="テキスト ボックス 82"/>
        <xdr:cNvSpPr txBox="1"/>
      </xdr:nvSpPr>
      <xdr:spPr>
        <a:xfrm>
          <a:off x="3530111" y="66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39126</xdr:rowOff>
    </xdr:from>
    <xdr:to>
      <xdr:col>4</xdr:col>
      <xdr:colOff>206375</xdr:colOff>
      <xdr:row>38</xdr:row>
      <xdr:rowOff>140726</xdr:rowOff>
    </xdr:to>
    <xdr:sp macro="" textlink="">
      <xdr:nvSpPr>
        <xdr:cNvPr id="84" name="円/楕円 83"/>
        <xdr:cNvSpPr/>
      </xdr:nvSpPr>
      <xdr:spPr>
        <a:xfrm>
          <a:off x="2857500" y="65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131853</xdr:rowOff>
    </xdr:from>
    <xdr:ext cx="534377" cy="259045"/>
    <xdr:sp macro="" textlink="">
      <xdr:nvSpPr>
        <xdr:cNvPr id="85" name="テキスト ボックス 84"/>
        <xdr:cNvSpPr txBox="1"/>
      </xdr:nvSpPr>
      <xdr:spPr>
        <a:xfrm>
          <a:off x="2641111" y="664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44514</xdr:rowOff>
    </xdr:from>
    <xdr:to>
      <xdr:col>3</xdr:col>
      <xdr:colOff>3175</xdr:colOff>
      <xdr:row>38</xdr:row>
      <xdr:rowOff>146114</xdr:rowOff>
    </xdr:to>
    <xdr:sp macro="" textlink="">
      <xdr:nvSpPr>
        <xdr:cNvPr id="86" name="円/楕円 85"/>
        <xdr:cNvSpPr/>
      </xdr:nvSpPr>
      <xdr:spPr>
        <a:xfrm>
          <a:off x="1968500" y="65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137241</xdr:rowOff>
    </xdr:from>
    <xdr:ext cx="534377" cy="259045"/>
    <xdr:sp macro="" textlink="">
      <xdr:nvSpPr>
        <xdr:cNvPr id="87" name="テキスト ボックス 86"/>
        <xdr:cNvSpPr txBox="1"/>
      </xdr:nvSpPr>
      <xdr:spPr>
        <a:xfrm>
          <a:off x="1752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43111</xdr:rowOff>
    </xdr:from>
    <xdr:to>
      <xdr:col>1</xdr:col>
      <xdr:colOff>485775</xdr:colOff>
      <xdr:row>38</xdr:row>
      <xdr:rowOff>144711</xdr:rowOff>
    </xdr:to>
    <xdr:sp macro="" textlink="">
      <xdr:nvSpPr>
        <xdr:cNvPr id="88" name="円/楕円 87"/>
        <xdr:cNvSpPr/>
      </xdr:nvSpPr>
      <xdr:spPr>
        <a:xfrm>
          <a:off x="1079500" y="65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135838</xdr:rowOff>
    </xdr:from>
    <xdr:ext cx="534377" cy="259045"/>
    <xdr:sp macro="" textlink="">
      <xdr:nvSpPr>
        <xdr:cNvPr id="89" name="テキスト ボックス 88"/>
        <xdr:cNvSpPr txBox="1"/>
      </xdr:nvSpPr>
      <xdr:spPr>
        <a:xfrm>
          <a:off x="863111" y="66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5274</xdr:rowOff>
    </xdr:from>
    <xdr:to>
      <xdr:col>6</xdr:col>
      <xdr:colOff>511175</xdr:colOff>
      <xdr:row>57</xdr:row>
      <xdr:rowOff>25962</xdr:rowOff>
    </xdr:to>
    <xdr:cxnSp macro="">
      <xdr:nvCxnSpPr>
        <xdr:cNvPr id="116" name="直線コネクタ 115"/>
        <xdr:cNvCxnSpPr/>
      </xdr:nvCxnSpPr>
      <xdr:spPr>
        <a:xfrm flipV="1">
          <a:off x="3797300" y="9777924"/>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25962</xdr:rowOff>
    </xdr:from>
    <xdr:to>
      <xdr:col>5</xdr:col>
      <xdr:colOff>358775</xdr:colOff>
      <xdr:row>57</xdr:row>
      <xdr:rowOff>45562</xdr:rowOff>
    </xdr:to>
    <xdr:cxnSp macro="">
      <xdr:nvCxnSpPr>
        <xdr:cNvPr id="119" name="直線コネクタ 118"/>
        <xdr:cNvCxnSpPr/>
      </xdr:nvCxnSpPr>
      <xdr:spPr>
        <a:xfrm flipV="1">
          <a:off x="2908300" y="9798612"/>
          <a:ext cx="889000" cy="1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45562</xdr:rowOff>
    </xdr:from>
    <xdr:to>
      <xdr:col>4</xdr:col>
      <xdr:colOff>155575</xdr:colOff>
      <xdr:row>57</xdr:row>
      <xdr:rowOff>53770</xdr:rowOff>
    </xdr:to>
    <xdr:cxnSp macro="">
      <xdr:nvCxnSpPr>
        <xdr:cNvPr id="122" name="直線コネクタ 121"/>
        <xdr:cNvCxnSpPr/>
      </xdr:nvCxnSpPr>
      <xdr:spPr>
        <a:xfrm flipV="1">
          <a:off x="2019300" y="9818212"/>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53770</xdr:rowOff>
    </xdr:from>
    <xdr:to>
      <xdr:col>2</xdr:col>
      <xdr:colOff>638175</xdr:colOff>
      <xdr:row>57</xdr:row>
      <xdr:rowOff>73626</xdr:rowOff>
    </xdr:to>
    <xdr:cxnSp macro="">
      <xdr:nvCxnSpPr>
        <xdr:cNvPr id="125" name="直線コネクタ 124"/>
        <xdr:cNvCxnSpPr/>
      </xdr:nvCxnSpPr>
      <xdr:spPr>
        <a:xfrm flipV="1">
          <a:off x="1130300" y="9826420"/>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125924</xdr:rowOff>
    </xdr:from>
    <xdr:to>
      <xdr:col>6</xdr:col>
      <xdr:colOff>561975</xdr:colOff>
      <xdr:row>57</xdr:row>
      <xdr:rowOff>56074</xdr:rowOff>
    </xdr:to>
    <xdr:sp macro="" textlink="">
      <xdr:nvSpPr>
        <xdr:cNvPr id="135" name="円/楕円 134"/>
        <xdr:cNvSpPr/>
      </xdr:nvSpPr>
      <xdr:spPr>
        <a:xfrm>
          <a:off x="4584700" y="97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104351</xdr:rowOff>
    </xdr:from>
    <xdr:ext cx="534377" cy="259045"/>
    <xdr:sp macro="" textlink="">
      <xdr:nvSpPr>
        <xdr:cNvPr id="136" name="物件費該当値テキスト"/>
        <xdr:cNvSpPr txBox="1"/>
      </xdr:nvSpPr>
      <xdr:spPr>
        <a:xfrm>
          <a:off x="4686300" y="970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146612</xdr:rowOff>
    </xdr:from>
    <xdr:to>
      <xdr:col>5</xdr:col>
      <xdr:colOff>409575</xdr:colOff>
      <xdr:row>57</xdr:row>
      <xdr:rowOff>76762</xdr:rowOff>
    </xdr:to>
    <xdr:sp macro="" textlink="">
      <xdr:nvSpPr>
        <xdr:cNvPr id="137" name="円/楕円 136"/>
        <xdr:cNvSpPr/>
      </xdr:nvSpPr>
      <xdr:spPr>
        <a:xfrm>
          <a:off x="3746500" y="9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67889</xdr:rowOff>
    </xdr:from>
    <xdr:ext cx="534377" cy="259045"/>
    <xdr:sp macro="" textlink="">
      <xdr:nvSpPr>
        <xdr:cNvPr id="138" name="テキスト ボックス 137"/>
        <xdr:cNvSpPr txBox="1"/>
      </xdr:nvSpPr>
      <xdr:spPr>
        <a:xfrm>
          <a:off x="3530111" y="9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166212</xdr:rowOff>
    </xdr:from>
    <xdr:to>
      <xdr:col>4</xdr:col>
      <xdr:colOff>206375</xdr:colOff>
      <xdr:row>57</xdr:row>
      <xdr:rowOff>96362</xdr:rowOff>
    </xdr:to>
    <xdr:sp macro="" textlink="">
      <xdr:nvSpPr>
        <xdr:cNvPr id="139" name="円/楕円 138"/>
        <xdr:cNvSpPr/>
      </xdr:nvSpPr>
      <xdr:spPr>
        <a:xfrm>
          <a:off x="2857500" y="97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87489</xdr:rowOff>
    </xdr:from>
    <xdr:ext cx="534377" cy="259045"/>
    <xdr:sp macro="" textlink="">
      <xdr:nvSpPr>
        <xdr:cNvPr id="140" name="テキスト ボックス 139"/>
        <xdr:cNvSpPr txBox="1"/>
      </xdr:nvSpPr>
      <xdr:spPr>
        <a:xfrm>
          <a:off x="2641111" y="98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2970</xdr:rowOff>
    </xdr:from>
    <xdr:to>
      <xdr:col>3</xdr:col>
      <xdr:colOff>3175</xdr:colOff>
      <xdr:row>57</xdr:row>
      <xdr:rowOff>104570</xdr:rowOff>
    </xdr:to>
    <xdr:sp macro="" textlink="">
      <xdr:nvSpPr>
        <xdr:cNvPr id="141" name="円/楕円 140"/>
        <xdr:cNvSpPr/>
      </xdr:nvSpPr>
      <xdr:spPr>
        <a:xfrm>
          <a:off x="1968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95697</xdr:rowOff>
    </xdr:from>
    <xdr:ext cx="534377" cy="259045"/>
    <xdr:sp macro="" textlink="">
      <xdr:nvSpPr>
        <xdr:cNvPr id="142" name="テキスト ボックス 141"/>
        <xdr:cNvSpPr txBox="1"/>
      </xdr:nvSpPr>
      <xdr:spPr>
        <a:xfrm>
          <a:off x="1752111" y="98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22826</xdr:rowOff>
    </xdr:from>
    <xdr:to>
      <xdr:col>1</xdr:col>
      <xdr:colOff>485775</xdr:colOff>
      <xdr:row>57</xdr:row>
      <xdr:rowOff>124426</xdr:rowOff>
    </xdr:to>
    <xdr:sp macro="" textlink="">
      <xdr:nvSpPr>
        <xdr:cNvPr id="143" name="円/楕円 142"/>
        <xdr:cNvSpPr/>
      </xdr:nvSpPr>
      <xdr:spPr>
        <a:xfrm>
          <a:off x="1079500" y="9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115553</xdr:rowOff>
    </xdr:from>
    <xdr:ext cx="534377" cy="259045"/>
    <xdr:sp macro="" textlink="">
      <xdr:nvSpPr>
        <xdr:cNvPr id="144" name="テキスト ボックス 143"/>
        <xdr:cNvSpPr txBox="1"/>
      </xdr:nvSpPr>
      <xdr:spPr>
        <a:xfrm>
          <a:off x="863111" y="988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70571</xdr:rowOff>
    </xdr:from>
    <xdr:to>
      <xdr:col>6</xdr:col>
      <xdr:colOff>511175</xdr:colOff>
      <xdr:row>78</xdr:row>
      <xdr:rowOff>74230</xdr:rowOff>
    </xdr:to>
    <xdr:cxnSp macro="">
      <xdr:nvCxnSpPr>
        <xdr:cNvPr id="171" name="直線コネクタ 170"/>
        <xdr:cNvCxnSpPr/>
      </xdr:nvCxnSpPr>
      <xdr:spPr>
        <a:xfrm>
          <a:off x="3797300" y="13443671"/>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53518</xdr:rowOff>
    </xdr:from>
    <xdr:to>
      <xdr:col>5</xdr:col>
      <xdr:colOff>358775</xdr:colOff>
      <xdr:row>78</xdr:row>
      <xdr:rowOff>70571</xdr:rowOff>
    </xdr:to>
    <xdr:cxnSp macro="">
      <xdr:nvCxnSpPr>
        <xdr:cNvPr id="174" name="直線コネクタ 173"/>
        <xdr:cNvCxnSpPr/>
      </xdr:nvCxnSpPr>
      <xdr:spPr>
        <a:xfrm>
          <a:off x="2908300" y="1342661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35550</xdr:rowOff>
    </xdr:from>
    <xdr:to>
      <xdr:col>4</xdr:col>
      <xdr:colOff>155575</xdr:colOff>
      <xdr:row>78</xdr:row>
      <xdr:rowOff>53518</xdr:rowOff>
    </xdr:to>
    <xdr:cxnSp macro="">
      <xdr:nvCxnSpPr>
        <xdr:cNvPr id="177" name="直線コネクタ 176"/>
        <xdr:cNvCxnSpPr/>
      </xdr:nvCxnSpPr>
      <xdr:spPr>
        <a:xfrm>
          <a:off x="2019300" y="13408650"/>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35550</xdr:rowOff>
    </xdr:from>
    <xdr:to>
      <xdr:col>2</xdr:col>
      <xdr:colOff>638175</xdr:colOff>
      <xdr:row>78</xdr:row>
      <xdr:rowOff>47848</xdr:rowOff>
    </xdr:to>
    <xdr:cxnSp macro="">
      <xdr:nvCxnSpPr>
        <xdr:cNvPr id="180" name="直線コネクタ 179"/>
        <xdr:cNvCxnSpPr/>
      </xdr:nvCxnSpPr>
      <xdr:spPr>
        <a:xfrm flipV="1">
          <a:off x="1130300" y="13408650"/>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23430</xdr:rowOff>
    </xdr:from>
    <xdr:to>
      <xdr:col>6</xdr:col>
      <xdr:colOff>561975</xdr:colOff>
      <xdr:row>78</xdr:row>
      <xdr:rowOff>125030</xdr:rowOff>
    </xdr:to>
    <xdr:sp macro="" textlink="">
      <xdr:nvSpPr>
        <xdr:cNvPr id="190" name="円/楕円 189"/>
        <xdr:cNvSpPr/>
      </xdr:nvSpPr>
      <xdr:spPr>
        <a:xfrm>
          <a:off x="45847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109807</xdr:rowOff>
    </xdr:from>
    <xdr:ext cx="469744" cy="259045"/>
    <xdr:sp macro="" textlink="">
      <xdr:nvSpPr>
        <xdr:cNvPr id="191" name="維持補修費該当値テキスト"/>
        <xdr:cNvSpPr txBox="1"/>
      </xdr:nvSpPr>
      <xdr:spPr>
        <a:xfrm>
          <a:off x="4686300" y="1331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19771</xdr:rowOff>
    </xdr:from>
    <xdr:to>
      <xdr:col>5</xdr:col>
      <xdr:colOff>409575</xdr:colOff>
      <xdr:row>78</xdr:row>
      <xdr:rowOff>121371</xdr:rowOff>
    </xdr:to>
    <xdr:sp macro="" textlink="">
      <xdr:nvSpPr>
        <xdr:cNvPr id="192" name="円/楕円 191"/>
        <xdr:cNvSpPr/>
      </xdr:nvSpPr>
      <xdr:spPr>
        <a:xfrm>
          <a:off x="3746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112498</xdr:rowOff>
    </xdr:from>
    <xdr:ext cx="469744" cy="259045"/>
    <xdr:sp macro="" textlink="">
      <xdr:nvSpPr>
        <xdr:cNvPr id="193" name="テキスト ボックス 192"/>
        <xdr:cNvSpPr txBox="1"/>
      </xdr:nvSpPr>
      <xdr:spPr>
        <a:xfrm>
          <a:off x="3562427" y="1348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2718</xdr:rowOff>
    </xdr:from>
    <xdr:to>
      <xdr:col>4</xdr:col>
      <xdr:colOff>206375</xdr:colOff>
      <xdr:row>78</xdr:row>
      <xdr:rowOff>104318</xdr:rowOff>
    </xdr:to>
    <xdr:sp macro="" textlink="">
      <xdr:nvSpPr>
        <xdr:cNvPr id="194" name="円/楕円 193"/>
        <xdr:cNvSpPr/>
      </xdr:nvSpPr>
      <xdr:spPr>
        <a:xfrm>
          <a:off x="2857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95445</xdr:rowOff>
    </xdr:from>
    <xdr:ext cx="469744" cy="259045"/>
    <xdr:sp macro="" textlink="">
      <xdr:nvSpPr>
        <xdr:cNvPr id="195" name="テキスト ボックス 194"/>
        <xdr:cNvSpPr txBox="1"/>
      </xdr:nvSpPr>
      <xdr:spPr>
        <a:xfrm>
          <a:off x="2673427"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156200</xdr:rowOff>
    </xdr:from>
    <xdr:to>
      <xdr:col>3</xdr:col>
      <xdr:colOff>3175</xdr:colOff>
      <xdr:row>78</xdr:row>
      <xdr:rowOff>86350</xdr:rowOff>
    </xdr:to>
    <xdr:sp macro="" textlink="">
      <xdr:nvSpPr>
        <xdr:cNvPr id="196" name="円/楕円 195"/>
        <xdr:cNvSpPr/>
      </xdr:nvSpPr>
      <xdr:spPr>
        <a:xfrm>
          <a:off x="1968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77477</xdr:rowOff>
    </xdr:from>
    <xdr:ext cx="469744" cy="259045"/>
    <xdr:sp macro="" textlink="">
      <xdr:nvSpPr>
        <xdr:cNvPr id="197" name="テキスト ボックス 196"/>
        <xdr:cNvSpPr txBox="1"/>
      </xdr:nvSpPr>
      <xdr:spPr>
        <a:xfrm>
          <a:off x="1784427"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168498</xdr:rowOff>
    </xdr:from>
    <xdr:to>
      <xdr:col>1</xdr:col>
      <xdr:colOff>485775</xdr:colOff>
      <xdr:row>78</xdr:row>
      <xdr:rowOff>98648</xdr:rowOff>
    </xdr:to>
    <xdr:sp macro="" textlink="">
      <xdr:nvSpPr>
        <xdr:cNvPr id="198" name="円/楕円 197"/>
        <xdr:cNvSpPr/>
      </xdr:nvSpPr>
      <xdr:spPr>
        <a:xfrm>
          <a:off x="1079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89775</xdr:rowOff>
    </xdr:from>
    <xdr:ext cx="469744" cy="259045"/>
    <xdr:sp macro="" textlink="">
      <xdr:nvSpPr>
        <xdr:cNvPr id="199" name="テキスト ボックス 198"/>
        <xdr:cNvSpPr txBox="1"/>
      </xdr:nvSpPr>
      <xdr:spPr>
        <a:xfrm>
          <a:off x="895427" y="1346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114032</xdr:rowOff>
    </xdr:from>
    <xdr:to>
      <xdr:col>6</xdr:col>
      <xdr:colOff>511175</xdr:colOff>
      <xdr:row>94</xdr:row>
      <xdr:rowOff>14557</xdr:rowOff>
    </xdr:to>
    <xdr:cxnSp macro="">
      <xdr:nvCxnSpPr>
        <xdr:cNvPr id="231" name="直線コネクタ 230"/>
        <xdr:cNvCxnSpPr/>
      </xdr:nvCxnSpPr>
      <xdr:spPr>
        <a:xfrm flipV="1">
          <a:off x="3797300" y="16058882"/>
          <a:ext cx="838200" cy="7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13072</xdr:rowOff>
    </xdr:from>
    <xdr:to>
      <xdr:col>5</xdr:col>
      <xdr:colOff>358775</xdr:colOff>
      <xdr:row>94</xdr:row>
      <xdr:rowOff>14557</xdr:rowOff>
    </xdr:to>
    <xdr:cxnSp macro="">
      <xdr:nvCxnSpPr>
        <xdr:cNvPr id="234" name="直線コネクタ 233"/>
        <xdr:cNvCxnSpPr/>
      </xdr:nvCxnSpPr>
      <xdr:spPr>
        <a:xfrm>
          <a:off x="2908300" y="16129372"/>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43651</xdr:rowOff>
    </xdr:from>
    <xdr:ext cx="534377" cy="259045"/>
    <xdr:sp macro="" textlink="">
      <xdr:nvSpPr>
        <xdr:cNvPr id="236" name="テキスト ボックス 235"/>
        <xdr:cNvSpPr txBox="1"/>
      </xdr:nvSpPr>
      <xdr:spPr>
        <a:xfrm>
          <a:off x="3530111" y="165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13072</xdr:rowOff>
    </xdr:from>
    <xdr:to>
      <xdr:col>4</xdr:col>
      <xdr:colOff>155575</xdr:colOff>
      <xdr:row>94</xdr:row>
      <xdr:rowOff>111550</xdr:rowOff>
    </xdr:to>
    <xdr:cxnSp macro="">
      <xdr:nvCxnSpPr>
        <xdr:cNvPr id="237" name="直線コネクタ 236"/>
        <xdr:cNvCxnSpPr/>
      </xdr:nvCxnSpPr>
      <xdr:spPr>
        <a:xfrm flipV="1">
          <a:off x="2019300" y="16129372"/>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111550</xdr:rowOff>
    </xdr:from>
    <xdr:to>
      <xdr:col>2</xdr:col>
      <xdr:colOff>638175</xdr:colOff>
      <xdr:row>95</xdr:row>
      <xdr:rowOff>3373</xdr:rowOff>
    </xdr:to>
    <xdr:cxnSp macro="">
      <xdr:nvCxnSpPr>
        <xdr:cNvPr id="240" name="直線コネクタ 239"/>
        <xdr:cNvCxnSpPr/>
      </xdr:nvCxnSpPr>
      <xdr:spPr>
        <a:xfrm flipV="1">
          <a:off x="1130300" y="16227850"/>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63232</xdr:rowOff>
    </xdr:from>
    <xdr:to>
      <xdr:col>6</xdr:col>
      <xdr:colOff>561975</xdr:colOff>
      <xdr:row>93</xdr:row>
      <xdr:rowOff>164832</xdr:rowOff>
    </xdr:to>
    <xdr:sp macro="" textlink="">
      <xdr:nvSpPr>
        <xdr:cNvPr id="250" name="円/楕円 249"/>
        <xdr:cNvSpPr/>
      </xdr:nvSpPr>
      <xdr:spPr>
        <a:xfrm>
          <a:off x="4584700" y="160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86109</xdr:rowOff>
    </xdr:from>
    <xdr:ext cx="534377" cy="259045"/>
    <xdr:sp macro="" textlink="">
      <xdr:nvSpPr>
        <xdr:cNvPr id="251" name="扶助費該当値テキスト"/>
        <xdr:cNvSpPr txBox="1"/>
      </xdr:nvSpPr>
      <xdr:spPr>
        <a:xfrm>
          <a:off x="4686300" y="158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82,072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135207</xdr:rowOff>
    </xdr:from>
    <xdr:to>
      <xdr:col>5</xdr:col>
      <xdr:colOff>409575</xdr:colOff>
      <xdr:row>94</xdr:row>
      <xdr:rowOff>65357</xdr:rowOff>
    </xdr:to>
    <xdr:sp macro="" textlink="">
      <xdr:nvSpPr>
        <xdr:cNvPr id="252" name="円/楕円 251"/>
        <xdr:cNvSpPr/>
      </xdr:nvSpPr>
      <xdr:spPr>
        <a:xfrm>
          <a:off x="3746500" y="160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81884</xdr:rowOff>
    </xdr:from>
    <xdr:ext cx="534377" cy="259045"/>
    <xdr:sp macro="" textlink="">
      <xdr:nvSpPr>
        <xdr:cNvPr id="253" name="テキスト ボックス 252"/>
        <xdr:cNvSpPr txBox="1"/>
      </xdr:nvSpPr>
      <xdr:spPr>
        <a:xfrm>
          <a:off x="3530111" y="158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133722</xdr:rowOff>
    </xdr:from>
    <xdr:to>
      <xdr:col>4</xdr:col>
      <xdr:colOff>206375</xdr:colOff>
      <xdr:row>94</xdr:row>
      <xdr:rowOff>63872</xdr:rowOff>
    </xdr:to>
    <xdr:sp macro="" textlink="">
      <xdr:nvSpPr>
        <xdr:cNvPr id="254" name="円/楕円 253"/>
        <xdr:cNvSpPr/>
      </xdr:nvSpPr>
      <xdr:spPr>
        <a:xfrm>
          <a:off x="2857500" y="160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80399</xdr:rowOff>
    </xdr:from>
    <xdr:ext cx="534377" cy="259045"/>
    <xdr:sp macro="" textlink="">
      <xdr:nvSpPr>
        <xdr:cNvPr id="255" name="テキスト ボックス 254"/>
        <xdr:cNvSpPr txBox="1"/>
      </xdr:nvSpPr>
      <xdr:spPr>
        <a:xfrm>
          <a:off x="2641111" y="1585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60750</xdr:rowOff>
    </xdr:from>
    <xdr:to>
      <xdr:col>3</xdr:col>
      <xdr:colOff>3175</xdr:colOff>
      <xdr:row>94</xdr:row>
      <xdr:rowOff>162350</xdr:rowOff>
    </xdr:to>
    <xdr:sp macro="" textlink="">
      <xdr:nvSpPr>
        <xdr:cNvPr id="256" name="円/楕円 255"/>
        <xdr:cNvSpPr/>
      </xdr:nvSpPr>
      <xdr:spPr>
        <a:xfrm>
          <a:off x="1968500" y="161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7427</xdr:rowOff>
    </xdr:from>
    <xdr:ext cx="534377" cy="259045"/>
    <xdr:sp macro="" textlink="">
      <xdr:nvSpPr>
        <xdr:cNvPr id="257" name="テキスト ボックス 256"/>
        <xdr:cNvSpPr txBox="1"/>
      </xdr:nvSpPr>
      <xdr:spPr>
        <a:xfrm>
          <a:off x="1752111" y="159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124023</xdr:rowOff>
    </xdr:from>
    <xdr:to>
      <xdr:col>1</xdr:col>
      <xdr:colOff>485775</xdr:colOff>
      <xdr:row>95</xdr:row>
      <xdr:rowOff>54173</xdr:rowOff>
    </xdr:to>
    <xdr:sp macro="" textlink="">
      <xdr:nvSpPr>
        <xdr:cNvPr id="258" name="円/楕円 257"/>
        <xdr:cNvSpPr/>
      </xdr:nvSpPr>
      <xdr:spPr>
        <a:xfrm>
          <a:off x="1079500" y="162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70700</xdr:rowOff>
    </xdr:from>
    <xdr:ext cx="534377" cy="259045"/>
    <xdr:sp macro="" textlink="">
      <xdr:nvSpPr>
        <xdr:cNvPr id="259" name="テキスト ボックス 258"/>
        <xdr:cNvSpPr txBox="1"/>
      </xdr:nvSpPr>
      <xdr:spPr>
        <a:xfrm>
          <a:off x="863111" y="160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95332</xdr:rowOff>
    </xdr:from>
    <xdr:to>
      <xdr:col>15</xdr:col>
      <xdr:colOff>180975</xdr:colOff>
      <xdr:row>37</xdr:row>
      <xdr:rowOff>102876</xdr:rowOff>
    </xdr:to>
    <xdr:cxnSp macro="">
      <xdr:nvCxnSpPr>
        <xdr:cNvPr id="290" name="直線コネクタ 289"/>
        <xdr:cNvCxnSpPr/>
      </xdr:nvCxnSpPr>
      <xdr:spPr>
        <a:xfrm>
          <a:off x="9639300" y="6438982"/>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95332</xdr:rowOff>
    </xdr:from>
    <xdr:to>
      <xdr:col>14</xdr:col>
      <xdr:colOff>28575</xdr:colOff>
      <xdr:row>38</xdr:row>
      <xdr:rowOff>43766</xdr:rowOff>
    </xdr:to>
    <xdr:cxnSp macro="">
      <xdr:nvCxnSpPr>
        <xdr:cNvPr id="293" name="直線コネクタ 292"/>
        <xdr:cNvCxnSpPr/>
      </xdr:nvCxnSpPr>
      <xdr:spPr>
        <a:xfrm flipV="1">
          <a:off x="8750300" y="6438982"/>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169667</xdr:rowOff>
    </xdr:from>
    <xdr:ext cx="534377" cy="259045"/>
    <xdr:sp macro="" textlink="">
      <xdr:nvSpPr>
        <xdr:cNvPr id="295" name="テキスト ボックス 294"/>
        <xdr:cNvSpPr txBox="1"/>
      </xdr:nvSpPr>
      <xdr:spPr>
        <a:xfrm>
          <a:off x="9372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30155</xdr:rowOff>
    </xdr:from>
    <xdr:to>
      <xdr:col>12</xdr:col>
      <xdr:colOff>511175</xdr:colOff>
      <xdr:row>38</xdr:row>
      <xdr:rowOff>43766</xdr:rowOff>
    </xdr:to>
    <xdr:cxnSp macro="">
      <xdr:nvCxnSpPr>
        <xdr:cNvPr id="296" name="直線コネクタ 295"/>
        <xdr:cNvCxnSpPr/>
      </xdr:nvCxnSpPr>
      <xdr:spPr>
        <a:xfrm>
          <a:off x="7861300" y="6545255"/>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30155</xdr:rowOff>
    </xdr:from>
    <xdr:to>
      <xdr:col>11</xdr:col>
      <xdr:colOff>307975</xdr:colOff>
      <xdr:row>38</xdr:row>
      <xdr:rowOff>46046</xdr:rowOff>
    </xdr:to>
    <xdr:cxnSp macro="">
      <xdr:nvCxnSpPr>
        <xdr:cNvPr id="299" name="直線コネクタ 298"/>
        <xdr:cNvCxnSpPr/>
      </xdr:nvCxnSpPr>
      <xdr:spPr>
        <a:xfrm flipV="1">
          <a:off x="6972300" y="6545255"/>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52076</xdr:rowOff>
    </xdr:from>
    <xdr:to>
      <xdr:col>15</xdr:col>
      <xdr:colOff>231775</xdr:colOff>
      <xdr:row>37</xdr:row>
      <xdr:rowOff>153676</xdr:rowOff>
    </xdr:to>
    <xdr:sp macro="" textlink="">
      <xdr:nvSpPr>
        <xdr:cNvPr id="309" name="円/楕円 308"/>
        <xdr:cNvSpPr/>
      </xdr:nvSpPr>
      <xdr:spPr>
        <a:xfrm>
          <a:off x="10426700" y="63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30503</xdr:rowOff>
    </xdr:from>
    <xdr:ext cx="534377" cy="259045"/>
    <xdr:sp macro="" textlink="">
      <xdr:nvSpPr>
        <xdr:cNvPr id="310" name="補助費等該当値テキスト"/>
        <xdr:cNvSpPr txBox="1"/>
      </xdr:nvSpPr>
      <xdr:spPr>
        <a:xfrm>
          <a:off x="10528300" y="6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44532</xdr:rowOff>
    </xdr:from>
    <xdr:to>
      <xdr:col>14</xdr:col>
      <xdr:colOff>79375</xdr:colOff>
      <xdr:row>37</xdr:row>
      <xdr:rowOff>146132</xdr:rowOff>
    </xdr:to>
    <xdr:sp macro="" textlink="">
      <xdr:nvSpPr>
        <xdr:cNvPr id="311" name="円/楕円 310"/>
        <xdr:cNvSpPr/>
      </xdr:nvSpPr>
      <xdr:spPr>
        <a:xfrm>
          <a:off x="9588500" y="63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137259</xdr:rowOff>
    </xdr:from>
    <xdr:ext cx="534377" cy="259045"/>
    <xdr:sp macro="" textlink="">
      <xdr:nvSpPr>
        <xdr:cNvPr id="312" name="テキスト ボックス 311"/>
        <xdr:cNvSpPr txBox="1"/>
      </xdr:nvSpPr>
      <xdr:spPr>
        <a:xfrm>
          <a:off x="9372111" y="64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164416</xdr:rowOff>
    </xdr:from>
    <xdr:to>
      <xdr:col>12</xdr:col>
      <xdr:colOff>561975</xdr:colOff>
      <xdr:row>38</xdr:row>
      <xdr:rowOff>94566</xdr:rowOff>
    </xdr:to>
    <xdr:sp macro="" textlink="">
      <xdr:nvSpPr>
        <xdr:cNvPr id="313" name="円/楕円 312"/>
        <xdr:cNvSpPr/>
      </xdr:nvSpPr>
      <xdr:spPr>
        <a:xfrm>
          <a:off x="8699500" y="65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85693</xdr:rowOff>
    </xdr:from>
    <xdr:ext cx="534377" cy="259045"/>
    <xdr:sp macro="" textlink="">
      <xdr:nvSpPr>
        <xdr:cNvPr id="314" name="テキスト ボックス 313"/>
        <xdr:cNvSpPr txBox="1"/>
      </xdr:nvSpPr>
      <xdr:spPr>
        <a:xfrm>
          <a:off x="8483111" y="66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150805</xdr:rowOff>
    </xdr:from>
    <xdr:to>
      <xdr:col>11</xdr:col>
      <xdr:colOff>358775</xdr:colOff>
      <xdr:row>38</xdr:row>
      <xdr:rowOff>80955</xdr:rowOff>
    </xdr:to>
    <xdr:sp macro="" textlink="">
      <xdr:nvSpPr>
        <xdr:cNvPr id="315" name="円/楕円 314"/>
        <xdr:cNvSpPr/>
      </xdr:nvSpPr>
      <xdr:spPr>
        <a:xfrm>
          <a:off x="7810500" y="64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72082</xdr:rowOff>
    </xdr:from>
    <xdr:ext cx="534377" cy="259045"/>
    <xdr:sp macro="" textlink="">
      <xdr:nvSpPr>
        <xdr:cNvPr id="316" name="テキスト ボックス 315"/>
        <xdr:cNvSpPr txBox="1"/>
      </xdr:nvSpPr>
      <xdr:spPr>
        <a:xfrm>
          <a:off x="7594111" y="65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166696</xdr:rowOff>
    </xdr:from>
    <xdr:to>
      <xdr:col>10</xdr:col>
      <xdr:colOff>155575</xdr:colOff>
      <xdr:row>38</xdr:row>
      <xdr:rowOff>96846</xdr:rowOff>
    </xdr:to>
    <xdr:sp macro="" textlink="">
      <xdr:nvSpPr>
        <xdr:cNvPr id="317" name="円/楕円 316"/>
        <xdr:cNvSpPr/>
      </xdr:nvSpPr>
      <xdr:spPr>
        <a:xfrm>
          <a:off x="6921500" y="65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87973</xdr:rowOff>
    </xdr:from>
    <xdr:ext cx="534377" cy="259045"/>
    <xdr:sp macro="" textlink="">
      <xdr:nvSpPr>
        <xdr:cNvPr id="318" name="テキスト ボックス 317"/>
        <xdr:cNvSpPr txBox="1"/>
      </xdr:nvSpPr>
      <xdr:spPr>
        <a:xfrm>
          <a:off x="6705111" y="66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138176</xdr:rowOff>
    </xdr:from>
    <xdr:to>
      <xdr:col>15</xdr:col>
      <xdr:colOff>180975</xdr:colOff>
      <xdr:row>58</xdr:row>
      <xdr:rowOff>146786</xdr:rowOff>
    </xdr:to>
    <xdr:cxnSp macro="">
      <xdr:nvCxnSpPr>
        <xdr:cNvPr id="347" name="直線コネクタ 346"/>
        <xdr:cNvCxnSpPr/>
      </xdr:nvCxnSpPr>
      <xdr:spPr>
        <a:xfrm flipV="1">
          <a:off x="9639300" y="1008227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119393</xdr:rowOff>
    </xdr:from>
    <xdr:to>
      <xdr:col>14</xdr:col>
      <xdr:colOff>28575</xdr:colOff>
      <xdr:row>58</xdr:row>
      <xdr:rowOff>146786</xdr:rowOff>
    </xdr:to>
    <xdr:cxnSp macro="">
      <xdr:nvCxnSpPr>
        <xdr:cNvPr id="350" name="直線コネクタ 349"/>
        <xdr:cNvCxnSpPr/>
      </xdr:nvCxnSpPr>
      <xdr:spPr>
        <a:xfrm>
          <a:off x="8750300" y="10063493"/>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119393</xdr:rowOff>
    </xdr:from>
    <xdr:to>
      <xdr:col>12</xdr:col>
      <xdr:colOff>511175</xdr:colOff>
      <xdr:row>58</xdr:row>
      <xdr:rowOff>121766</xdr:rowOff>
    </xdr:to>
    <xdr:cxnSp macro="">
      <xdr:nvCxnSpPr>
        <xdr:cNvPr id="353" name="直線コネクタ 352"/>
        <xdr:cNvCxnSpPr/>
      </xdr:nvCxnSpPr>
      <xdr:spPr>
        <a:xfrm flipV="1">
          <a:off x="7861300" y="10063493"/>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121766</xdr:rowOff>
    </xdr:from>
    <xdr:to>
      <xdr:col>11</xdr:col>
      <xdr:colOff>307975</xdr:colOff>
      <xdr:row>58</xdr:row>
      <xdr:rowOff>135757</xdr:rowOff>
    </xdr:to>
    <xdr:cxnSp macro="">
      <xdr:nvCxnSpPr>
        <xdr:cNvPr id="356" name="直線コネクタ 355"/>
        <xdr:cNvCxnSpPr/>
      </xdr:nvCxnSpPr>
      <xdr:spPr>
        <a:xfrm flipV="1">
          <a:off x="6972300" y="10065866"/>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87376</xdr:rowOff>
    </xdr:from>
    <xdr:to>
      <xdr:col>15</xdr:col>
      <xdr:colOff>231775</xdr:colOff>
      <xdr:row>59</xdr:row>
      <xdr:rowOff>17526</xdr:rowOff>
    </xdr:to>
    <xdr:sp macro="" textlink="">
      <xdr:nvSpPr>
        <xdr:cNvPr id="366" name="円/楕円 365"/>
        <xdr:cNvSpPr/>
      </xdr:nvSpPr>
      <xdr:spPr>
        <a:xfrm>
          <a:off x="10426700" y="100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2303</xdr:rowOff>
    </xdr:from>
    <xdr:ext cx="534377" cy="259045"/>
    <xdr:sp macro="" textlink="">
      <xdr:nvSpPr>
        <xdr:cNvPr id="367" name="普通建設事業費該当値テキスト"/>
        <xdr:cNvSpPr txBox="1"/>
      </xdr:nvSpPr>
      <xdr:spPr>
        <a:xfrm>
          <a:off x="10528300" y="99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95986</xdr:rowOff>
    </xdr:from>
    <xdr:to>
      <xdr:col>14</xdr:col>
      <xdr:colOff>79375</xdr:colOff>
      <xdr:row>59</xdr:row>
      <xdr:rowOff>26136</xdr:rowOff>
    </xdr:to>
    <xdr:sp macro="" textlink="">
      <xdr:nvSpPr>
        <xdr:cNvPr id="368" name="円/楕円 367"/>
        <xdr:cNvSpPr/>
      </xdr:nvSpPr>
      <xdr:spPr>
        <a:xfrm>
          <a:off x="9588500" y="100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17263</xdr:rowOff>
    </xdr:from>
    <xdr:ext cx="534377" cy="259045"/>
    <xdr:sp macro="" textlink="">
      <xdr:nvSpPr>
        <xdr:cNvPr id="369" name="テキスト ボックス 368"/>
        <xdr:cNvSpPr txBox="1"/>
      </xdr:nvSpPr>
      <xdr:spPr>
        <a:xfrm>
          <a:off x="9372111" y="101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68593</xdr:rowOff>
    </xdr:from>
    <xdr:to>
      <xdr:col>12</xdr:col>
      <xdr:colOff>561975</xdr:colOff>
      <xdr:row>58</xdr:row>
      <xdr:rowOff>170193</xdr:rowOff>
    </xdr:to>
    <xdr:sp macro="" textlink="">
      <xdr:nvSpPr>
        <xdr:cNvPr id="370" name="円/楕円 369"/>
        <xdr:cNvSpPr/>
      </xdr:nvSpPr>
      <xdr:spPr>
        <a:xfrm>
          <a:off x="8699500" y="100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161320</xdr:rowOff>
    </xdr:from>
    <xdr:ext cx="534377" cy="259045"/>
    <xdr:sp macro="" textlink="">
      <xdr:nvSpPr>
        <xdr:cNvPr id="371" name="テキスト ボックス 370"/>
        <xdr:cNvSpPr txBox="1"/>
      </xdr:nvSpPr>
      <xdr:spPr>
        <a:xfrm>
          <a:off x="8483111" y="101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70966</xdr:rowOff>
    </xdr:from>
    <xdr:to>
      <xdr:col>11</xdr:col>
      <xdr:colOff>358775</xdr:colOff>
      <xdr:row>59</xdr:row>
      <xdr:rowOff>1116</xdr:rowOff>
    </xdr:to>
    <xdr:sp macro="" textlink="">
      <xdr:nvSpPr>
        <xdr:cNvPr id="372" name="円/楕円 371"/>
        <xdr:cNvSpPr/>
      </xdr:nvSpPr>
      <xdr:spPr>
        <a:xfrm>
          <a:off x="7810500" y="100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163693</xdr:rowOff>
    </xdr:from>
    <xdr:ext cx="534377" cy="259045"/>
    <xdr:sp macro="" textlink="">
      <xdr:nvSpPr>
        <xdr:cNvPr id="373" name="テキスト ボックス 372"/>
        <xdr:cNvSpPr txBox="1"/>
      </xdr:nvSpPr>
      <xdr:spPr>
        <a:xfrm>
          <a:off x="7594111" y="101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84957</xdr:rowOff>
    </xdr:from>
    <xdr:to>
      <xdr:col>10</xdr:col>
      <xdr:colOff>155575</xdr:colOff>
      <xdr:row>59</xdr:row>
      <xdr:rowOff>15107</xdr:rowOff>
    </xdr:to>
    <xdr:sp macro="" textlink="">
      <xdr:nvSpPr>
        <xdr:cNvPr id="374" name="円/楕円 373"/>
        <xdr:cNvSpPr/>
      </xdr:nvSpPr>
      <xdr:spPr>
        <a:xfrm>
          <a:off x="6921500" y="100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6234</xdr:rowOff>
    </xdr:from>
    <xdr:ext cx="534377" cy="259045"/>
    <xdr:sp macro="" textlink="">
      <xdr:nvSpPr>
        <xdr:cNvPr id="375" name="テキスト ボックス 374"/>
        <xdr:cNvSpPr txBox="1"/>
      </xdr:nvSpPr>
      <xdr:spPr>
        <a:xfrm>
          <a:off x="6705111" y="101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135677</xdr:rowOff>
    </xdr:from>
    <xdr:to>
      <xdr:col>15</xdr:col>
      <xdr:colOff>180975</xdr:colOff>
      <xdr:row>78</xdr:row>
      <xdr:rowOff>5483</xdr:rowOff>
    </xdr:to>
    <xdr:cxnSp macro="">
      <xdr:nvCxnSpPr>
        <xdr:cNvPr id="400" name="直線コネクタ 399"/>
        <xdr:cNvCxnSpPr/>
      </xdr:nvCxnSpPr>
      <xdr:spPr>
        <a:xfrm>
          <a:off x="9639300" y="13337327"/>
          <a:ext cx="8382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135677</xdr:rowOff>
    </xdr:from>
    <xdr:to>
      <xdr:col>14</xdr:col>
      <xdr:colOff>28575</xdr:colOff>
      <xdr:row>78</xdr:row>
      <xdr:rowOff>25400</xdr:rowOff>
    </xdr:to>
    <xdr:cxnSp macro="">
      <xdr:nvCxnSpPr>
        <xdr:cNvPr id="403" name="直線コネクタ 402"/>
        <xdr:cNvCxnSpPr/>
      </xdr:nvCxnSpPr>
      <xdr:spPr>
        <a:xfrm flipV="1">
          <a:off x="8750300" y="13337327"/>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126133</xdr:rowOff>
    </xdr:from>
    <xdr:to>
      <xdr:col>15</xdr:col>
      <xdr:colOff>231775</xdr:colOff>
      <xdr:row>78</xdr:row>
      <xdr:rowOff>56283</xdr:rowOff>
    </xdr:to>
    <xdr:sp macro="" textlink="">
      <xdr:nvSpPr>
        <xdr:cNvPr id="413" name="円/楕円 412"/>
        <xdr:cNvSpPr/>
      </xdr:nvSpPr>
      <xdr:spPr>
        <a:xfrm>
          <a:off x="10426700" y="133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41060</xdr:rowOff>
    </xdr:from>
    <xdr:ext cx="469744" cy="259045"/>
    <xdr:sp macro="" textlink="">
      <xdr:nvSpPr>
        <xdr:cNvPr id="414" name="普通建設事業費 （ うち新規整備　）該当値テキスト"/>
        <xdr:cNvSpPr txBox="1"/>
      </xdr:nvSpPr>
      <xdr:spPr>
        <a:xfrm>
          <a:off x="10528300" y="1324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84877</xdr:rowOff>
    </xdr:from>
    <xdr:to>
      <xdr:col>14</xdr:col>
      <xdr:colOff>79375</xdr:colOff>
      <xdr:row>78</xdr:row>
      <xdr:rowOff>15027</xdr:rowOff>
    </xdr:to>
    <xdr:sp macro="" textlink="">
      <xdr:nvSpPr>
        <xdr:cNvPr id="415" name="円/楕円 414"/>
        <xdr:cNvSpPr/>
      </xdr:nvSpPr>
      <xdr:spPr>
        <a:xfrm>
          <a:off x="9588500" y="132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6154</xdr:rowOff>
    </xdr:from>
    <xdr:ext cx="534377" cy="259045"/>
    <xdr:sp macro="" textlink="">
      <xdr:nvSpPr>
        <xdr:cNvPr id="416" name="テキスト ボックス 415"/>
        <xdr:cNvSpPr txBox="1"/>
      </xdr:nvSpPr>
      <xdr:spPr>
        <a:xfrm>
          <a:off x="9372111" y="133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146050</xdr:rowOff>
    </xdr:from>
    <xdr:to>
      <xdr:col>12</xdr:col>
      <xdr:colOff>561975</xdr:colOff>
      <xdr:row>78</xdr:row>
      <xdr:rowOff>76200</xdr:rowOff>
    </xdr:to>
    <xdr:sp macro="" textlink="">
      <xdr:nvSpPr>
        <xdr:cNvPr id="417" name="円/楕円 41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78</xdr:row>
      <xdr:rowOff>67327</xdr:rowOff>
    </xdr:from>
    <xdr:ext cx="249299" cy="259045"/>
    <xdr:sp macro="" textlink="">
      <xdr:nvSpPr>
        <xdr:cNvPr id="418" name="テキスト ボックス 417"/>
        <xdr:cNvSpPr txBox="1"/>
      </xdr:nvSpPr>
      <xdr:spPr>
        <a:xfrm>
          <a:off x="8625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96341</xdr:rowOff>
    </xdr:from>
    <xdr:to>
      <xdr:col>15</xdr:col>
      <xdr:colOff>180975</xdr:colOff>
      <xdr:row>98</xdr:row>
      <xdr:rowOff>109015</xdr:rowOff>
    </xdr:to>
    <xdr:cxnSp macro="">
      <xdr:nvCxnSpPr>
        <xdr:cNvPr id="445" name="直線コネクタ 444"/>
        <xdr:cNvCxnSpPr/>
      </xdr:nvCxnSpPr>
      <xdr:spPr>
        <a:xfrm flipV="1">
          <a:off x="9639300" y="16898441"/>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68042</xdr:rowOff>
    </xdr:from>
    <xdr:to>
      <xdr:col>14</xdr:col>
      <xdr:colOff>28575</xdr:colOff>
      <xdr:row>98</xdr:row>
      <xdr:rowOff>109015</xdr:rowOff>
    </xdr:to>
    <xdr:cxnSp macro="">
      <xdr:nvCxnSpPr>
        <xdr:cNvPr id="448" name="直線コネクタ 447"/>
        <xdr:cNvCxnSpPr/>
      </xdr:nvCxnSpPr>
      <xdr:spPr>
        <a:xfrm>
          <a:off x="8750300" y="16870142"/>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45541</xdr:rowOff>
    </xdr:from>
    <xdr:to>
      <xdr:col>15</xdr:col>
      <xdr:colOff>231775</xdr:colOff>
      <xdr:row>98</xdr:row>
      <xdr:rowOff>147141</xdr:rowOff>
    </xdr:to>
    <xdr:sp macro="" textlink="">
      <xdr:nvSpPr>
        <xdr:cNvPr id="458" name="円/楕円 457"/>
        <xdr:cNvSpPr/>
      </xdr:nvSpPr>
      <xdr:spPr>
        <a:xfrm>
          <a:off x="10426700" y="168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58215</xdr:rowOff>
    </xdr:from>
    <xdr:to>
      <xdr:col>14</xdr:col>
      <xdr:colOff>79375</xdr:colOff>
      <xdr:row>98</xdr:row>
      <xdr:rowOff>159815</xdr:rowOff>
    </xdr:to>
    <xdr:sp macro="" textlink="">
      <xdr:nvSpPr>
        <xdr:cNvPr id="460" name="円/楕円 459"/>
        <xdr:cNvSpPr/>
      </xdr:nvSpPr>
      <xdr:spPr>
        <a:xfrm>
          <a:off x="9588500" y="168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150942</xdr:rowOff>
    </xdr:from>
    <xdr:ext cx="534377" cy="259045"/>
    <xdr:sp macro="" textlink="">
      <xdr:nvSpPr>
        <xdr:cNvPr id="461" name="テキスト ボックス 460"/>
        <xdr:cNvSpPr txBox="1"/>
      </xdr:nvSpPr>
      <xdr:spPr>
        <a:xfrm>
          <a:off x="9372111" y="169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17242</xdr:rowOff>
    </xdr:from>
    <xdr:to>
      <xdr:col>12</xdr:col>
      <xdr:colOff>561975</xdr:colOff>
      <xdr:row>98</xdr:row>
      <xdr:rowOff>118842</xdr:rowOff>
    </xdr:to>
    <xdr:sp macro="" textlink="">
      <xdr:nvSpPr>
        <xdr:cNvPr id="462" name="円/楕円 461"/>
        <xdr:cNvSpPr/>
      </xdr:nvSpPr>
      <xdr:spPr>
        <a:xfrm>
          <a:off x="8699500" y="168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109969</xdr:rowOff>
    </xdr:from>
    <xdr:ext cx="534377" cy="259045"/>
    <xdr:sp macro="" textlink="">
      <xdr:nvSpPr>
        <xdr:cNvPr id="463" name="テキスト ボックス 462"/>
        <xdr:cNvSpPr txBox="1"/>
      </xdr:nvSpPr>
      <xdr:spPr>
        <a:xfrm>
          <a:off x="8483111" y="169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37364</xdr:rowOff>
    </xdr:from>
    <xdr:to>
      <xdr:col>23</xdr:col>
      <xdr:colOff>517525</xdr:colOff>
      <xdr:row>39</xdr:row>
      <xdr:rowOff>44012</xdr:rowOff>
    </xdr:to>
    <xdr:cxnSp macro="">
      <xdr:nvCxnSpPr>
        <xdr:cNvPr id="492" name="直線コネクタ 491"/>
        <xdr:cNvCxnSpPr/>
      </xdr:nvCxnSpPr>
      <xdr:spPr>
        <a:xfrm>
          <a:off x="15481300" y="6723914"/>
          <a:ext cx="8382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35858</xdr:rowOff>
    </xdr:from>
    <xdr:to>
      <xdr:col>22</xdr:col>
      <xdr:colOff>365125</xdr:colOff>
      <xdr:row>39</xdr:row>
      <xdr:rowOff>37364</xdr:rowOff>
    </xdr:to>
    <xdr:cxnSp macro="">
      <xdr:nvCxnSpPr>
        <xdr:cNvPr id="495" name="直線コネクタ 494"/>
        <xdr:cNvCxnSpPr/>
      </xdr:nvCxnSpPr>
      <xdr:spPr>
        <a:xfrm>
          <a:off x="14592300" y="6722408"/>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35858</xdr:rowOff>
    </xdr:from>
    <xdr:to>
      <xdr:col>21</xdr:col>
      <xdr:colOff>161925</xdr:colOff>
      <xdr:row>39</xdr:row>
      <xdr:rowOff>39668</xdr:rowOff>
    </xdr:to>
    <xdr:cxnSp macro="">
      <xdr:nvCxnSpPr>
        <xdr:cNvPr id="498" name="直線コネクタ 497"/>
        <xdr:cNvCxnSpPr/>
      </xdr:nvCxnSpPr>
      <xdr:spPr>
        <a:xfrm flipV="1">
          <a:off x="13703300" y="67224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34658</xdr:rowOff>
    </xdr:from>
    <xdr:to>
      <xdr:col>19</xdr:col>
      <xdr:colOff>644525</xdr:colOff>
      <xdr:row>39</xdr:row>
      <xdr:rowOff>39668</xdr:rowOff>
    </xdr:to>
    <xdr:cxnSp macro="">
      <xdr:nvCxnSpPr>
        <xdr:cNvPr id="501" name="直線コネクタ 500"/>
        <xdr:cNvCxnSpPr/>
      </xdr:nvCxnSpPr>
      <xdr:spPr>
        <a:xfrm>
          <a:off x="12814300" y="6721208"/>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164662</xdr:rowOff>
    </xdr:from>
    <xdr:to>
      <xdr:col>23</xdr:col>
      <xdr:colOff>568325</xdr:colOff>
      <xdr:row>39</xdr:row>
      <xdr:rowOff>94812</xdr:rowOff>
    </xdr:to>
    <xdr:sp macro="" textlink="">
      <xdr:nvSpPr>
        <xdr:cNvPr id="511" name="円/楕円 510"/>
        <xdr:cNvSpPr/>
      </xdr:nvSpPr>
      <xdr:spPr>
        <a:xfrm>
          <a:off x="162687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313932" cy="259045"/>
    <xdr:sp macro="" textlink="">
      <xdr:nvSpPr>
        <xdr:cNvPr id="512" name="災害復旧事業費該当値テキスト"/>
        <xdr:cNvSpPr txBox="1"/>
      </xdr:nvSpPr>
      <xdr:spPr>
        <a:xfrm>
          <a:off x="16370300" y="659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158014</xdr:rowOff>
    </xdr:from>
    <xdr:to>
      <xdr:col>22</xdr:col>
      <xdr:colOff>415925</xdr:colOff>
      <xdr:row>39</xdr:row>
      <xdr:rowOff>88164</xdr:rowOff>
    </xdr:to>
    <xdr:sp macro="" textlink="">
      <xdr:nvSpPr>
        <xdr:cNvPr id="513" name="円/楕円 512"/>
        <xdr:cNvSpPr/>
      </xdr:nvSpPr>
      <xdr:spPr>
        <a:xfrm>
          <a:off x="15430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79291</xdr:rowOff>
    </xdr:from>
    <xdr:ext cx="378565" cy="259045"/>
    <xdr:sp macro="" textlink="">
      <xdr:nvSpPr>
        <xdr:cNvPr id="514" name="テキスト ボックス 513"/>
        <xdr:cNvSpPr txBox="1"/>
      </xdr:nvSpPr>
      <xdr:spPr>
        <a:xfrm>
          <a:off x="15292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156508</xdr:rowOff>
    </xdr:from>
    <xdr:to>
      <xdr:col>21</xdr:col>
      <xdr:colOff>212725</xdr:colOff>
      <xdr:row>39</xdr:row>
      <xdr:rowOff>86658</xdr:rowOff>
    </xdr:to>
    <xdr:sp macro="" textlink="">
      <xdr:nvSpPr>
        <xdr:cNvPr id="515" name="円/楕円 514"/>
        <xdr:cNvSpPr/>
      </xdr:nvSpPr>
      <xdr:spPr>
        <a:xfrm>
          <a:off x="14541500" y="66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77785</xdr:rowOff>
    </xdr:from>
    <xdr:ext cx="378565" cy="259045"/>
    <xdr:sp macro="" textlink="">
      <xdr:nvSpPr>
        <xdr:cNvPr id="516" name="テキスト ボックス 515"/>
        <xdr:cNvSpPr txBox="1"/>
      </xdr:nvSpPr>
      <xdr:spPr>
        <a:xfrm>
          <a:off x="14403017" y="676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160318</xdr:rowOff>
    </xdr:from>
    <xdr:to>
      <xdr:col>20</xdr:col>
      <xdr:colOff>9525</xdr:colOff>
      <xdr:row>39</xdr:row>
      <xdr:rowOff>90468</xdr:rowOff>
    </xdr:to>
    <xdr:sp macro="" textlink="">
      <xdr:nvSpPr>
        <xdr:cNvPr id="517" name="円/楕円 516"/>
        <xdr:cNvSpPr/>
      </xdr:nvSpPr>
      <xdr:spPr>
        <a:xfrm>
          <a:off x="13652500" y="66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81595</xdr:rowOff>
    </xdr:from>
    <xdr:ext cx="378565" cy="259045"/>
    <xdr:sp macro="" textlink="">
      <xdr:nvSpPr>
        <xdr:cNvPr id="518" name="テキスト ボックス 517"/>
        <xdr:cNvSpPr txBox="1"/>
      </xdr:nvSpPr>
      <xdr:spPr>
        <a:xfrm>
          <a:off x="13514017" y="676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155308</xdr:rowOff>
    </xdr:from>
    <xdr:to>
      <xdr:col>18</xdr:col>
      <xdr:colOff>492125</xdr:colOff>
      <xdr:row>39</xdr:row>
      <xdr:rowOff>85458</xdr:rowOff>
    </xdr:to>
    <xdr:sp macro="" textlink="">
      <xdr:nvSpPr>
        <xdr:cNvPr id="519" name="円/楕円 518"/>
        <xdr:cNvSpPr/>
      </xdr:nvSpPr>
      <xdr:spPr>
        <a:xfrm>
          <a:off x="12763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76585</xdr:rowOff>
    </xdr:from>
    <xdr:ext cx="378565" cy="259045"/>
    <xdr:sp macro="" textlink="">
      <xdr:nvSpPr>
        <xdr:cNvPr id="520" name="テキスト ボックス 519"/>
        <xdr:cNvSpPr txBox="1"/>
      </xdr:nvSpPr>
      <xdr:spPr>
        <a:xfrm>
          <a:off x="12625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150048</xdr:rowOff>
    </xdr:from>
    <xdr:to>
      <xdr:col>23</xdr:col>
      <xdr:colOff>517525</xdr:colOff>
      <xdr:row>77</xdr:row>
      <xdr:rowOff>158795</xdr:rowOff>
    </xdr:to>
    <xdr:cxnSp macro="">
      <xdr:nvCxnSpPr>
        <xdr:cNvPr id="598" name="直線コネクタ 597"/>
        <xdr:cNvCxnSpPr/>
      </xdr:nvCxnSpPr>
      <xdr:spPr>
        <a:xfrm flipV="1">
          <a:off x="15481300" y="13351698"/>
          <a:ext cx="8382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158795</xdr:rowOff>
    </xdr:from>
    <xdr:to>
      <xdr:col>22</xdr:col>
      <xdr:colOff>365125</xdr:colOff>
      <xdr:row>77</xdr:row>
      <xdr:rowOff>165036</xdr:rowOff>
    </xdr:to>
    <xdr:cxnSp macro="">
      <xdr:nvCxnSpPr>
        <xdr:cNvPr id="601" name="直線コネクタ 600"/>
        <xdr:cNvCxnSpPr/>
      </xdr:nvCxnSpPr>
      <xdr:spPr>
        <a:xfrm flipV="1">
          <a:off x="14592300" y="133604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3" name="テキスト ボックス 602"/>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165036</xdr:rowOff>
    </xdr:from>
    <xdr:to>
      <xdr:col>21</xdr:col>
      <xdr:colOff>161925</xdr:colOff>
      <xdr:row>78</xdr:row>
      <xdr:rowOff>14474</xdr:rowOff>
    </xdr:to>
    <xdr:cxnSp macro="">
      <xdr:nvCxnSpPr>
        <xdr:cNvPr id="604" name="直線コネクタ 603"/>
        <xdr:cNvCxnSpPr/>
      </xdr:nvCxnSpPr>
      <xdr:spPr>
        <a:xfrm flipV="1">
          <a:off x="13703300" y="1336668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14474</xdr:rowOff>
    </xdr:from>
    <xdr:to>
      <xdr:col>19</xdr:col>
      <xdr:colOff>644525</xdr:colOff>
      <xdr:row>78</xdr:row>
      <xdr:rowOff>28547</xdr:rowOff>
    </xdr:to>
    <xdr:cxnSp macro="">
      <xdr:nvCxnSpPr>
        <xdr:cNvPr id="607" name="直線コネクタ 606"/>
        <xdr:cNvCxnSpPr/>
      </xdr:nvCxnSpPr>
      <xdr:spPr>
        <a:xfrm flipV="1">
          <a:off x="12814300" y="13387574"/>
          <a:ext cx="8890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99248</xdr:rowOff>
    </xdr:from>
    <xdr:to>
      <xdr:col>23</xdr:col>
      <xdr:colOff>568325</xdr:colOff>
      <xdr:row>78</xdr:row>
      <xdr:rowOff>29398</xdr:rowOff>
    </xdr:to>
    <xdr:sp macro="" textlink="">
      <xdr:nvSpPr>
        <xdr:cNvPr id="617" name="円/楕円 616"/>
        <xdr:cNvSpPr/>
      </xdr:nvSpPr>
      <xdr:spPr>
        <a:xfrm>
          <a:off x="162687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77675</xdr:rowOff>
    </xdr:from>
    <xdr:ext cx="534377" cy="259045"/>
    <xdr:sp macro="" textlink="">
      <xdr:nvSpPr>
        <xdr:cNvPr id="618" name="公債費該当値テキスト"/>
        <xdr:cNvSpPr txBox="1"/>
      </xdr:nvSpPr>
      <xdr:spPr>
        <a:xfrm>
          <a:off x="16370300" y="132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107995</xdr:rowOff>
    </xdr:from>
    <xdr:to>
      <xdr:col>22</xdr:col>
      <xdr:colOff>415925</xdr:colOff>
      <xdr:row>78</xdr:row>
      <xdr:rowOff>38145</xdr:rowOff>
    </xdr:to>
    <xdr:sp macro="" textlink="">
      <xdr:nvSpPr>
        <xdr:cNvPr id="619" name="円/楕円 618"/>
        <xdr:cNvSpPr/>
      </xdr:nvSpPr>
      <xdr:spPr>
        <a:xfrm>
          <a:off x="154305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29272</xdr:rowOff>
    </xdr:from>
    <xdr:ext cx="534377" cy="259045"/>
    <xdr:sp macro="" textlink="">
      <xdr:nvSpPr>
        <xdr:cNvPr id="620" name="テキスト ボックス 619"/>
        <xdr:cNvSpPr txBox="1"/>
      </xdr:nvSpPr>
      <xdr:spPr>
        <a:xfrm>
          <a:off x="15214111" y="134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114236</xdr:rowOff>
    </xdr:from>
    <xdr:to>
      <xdr:col>21</xdr:col>
      <xdr:colOff>212725</xdr:colOff>
      <xdr:row>78</xdr:row>
      <xdr:rowOff>44386</xdr:rowOff>
    </xdr:to>
    <xdr:sp macro="" textlink="">
      <xdr:nvSpPr>
        <xdr:cNvPr id="621" name="円/楕円 620"/>
        <xdr:cNvSpPr/>
      </xdr:nvSpPr>
      <xdr:spPr>
        <a:xfrm>
          <a:off x="14541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35513</xdr:rowOff>
    </xdr:from>
    <xdr:ext cx="534377" cy="259045"/>
    <xdr:sp macro="" textlink="">
      <xdr:nvSpPr>
        <xdr:cNvPr id="622" name="テキスト ボックス 621"/>
        <xdr:cNvSpPr txBox="1"/>
      </xdr:nvSpPr>
      <xdr:spPr>
        <a:xfrm>
          <a:off x="14325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135124</xdr:rowOff>
    </xdr:from>
    <xdr:to>
      <xdr:col>20</xdr:col>
      <xdr:colOff>9525</xdr:colOff>
      <xdr:row>78</xdr:row>
      <xdr:rowOff>65274</xdr:rowOff>
    </xdr:to>
    <xdr:sp macro="" textlink="">
      <xdr:nvSpPr>
        <xdr:cNvPr id="623" name="円/楕円 622"/>
        <xdr:cNvSpPr/>
      </xdr:nvSpPr>
      <xdr:spPr>
        <a:xfrm>
          <a:off x="13652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56401</xdr:rowOff>
    </xdr:from>
    <xdr:ext cx="534377" cy="259045"/>
    <xdr:sp macro="" textlink="">
      <xdr:nvSpPr>
        <xdr:cNvPr id="624" name="テキスト ボックス 623"/>
        <xdr:cNvSpPr txBox="1"/>
      </xdr:nvSpPr>
      <xdr:spPr>
        <a:xfrm>
          <a:off x="13436111" y="1342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149197</xdr:rowOff>
    </xdr:from>
    <xdr:to>
      <xdr:col>18</xdr:col>
      <xdr:colOff>492125</xdr:colOff>
      <xdr:row>78</xdr:row>
      <xdr:rowOff>79347</xdr:rowOff>
    </xdr:to>
    <xdr:sp macro="" textlink="">
      <xdr:nvSpPr>
        <xdr:cNvPr id="625" name="円/楕円 624"/>
        <xdr:cNvSpPr/>
      </xdr:nvSpPr>
      <xdr:spPr>
        <a:xfrm>
          <a:off x="12763500" y="133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70474</xdr:rowOff>
    </xdr:from>
    <xdr:ext cx="534377" cy="259045"/>
    <xdr:sp macro="" textlink="">
      <xdr:nvSpPr>
        <xdr:cNvPr id="626" name="テキスト ボックス 625"/>
        <xdr:cNvSpPr txBox="1"/>
      </xdr:nvSpPr>
      <xdr:spPr>
        <a:xfrm>
          <a:off x="12547111" y="134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25857</xdr:rowOff>
    </xdr:from>
    <xdr:to>
      <xdr:col>23</xdr:col>
      <xdr:colOff>517525</xdr:colOff>
      <xdr:row>99</xdr:row>
      <xdr:rowOff>37858</xdr:rowOff>
    </xdr:to>
    <xdr:cxnSp macro="">
      <xdr:nvCxnSpPr>
        <xdr:cNvPr id="655" name="直線コネクタ 654"/>
        <xdr:cNvCxnSpPr/>
      </xdr:nvCxnSpPr>
      <xdr:spPr>
        <a:xfrm flipV="1">
          <a:off x="15481300" y="16999407"/>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27439</xdr:rowOff>
    </xdr:from>
    <xdr:to>
      <xdr:col>22</xdr:col>
      <xdr:colOff>365125</xdr:colOff>
      <xdr:row>99</xdr:row>
      <xdr:rowOff>37858</xdr:rowOff>
    </xdr:to>
    <xdr:cxnSp macro="">
      <xdr:nvCxnSpPr>
        <xdr:cNvPr id="658" name="直線コネクタ 657"/>
        <xdr:cNvCxnSpPr/>
      </xdr:nvCxnSpPr>
      <xdr:spPr>
        <a:xfrm>
          <a:off x="14592300" y="17000989"/>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142335</xdr:rowOff>
    </xdr:from>
    <xdr:to>
      <xdr:col>22</xdr:col>
      <xdr:colOff>415925</xdr:colOff>
      <xdr:row>93</xdr:row>
      <xdr:rowOff>72485</xdr:rowOff>
    </xdr:to>
    <xdr:sp macro="" textlink="">
      <xdr:nvSpPr>
        <xdr:cNvPr id="659" name="フローチャート : 判断 658"/>
        <xdr:cNvSpPr/>
      </xdr:nvSpPr>
      <xdr:spPr>
        <a:xfrm>
          <a:off x="15430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89012</xdr:rowOff>
    </xdr:from>
    <xdr:ext cx="534377" cy="259045"/>
    <xdr:sp macro="" textlink="">
      <xdr:nvSpPr>
        <xdr:cNvPr id="660" name="テキスト ボックス 659"/>
        <xdr:cNvSpPr txBox="1"/>
      </xdr:nvSpPr>
      <xdr:spPr>
        <a:xfrm>
          <a:off x="15214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90646</xdr:rowOff>
    </xdr:from>
    <xdr:to>
      <xdr:col>21</xdr:col>
      <xdr:colOff>161925</xdr:colOff>
      <xdr:row>99</xdr:row>
      <xdr:rowOff>27439</xdr:rowOff>
    </xdr:to>
    <xdr:cxnSp macro="">
      <xdr:nvCxnSpPr>
        <xdr:cNvPr id="661" name="直線コネクタ 660"/>
        <xdr:cNvCxnSpPr/>
      </xdr:nvCxnSpPr>
      <xdr:spPr>
        <a:xfrm>
          <a:off x="13703300" y="16892746"/>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10216</xdr:rowOff>
    </xdr:from>
    <xdr:to>
      <xdr:col>19</xdr:col>
      <xdr:colOff>644525</xdr:colOff>
      <xdr:row>98</xdr:row>
      <xdr:rowOff>90646</xdr:rowOff>
    </xdr:to>
    <xdr:cxnSp macro="">
      <xdr:nvCxnSpPr>
        <xdr:cNvPr id="664" name="直線コネクタ 663"/>
        <xdr:cNvCxnSpPr/>
      </xdr:nvCxnSpPr>
      <xdr:spPr>
        <a:xfrm>
          <a:off x="12814300" y="16640866"/>
          <a:ext cx="889000" cy="2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146507</xdr:rowOff>
    </xdr:from>
    <xdr:to>
      <xdr:col>23</xdr:col>
      <xdr:colOff>568325</xdr:colOff>
      <xdr:row>99</xdr:row>
      <xdr:rowOff>76657</xdr:rowOff>
    </xdr:to>
    <xdr:sp macro="" textlink="">
      <xdr:nvSpPr>
        <xdr:cNvPr id="674" name="円/楕円 673"/>
        <xdr:cNvSpPr/>
      </xdr:nvSpPr>
      <xdr:spPr>
        <a:xfrm>
          <a:off x="162687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61434</xdr:rowOff>
    </xdr:from>
    <xdr:ext cx="378565" cy="259045"/>
    <xdr:sp macro="" textlink="">
      <xdr:nvSpPr>
        <xdr:cNvPr id="675" name="積立金該当値テキスト"/>
        <xdr:cNvSpPr txBox="1"/>
      </xdr:nvSpPr>
      <xdr:spPr>
        <a:xfrm>
          <a:off x="16370300" y="1686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158508</xdr:rowOff>
    </xdr:from>
    <xdr:to>
      <xdr:col>22</xdr:col>
      <xdr:colOff>415925</xdr:colOff>
      <xdr:row>99</xdr:row>
      <xdr:rowOff>88658</xdr:rowOff>
    </xdr:to>
    <xdr:sp macro="" textlink="">
      <xdr:nvSpPr>
        <xdr:cNvPr id="676" name="円/楕円 675"/>
        <xdr:cNvSpPr/>
      </xdr:nvSpPr>
      <xdr:spPr>
        <a:xfrm>
          <a:off x="15430500" y="169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79785</xdr:rowOff>
    </xdr:from>
    <xdr:ext cx="378565" cy="259045"/>
    <xdr:sp macro="" textlink="">
      <xdr:nvSpPr>
        <xdr:cNvPr id="677" name="テキスト ボックス 676"/>
        <xdr:cNvSpPr txBox="1"/>
      </xdr:nvSpPr>
      <xdr:spPr>
        <a:xfrm>
          <a:off x="15292017" y="1705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148089</xdr:rowOff>
    </xdr:from>
    <xdr:to>
      <xdr:col>21</xdr:col>
      <xdr:colOff>212725</xdr:colOff>
      <xdr:row>99</xdr:row>
      <xdr:rowOff>78239</xdr:rowOff>
    </xdr:to>
    <xdr:sp macro="" textlink="">
      <xdr:nvSpPr>
        <xdr:cNvPr id="678" name="円/楕円 677"/>
        <xdr:cNvSpPr/>
      </xdr:nvSpPr>
      <xdr:spPr>
        <a:xfrm>
          <a:off x="14541500" y="169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69366</xdr:rowOff>
    </xdr:from>
    <xdr:ext cx="378565" cy="259045"/>
    <xdr:sp macro="" textlink="">
      <xdr:nvSpPr>
        <xdr:cNvPr id="679" name="テキスト ボックス 678"/>
        <xdr:cNvSpPr txBox="1"/>
      </xdr:nvSpPr>
      <xdr:spPr>
        <a:xfrm>
          <a:off x="14403017" y="1704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39846</xdr:rowOff>
    </xdr:from>
    <xdr:to>
      <xdr:col>20</xdr:col>
      <xdr:colOff>9525</xdr:colOff>
      <xdr:row>98</xdr:row>
      <xdr:rowOff>141446</xdr:rowOff>
    </xdr:to>
    <xdr:sp macro="" textlink="">
      <xdr:nvSpPr>
        <xdr:cNvPr id="680" name="円/楕円 679"/>
        <xdr:cNvSpPr/>
      </xdr:nvSpPr>
      <xdr:spPr>
        <a:xfrm>
          <a:off x="13652500" y="16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132573</xdr:rowOff>
    </xdr:from>
    <xdr:ext cx="469744" cy="259045"/>
    <xdr:sp macro="" textlink="">
      <xdr:nvSpPr>
        <xdr:cNvPr id="681" name="テキスト ボックス 680"/>
        <xdr:cNvSpPr txBox="1"/>
      </xdr:nvSpPr>
      <xdr:spPr>
        <a:xfrm>
          <a:off x="13468427" y="169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130866</xdr:rowOff>
    </xdr:from>
    <xdr:to>
      <xdr:col>18</xdr:col>
      <xdr:colOff>492125</xdr:colOff>
      <xdr:row>97</xdr:row>
      <xdr:rowOff>61016</xdr:rowOff>
    </xdr:to>
    <xdr:sp macro="" textlink="">
      <xdr:nvSpPr>
        <xdr:cNvPr id="682" name="円/楕円 681"/>
        <xdr:cNvSpPr/>
      </xdr:nvSpPr>
      <xdr:spPr>
        <a:xfrm>
          <a:off x="12763500" y="165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52143</xdr:rowOff>
    </xdr:from>
    <xdr:ext cx="534377" cy="259045"/>
    <xdr:sp macro="" textlink="">
      <xdr:nvSpPr>
        <xdr:cNvPr id="683" name="テキスト ボックス 682"/>
        <xdr:cNvSpPr txBox="1"/>
      </xdr:nvSpPr>
      <xdr:spPr>
        <a:xfrm>
          <a:off x="12547111" y="166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140208</xdr:rowOff>
    </xdr:from>
    <xdr:to>
      <xdr:col>32</xdr:col>
      <xdr:colOff>187325</xdr:colOff>
      <xdr:row>37</xdr:row>
      <xdr:rowOff>59055</xdr:rowOff>
    </xdr:to>
    <xdr:cxnSp macro="">
      <xdr:nvCxnSpPr>
        <xdr:cNvPr id="712" name="直線コネクタ 711"/>
        <xdr:cNvCxnSpPr/>
      </xdr:nvCxnSpPr>
      <xdr:spPr>
        <a:xfrm flipV="1">
          <a:off x="21323300" y="6140958"/>
          <a:ext cx="838200" cy="2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59055</xdr:rowOff>
    </xdr:from>
    <xdr:to>
      <xdr:col>31</xdr:col>
      <xdr:colOff>34925</xdr:colOff>
      <xdr:row>38</xdr:row>
      <xdr:rowOff>155575</xdr:rowOff>
    </xdr:to>
    <xdr:cxnSp macro="">
      <xdr:nvCxnSpPr>
        <xdr:cNvPr id="715" name="直線コネクタ 714"/>
        <xdr:cNvCxnSpPr/>
      </xdr:nvCxnSpPr>
      <xdr:spPr>
        <a:xfrm flipV="1">
          <a:off x="20434300" y="6402705"/>
          <a:ext cx="8890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70485</xdr:rowOff>
    </xdr:from>
    <xdr:to>
      <xdr:col>31</xdr:col>
      <xdr:colOff>85725</xdr:colOff>
      <xdr:row>38</xdr:row>
      <xdr:rowOff>635</xdr:rowOff>
    </xdr:to>
    <xdr:sp macro="" textlink="">
      <xdr:nvSpPr>
        <xdr:cNvPr id="716" name="フローチャート : 判断 715"/>
        <xdr:cNvSpPr/>
      </xdr:nvSpPr>
      <xdr:spPr>
        <a:xfrm>
          <a:off x="21272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163212</xdr:rowOff>
    </xdr:from>
    <xdr:ext cx="469744" cy="259045"/>
    <xdr:sp macro="" textlink="">
      <xdr:nvSpPr>
        <xdr:cNvPr id="717" name="テキスト ボックス 716"/>
        <xdr:cNvSpPr txBox="1"/>
      </xdr:nvSpPr>
      <xdr:spPr>
        <a:xfrm>
          <a:off x="21088427"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155575</xdr:rowOff>
    </xdr:from>
    <xdr:to>
      <xdr:col>29</xdr:col>
      <xdr:colOff>517525</xdr:colOff>
      <xdr:row>38</xdr:row>
      <xdr:rowOff>156083</xdr:rowOff>
    </xdr:to>
    <xdr:cxnSp macro="">
      <xdr:nvCxnSpPr>
        <xdr:cNvPr id="718" name="直線コネクタ 717"/>
        <xdr:cNvCxnSpPr/>
      </xdr:nvCxnSpPr>
      <xdr:spPr>
        <a:xfrm flipV="1">
          <a:off x="19545300" y="667067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156083</xdr:rowOff>
    </xdr:from>
    <xdr:to>
      <xdr:col>28</xdr:col>
      <xdr:colOff>314325</xdr:colOff>
      <xdr:row>39</xdr:row>
      <xdr:rowOff>5588</xdr:rowOff>
    </xdr:to>
    <xdr:cxnSp macro="">
      <xdr:nvCxnSpPr>
        <xdr:cNvPr id="721" name="直線コネクタ 720"/>
        <xdr:cNvCxnSpPr/>
      </xdr:nvCxnSpPr>
      <xdr:spPr>
        <a:xfrm flipV="1">
          <a:off x="18656300" y="667118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89408</xdr:rowOff>
    </xdr:from>
    <xdr:to>
      <xdr:col>32</xdr:col>
      <xdr:colOff>238125</xdr:colOff>
      <xdr:row>36</xdr:row>
      <xdr:rowOff>19558</xdr:rowOff>
    </xdr:to>
    <xdr:sp macro="" textlink="">
      <xdr:nvSpPr>
        <xdr:cNvPr id="731" name="円/楕円 730"/>
        <xdr:cNvSpPr/>
      </xdr:nvSpPr>
      <xdr:spPr>
        <a:xfrm>
          <a:off x="221107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112285</xdr:rowOff>
    </xdr:from>
    <xdr:ext cx="469744" cy="259045"/>
    <xdr:sp macro="" textlink="">
      <xdr:nvSpPr>
        <xdr:cNvPr id="732" name="投資及び出資金該当値テキスト"/>
        <xdr:cNvSpPr txBox="1"/>
      </xdr:nvSpPr>
      <xdr:spPr>
        <a:xfrm>
          <a:off x="22212300"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8255</xdr:rowOff>
    </xdr:from>
    <xdr:to>
      <xdr:col>31</xdr:col>
      <xdr:colOff>85725</xdr:colOff>
      <xdr:row>37</xdr:row>
      <xdr:rowOff>109855</xdr:rowOff>
    </xdr:to>
    <xdr:sp macro="" textlink="">
      <xdr:nvSpPr>
        <xdr:cNvPr id="733" name="円/楕円 732"/>
        <xdr:cNvSpPr/>
      </xdr:nvSpPr>
      <xdr:spPr>
        <a:xfrm>
          <a:off x="21272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126382</xdr:rowOff>
    </xdr:from>
    <xdr:ext cx="469744" cy="259045"/>
    <xdr:sp macro="" textlink="">
      <xdr:nvSpPr>
        <xdr:cNvPr id="734" name="テキスト ボックス 733"/>
        <xdr:cNvSpPr txBox="1"/>
      </xdr:nvSpPr>
      <xdr:spPr>
        <a:xfrm>
          <a:off x="2108842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104775</xdr:rowOff>
    </xdr:from>
    <xdr:to>
      <xdr:col>29</xdr:col>
      <xdr:colOff>568325</xdr:colOff>
      <xdr:row>39</xdr:row>
      <xdr:rowOff>34925</xdr:rowOff>
    </xdr:to>
    <xdr:sp macro="" textlink="">
      <xdr:nvSpPr>
        <xdr:cNvPr id="735" name="円/楕円 734"/>
        <xdr:cNvSpPr/>
      </xdr:nvSpPr>
      <xdr:spPr>
        <a:xfrm>
          <a:off x="20383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26052</xdr:rowOff>
    </xdr:from>
    <xdr:ext cx="378565" cy="259045"/>
    <xdr:sp macro="" textlink="">
      <xdr:nvSpPr>
        <xdr:cNvPr id="736" name="テキスト ボックス 735"/>
        <xdr:cNvSpPr txBox="1"/>
      </xdr:nvSpPr>
      <xdr:spPr>
        <a:xfrm>
          <a:off x="20245017" y="6712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105283</xdr:rowOff>
    </xdr:from>
    <xdr:to>
      <xdr:col>28</xdr:col>
      <xdr:colOff>365125</xdr:colOff>
      <xdr:row>39</xdr:row>
      <xdr:rowOff>35433</xdr:rowOff>
    </xdr:to>
    <xdr:sp macro="" textlink="">
      <xdr:nvSpPr>
        <xdr:cNvPr id="737" name="円/楕円 736"/>
        <xdr:cNvSpPr/>
      </xdr:nvSpPr>
      <xdr:spPr>
        <a:xfrm>
          <a:off x="19494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26560</xdr:rowOff>
    </xdr:from>
    <xdr:ext cx="378565" cy="259045"/>
    <xdr:sp macro="" textlink="">
      <xdr:nvSpPr>
        <xdr:cNvPr id="738" name="テキスト ボックス 737"/>
        <xdr:cNvSpPr txBox="1"/>
      </xdr:nvSpPr>
      <xdr:spPr>
        <a:xfrm>
          <a:off x="19356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126238</xdr:rowOff>
    </xdr:from>
    <xdr:to>
      <xdr:col>27</xdr:col>
      <xdr:colOff>161925</xdr:colOff>
      <xdr:row>39</xdr:row>
      <xdr:rowOff>56388</xdr:rowOff>
    </xdr:to>
    <xdr:sp macro="" textlink="">
      <xdr:nvSpPr>
        <xdr:cNvPr id="739" name="円/楕円 738"/>
        <xdr:cNvSpPr/>
      </xdr:nvSpPr>
      <xdr:spPr>
        <a:xfrm>
          <a:off x="18605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47515</xdr:rowOff>
    </xdr:from>
    <xdr:ext cx="378565" cy="259045"/>
    <xdr:sp macro="" textlink="">
      <xdr:nvSpPr>
        <xdr:cNvPr id="740" name="テキスト ボックス 739"/>
        <xdr:cNvSpPr txBox="1"/>
      </xdr:nvSpPr>
      <xdr:spPr>
        <a:xfrm>
          <a:off x="18467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89375</xdr:rowOff>
    </xdr:from>
    <xdr:to>
      <xdr:col>32</xdr:col>
      <xdr:colOff>187325</xdr:colOff>
      <xdr:row>58</xdr:row>
      <xdr:rowOff>99499</xdr:rowOff>
    </xdr:to>
    <xdr:cxnSp macro="">
      <xdr:nvCxnSpPr>
        <xdr:cNvPr id="771" name="直線コネクタ 770"/>
        <xdr:cNvCxnSpPr/>
      </xdr:nvCxnSpPr>
      <xdr:spPr>
        <a:xfrm>
          <a:off x="21323300" y="10033475"/>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89375</xdr:rowOff>
    </xdr:from>
    <xdr:to>
      <xdr:col>31</xdr:col>
      <xdr:colOff>34925</xdr:colOff>
      <xdr:row>58</xdr:row>
      <xdr:rowOff>90845</xdr:rowOff>
    </xdr:to>
    <xdr:cxnSp macro="">
      <xdr:nvCxnSpPr>
        <xdr:cNvPr id="774" name="直線コネクタ 773"/>
        <xdr:cNvCxnSpPr/>
      </xdr:nvCxnSpPr>
      <xdr:spPr>
        <a:xfrm flipV="1">
          <a:off x="20434300" y="1003347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6" name="テキスト ボックス 775"/>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90845</xdr:rowOff>
    </xdr:from>
    <xdr:to>
      <xdr:col>29</xdr:col>
      <xdr:colOff>517525</xdr:colOff>
      <xdr:row>58</xdr:row>
      <xdr:rowOff>91400</xdr:rowOff>
    </xdr:to>
    <xdr:cxnSp macro="">
      <xdr:nvCxnSpPr>
        <xdr:cNvPr id="777" name="直線コネクタ 776"/>
        <xdr:cNvCxnSpPr/>
      </xdr:nvCxnSpPr>
      <xdr:spPr>
        <a:xfrm flipV="1">
          <a:off x="19545300" y="1003494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91400</xdr:rowOff>
    </xdr:from>
    <xdr:to>
      <xdr:col>28</xdr:col>
      <xdr:colOff>314325</xdr:colOff>
      <xdr:row>58</xdr:row>
      <xdr:rowOff>91988</xdr:rowOff>
    </xdr:to>
    <xdr:cxnSp macro="">
      <xdr:nvCxnSpPr>
        <xdr:cNvPr id="780" name="直線コネクタ 779"/>
        <xdr:cNvCxnSpPr/>
      </xdr:nvCxnSpPr>
      <xdr:spPr>
        <a:xfrm flipV="1">
          <a:off x="18656300" y="1003550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4" name="テキスト ボックス 783"/>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48699</xdr:rowOff>
    </xdr:from>
    <xdr:to>
      <xdr:col>32</xdr:col>
      <xdr:colOff>238125</xdr:colOff>
      <xdr:row>58</xdr:row>
      <xdr:rowOff>150299</xdr:rowOff>
    </xdr:to>
    <xdr:sp macro="" textlink="">
      <xdr:nvSpPr>
        <xdr:cNvPr id="790" name="円/楕円 789"/>
        <xdr:cNvSpPr/>
      </xdr:nvSpPr>
      <xdr:spPr>
        <a:xfrm>
          <a:off x="22110700" y="99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71576</xdr:rowOff>
    </xdr:from>
    <xdr:ext cx="469744" cy="259045"/>
    <xdr:sp macro="" textlink="">
      <xdr:nvSpPr>
        <xdr:cNvPr id="791" name="貸付金該当値テキスト"/>
        <xdr:cNvSpPr txBox="1"/>
      </xdr:nvSpPr>
      <xdr:spPr>
        <a:xfrm>
          <a:off x="22212300" y="98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38575</xdr:rowOff>
    </xdr:from>
    <xdr:to>
      <xdr:col>31</xdr:col>
      <xdr:colOff>85725</xdr:colOff>
      <xdr:row>58</xdr:row>
      <xdr:rowOff>140175</xdr:rowOff>
    </xdr:to>
    <xdr:sp macro="" textlink="">
      <xdr:nvSpPr>
        <xdr:cNvPr id="792" name="円/楕円 791"/>
        <xdr:cNvSpPr/>
      </xdr:nvSpPr>
      <xdr:spPr>
        <a:xfrm>
          <a:off x="21272500" y="99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156702</xdr:rowOff>
    </xdr:from>
    <xdr:ext cx="469744" cy="259045"/>
    <xdr:sp macro="" textlink="">
      <xdr:nvSpPr>
        <xdr:cNvPr id="793" name="テキスト ボックス 792"/>
        <xdr:cNvSpPr txBox="1"/>
      </xdr:nvSpPr>
      <xdr:spPr>
        <a:xfrm>
          <a:off x="21088427" y="97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40045</xdr:rowOff>
    </xdr:from>
    <xdr:to>
      <xdr:col>29</xdr:col>
      <xdr:colOff>568325</xdr:colOff>
      <xdr:row>58</xdr:row>
      <xdr:rowOff>141645</xdr:rowOff>
    </xdr:to>
    <xdr:sp macro="" textlink="">
      <xdr:nvSpPr>
        <xdr:cNvPr id="794" name="円/楕円 793"/>
        <xdr:cNvSpPr/>
      </xdr:nvSpPr>
      <xdr:spPr>
        <a:xfrm>
          <a:off x="20383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158172</xdr:rowOff>
    </xdr:from>
    <xdr:ext cx="469744" cy="259045"/>
    <xdr:sp macro="" textlink="">
      <xdr:nvSpPr>
        <xdr:cNvPr id="795" name="テキスト ボックス 794"/>
        <xdr:cNvSpPr txBox="1"/>
      </xdr:nvSpPr>
      <xdr:spPr>
        <a:xfrm>
          <a:off x="20199427" y="975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40600</xdr:rowOff>
    </xdr:from>
    <xdr:to>
      <xdr:col>28</xdr:col>
      <xdr:colOff>365125</xdr:colOff>
      <xdr:row>58</xdr:row>
      <xdr:rowOff>142200</xdr:rowOff>
    </xdr:to>
    <xdr:sp macro="" textlink="">
      <xdr:nvSpPr>
        <xdr:cNvPr id="796" name="円/楕円 795"/>
        <xdr:cNvSpPr/>
      </xdr:nvSpPr>
      <xdr:spPr>
        <a:xfrm>
          <a:off x="19494500" y="9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158727</xdr:rowOff>
    </xdr:from>
    <xdr:ext cx="469744" cy="259045"/>
    <xdr:sp macro="" textlink="">
      <xdr:nvSpPr>
        <xdr:cNvPr id="797" name="テキスト ボックス 796"/>
        <xdr:cNvSpPr txBox="1"/>
      </xdr:nvSpPr>
      <xdr:spPr>
        <a:xfrm>
          <a:off x="19310427" y="97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41188</xdr:rowOff>
    </xdr:from>
    <xdr:to>
      <xdr:col>27</xdr:col>
      <xdr:colOff>161925</xdr:colOff>
      <xdr:row>58</xdr:row>
      <xdr:rowOff>142788</xdr:rowOff>
    </xdr:to>
    <xdr:sp macro="" textlink="">
      <xdr:nvSpPr>
        <xdr:cNvPr id="798" name="円/楕円 797"/>
        <xdr:cNvSpPr/>
      </xdr:nvSpPr>
      <xdr:spPr>
        <a:xfrm>
          <a:off x="18605500" y="99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159315</xdr:rowOff>
    </xdr:from>
    <xdr:ext cx="469744" cy="259045"/>
    <xdr:sp macro="" textlink="">
      <xdr:nvSpPr>
        <xdr:cNvPr id="799" name="テキスト ボックス 798"/>
        <xdr:cNvSpPr txBox="1"/>
      </xdr:nvSpPr>
      <xdr:spPr>
        <a:xfrm>
          <a:off x="18421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136903</xdr:rowOff>
    </xdr:from>
    <xdr:to>
      <xdr:col>32</xdr:col>
      <xdr:colOff>187325</xdr:colOff>
      <xdr:row>77</xdr:row>
      <xdr:rowOff>138320</xdr:rowOff>
    </xdr:to>
    <xdr:cxnSp macro="">
      <xdr:nvCxnSpPr>
        <xdr:cNvPr id="828" name="直線コネクタ 827"/>
        <xdr:cNvCxnSpPr/>
      </xdr:nvCxnSpPr>
      <xdr:spPr>
        <a:xfrm>
          <a:off x="21323300" y="1333855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136903</xdr:rowOff>
    </xdr:from>
    <xdr:to>
      <xdr:col>31</xdr:col>
      <xdr:colOff>34925</xdr:colOff>
      <xdr:row>77</xdr:row>
      <xdr:rowOff>159717</xdr:rowOff>
    </xdr:to>
    <xdr:cxnSp macro="">
      <xdr:nvCxnSpPr>
        <xdr:cNvPr id="831" name="直線コネクタ 830"/>
        <xdr:cNvCxnSpPr/>
      </xdr:nvCxnSpPr>
      <xdr:spPr>
        <a:xfrm flipV="1">
          <a:off x="20434300" y="13338553"/>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2" name="フローチャート : 判断 83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122941</xdr:rowOff>
    </xdr:from>
    <xdr:ext cx="534377" cy="259045"/>
    <xdr:sp macro="" textlink="">
      <xdr:nvSpPr>
        <xdr:cNvPr id="833" name="テキスト ボックス 832"/>
        <xdr:cNvSpPr txBox="1"/>
      </xdr:nvSpPr>
      <xdr:spPr>
        <a:xfrm>
          <a:off x="21056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159717</xdr:rowOff>
    </xdr:from>
    <xdr:to>
      <xdr:col>29</xdr:col>
      <xdr:colOff>517525</xdr:colOff>
      <xdr:row>77</xdr:row>
      <xdr:rowOff>159984</xdr:rowOff>
    </xdr:to>
    <xdr:cxnSp macro="">
      <xdr:nvCxnSpPr>
        <xdr:cNvPr id="834" name="直線コネクタ 833"/>
        <xdr:cNvCxnSpPr/>
      </xdr:nvCxnSpPr>
      <xdr:spPr>
        <a:xfrm flipV="1">
          <a:off x="19545300" y="1336136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159984</xdr:rowOff>
    </xdr:from>
    <xdr:to>
      <xdr:col>28</xdr:col>
      <xdr:colOff>314325</xdr:colOff>
      <xdr:row>78</xdr:row>
      <xdr:rowOff>285</xdr:rowOff>
    </xdr:to>
    <xdr:cxnSp macro="">
      <xdr:nvCxnSpPr>
        <xdr:cNvPr id="837" name="直線コネクタ 836"/>
        <xdr:cNvCxnSpPr/>
      </xdr:nvCxnSpPr>
      <xdr:spPr>
        <a:xfrm flipV="1">
          <a:off x="18656300" y="13361634"/>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87520</xdr:rowOff>
    </xdr:from>
    <xdr:to>
      <xdr:col>32</xdr:col>
      <xdr:colOff>238125</xdr:colOff>
      <xdr:row>78</xdr:row>
      <xdr:rowOff>17670</xdr:rowOff>
    </xdr:to>
    <xdr:sp macro="" textlink="">
      <xdr:nvSpPr>
        <xdr:cNvPr id="847" name="円/楕円 846"/>
        <xdr:cNvSpPr/>
      </xdr:nvSpPr>
      <xdr:spPr>
        <a:xfrm>
          <a:off x="22110700" y="132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65947</xdr:rowOff>
    </xdr:from>
    <xdr:ext cx="534377" cy="259045"/>
    <xdr:sp macro="" textlink="">
      <xdr:nvSpPr>
        <xdr:cNvPr id="848" name="繰出金該当値テキスト"/>
        <xdr:cNvSpPr txBox="1"/>
      </xdr:nvSpPr>
      <xdr:spPr>
        <a:xfrm>
          <a:off x="22212300" y="132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86103</xdr:rowOff>
    </xdr:from>
    <xdr:to>
      <xdr:col>31</xdr:col>
      <xdr:colOff>85725</xdr:colOff>
      <xdr:row>78</xdr:row>
      <xdr:rowOff>16253</xdr:rowOff>
    </xdr:to>
    <xdr:sp macro="" textlink="">
      <xdr:nvSpPr>
        <xdr:cNvPr id="849" name="円/楕円 848"/>
        <xdr:cNvSpPr/>
      </xdr:nvSpPr>
      <xdr:spPr>
        <a:xfrm>
          <a:off x="21272500" y="13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7380</xdr:rowOff>
    </xdr:from>
    <xdr:ext cx="534377" cy="259045"/>
    <xdr:sp macro="" textlink="">
      <xdr:nvSpPr>
        <xdr:cNvPr id="850" name="テキスト ボックス 849"/>
        <xdr:cNvSpPr txBox="1"/>
      </xdr:nvSpPr>
      <xdr:spPr>
        <a:xfrm>
          <a:off x="21056111" y="133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108917</xdr:rowOff>
    </xdr:from>
    <xdr:to>
      <xdr:col>29</xdr:col>
      <xdr:colOff>568325</xdr:colOff>
      <xdr:row>78</xdr:row>
      <xdr:rowOff>39067</xdr:rowOff>
    </xdr:to>
    <xdr:sp macro="" textlink="">
      <xdr:nvSpPr>
        <xdr:cNvPr id="851" name="円/楕円 850"/>
        <xdr:cNvSpPr/>
      </xdr:nvSpPr>
      <xdr:spPr>
        <a:xfrm>
          <a:off x="20383500" y="133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30194</xdr:rowOff>
    </xdr:from>
    <xdr:ext cx="534377" cy="259045"/>
    <xdr:sp macro="" textlink="">
      <xdr:nvSpPr>
        <xdr:cNvPr id="852" name="テキスト ボックス 851"/>
        <xdr:cNvSpPr txBox="1"/>
      </xdr:nvSpPr>
      <xdr:spPr>
        <a:xfrm>
          <a:off x="20167111" y="134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109184</xdr:rowOff>
    </xdr:from>
    <xdr:to>
      <xdr:col>28</xdr:col>
      <xdr:colOff>365125</xdr:colOff>
      <xdr:row>78</xdr:row>
      <xdr:rowOff>39334</xdr:rowOff>
    </xdr:to>
    <xdr:sp macro="" textlink="">
      <xdr:nvSpPr>
        <xdr:cNvPr id="853" name="円/楕円 852"/>
        <xdr:cNvSpPr/>
      </xdr:nvSpPr>
      <xdr:spPr>
        <a:xfrm>
          <a:off x="19494500" y="133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30461</xdr:rowOff>
    </xdr:from>
    <xdr:ext cx="534377" cy="259045"/>
    <xdr:sp macro="" textlink="">
      <xdr:nvSpPr>
        <xdr:cNvPr id="854" name="テキスト ボックス 853"/>
        <xdr:cNvSpPr txBox="1"/>
      </xdr:nvSpPr>
      <xdr:spPr>
        <a:xfrm>
          <a:off x="19278111" y="134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120935</xdr:rowOff>
    </xdr:from>
    <xdr:to>
      <xdr:col>27</xdr:col>
      <xdr:colOff>161925</xdr:colOff>
      <xdr:row>78</xdr:row>
      <xdr:rowOff>51085</xdr:rowOff>
    </xdr:to>
    <xdr:sp macro="" textlink="">
      <xdr:nvSpPr>
        <xdr:cNvPr id="855" name="円/楕円 854"/>
        <xdr:cNvSpPr/>
      </xdr:nvSpPr>
      <xdr:spPr>
        <a:xfrm>
          <a:off x="18605500" y="133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42212</xdr:rowOff>
    </xdr:from>
    <xdr:ext cx="534377" cy="259045"/>
    <xdr:sp macro="" textlink="">
      <xdr:nvSpPr>
        <xdr:cNvPr id="856" name="テキスト ボックス 855"/>
        <xdr:cNvSpPr txBox="1"/>
      </xdr:nvSpPr>
      <xdr:spPr>
        <a:xfrm>
          <a:off x="18389111" y="13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・性質別に類似団体との比較を行うと、ほとんどが団体平均を下回る値だが、扶助費</a:t>
          </a:r>
          <a:r>
            <a:rPr kumimoji="1" lang="ja-JP" altLang="en-US" sz="1100">
              <a:solidFill>
                <a:schemeClr val="dk1"/>
              </a:solidFill>
              <a:effectLst/>
              <a:latin typeface="+mn-lt"/>
              <a:ea typeface="+mn-ea"/>
              <a:cs typeface="+mn-cs"/>
            </a:rPr>
            <a:t>及び投資及び出資金</a:t>
          </a:r>
          <a:r>
            <a:rPr kumimoji="1" lang="ja-JP" altLang="ja-JP" sz="1100">
              <a:solidFill>
                <a:schemeClr val="dk1"/>
              </a:solidFill>
              <a:effectLst/>
              <a:latin typeface="+mn-lt"/>
              <a:ea typeface="+mn-ea"/>
              <a:cs typeface="+mn-cs"/>
            </a:rPr>
            <a:t>は大きく上回る。</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経常経費の分析と同様に保育料の軽減への取り組みが代表的な要因となっている。そのほかにも子ども子育て新制度への移行に基づく新たな給付や、保育サービスの多様化へ向けた対応にかかる負担、障害者総合支援法にもとづく自立支援給付費なども今後の逓増が見込まれ、サービスの質を保ったうえで一般財源充当額を膨張させない取り組みが必要である。</a:t>
          </a:r>
          <a:r>
            <a:rPr kumimoji="1" lang="ja-JP" altLang="en-US" sz="1100">
              <a:solidFill>
                <a:schemeClr val="dk1"/>
              </a:solidFill>
              <a:effectLst/>
              <a:latin typeface="+mn-lt"/>
              <a:ea typeface="+mn-ea"/>
              <a:cs typeface="+mn-cs"/>
            </a:rPr>
            <a:t>投資及び出資金については、町水道会計が実施する耐震管路更新事業への出資金が増加したため、昨年度から大きく伸びている。</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期事業は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年度までの計画であるため、今後も工事の進捗に伴い出資が増加してくるものと思われる。</a:t>
          </a:r>
          <a:endParaRPr lang="ja-JP" altLang="ja-JP" sz="1400">
            <a:effectLst/>
          </a:endParaRPr>
        </a:p>
        <a:p>
          <a:r>
            <a:rPr kumimoji="1" lang="ja-JP" altLang="ja-JP" sz="1100">
              <a:solidFill>
                <a:schemeClr val="dk1"/>
              </a:solidFill>
              <a:effectLst/>
              <a:latin typeface="+mn-lt"/>
              <a:ea typeface="+mn-ea"/>
              <a:cs typeface="+mn-cs"/>
            </a:rPr>
            <a:t>・普通建設事業費についても、取捨選択を重ね抑制を続けているが、公共インフラ施設の維持管理については、安全性との引き換えとなってしまい怠る事はできない。公共施設等総合管理計画の運用を所管する部署と財政部門がきちんと連携し、施設類型ごとの整備方針に沿って計画的に維持管理を実施していくなかで、財政負担の平準化とトータルコストの軽減へつなげ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14,250
18.44
5,667,391
5,489,819
151,424
3,184,863
5,143,579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132652</xdr:rowOff>
    </xdr:from>
    <xdr:to>
      <xdr:col>6</xdr:col>
      <xdr:colOff>511175</xdr:colOff>
      <xdr:row>37</xdr:row>
      <xdr:rowOff>85408</xdr:rowOff>
    </xdr:to>
    <xdr:cxnSp macro="">
      <xdr:nvCxnSpPr>
        <xdr:cNvPr id="61" name="直線コネクタ 60"/>
        <xdr:cNvCxnSpPr/>
      </xdr:nvCxnSpPr>
      <xdr:spPr>
        <a:xfrm>
          <a:off x="3797300" y="6304852"/>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132652</xdr:rowOff>
    </xdr:from>
    <xdr:to>
      <xdr:col>5</xdr:col>
      <xdr:colOff>358775</xdr:colOff>
      <xdr:row>36</xdr:row>
      <xdr:rowOff>170371</xdr:rowOff>
    </xdr:to>
    <xdr:cxnSp macro="">
      <xdr:nvCxnSpPr>
        <xdr:cNvPr id="64" name="直線コネクタ 63"/>
        <xdr:cNvCxnSpPr/>
      </xdr:nvCxnSpPr>
      <xdr:spPr>
        <a:xfrm flipV="1">
          <a:off x="2908300" y="630485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38244</xdr:rowOff>
    </xdr:from>
    <xdr:ext cx="469744" cy="259045"/>
    <xdr:sp macro="" textlink="">
      <xdr:nvSpPr>
        <xdr:cNvPr id="66" name="テキスト ボックス 65"/>
        <xdr:cNvSpPr txBox="1"/>
      </xdr:nvSpPr>
      <xdr:spPr>
        <a:xfrm>
          <a:off x="3562427"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156464</xdr:rowOff>
    </xdr:from>
    <xdr:to>
      <xdr:col>4</xdr:col>
      <xdr:colOff>155575</xdr:colOff>
      <xdr:row>36</xdr:row>
      <xdr:rowOff>170371</xdr:rowOff>
    </xdr:to>
    <xdr:cxnSp macro="">
      <xdr:nvCxnSpPr>
        <xdr:cNvPr id="67" name="直線コネクタ 66"/>
        <xdr:cNvCxnSpPr/>
      </xdr:nvCxnSpPr>
      <xdr:spPr>
        <a:xfrm>
          <a:off x="2019300" y="6328664"/>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152845</xdr:rowOff>
    </xdr:from>
    <xdr:to>
      <xdr:col>2</xdr:col>
      <xdr:colOff>638175</xdr:colOff>
      <xdr:row>36</xdr:row>
      <xdr:rowOff>156464</xdr:rowOff>
    </xdr:to>
    <xdr:cxnSp macro="">
      <xdr:nvCxnSpPr>
        <xdr:cNvPr id="70" name="直線コネクタ 69"/>
        <xdr:cNvCxnSpPr/>
      </xdr:nvCxnSpPr>
      <xdr:spPr>
        <a:xfrm>
          <a:off x="1130300" y="632504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34608</xdr:rowOff>
    </xdr:from>
    <xdr:to>
      <xdr:col>6</xdr:col>
      <xdr:colOff>561975</xdr:colOff>
      <xdr:row>37</xdr:row>
      <xdr:rowOff>136208</xdr:rowOff>
    </xdr:to>
    <xdr:sp macro="" textlink="">
      <xdr:nvSpPr>
        <xdr:cNvPr id="80" name="円/楕円 79"/>
        <xdr:cNvSpPr/>
      </xdr:nvSpPr>
      <xdr:spPr>
        <a:xfrm>
          <a:off x="45847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13035</xdr:rowOff>
    </xdr:from>
    <xdr:ext cx="469744" cy="259045"/>
    <xdr:sp macro="" textlink="">
      <xdr:nvSpPr>
        <xdr:cNvPr id="81" name="議会費該当値テキスト"/>
        <xdr:cNvSpPr txBox="1"/>
      </xdr:nvSpPr>
      <xdr:spPr>
        <a:xfrm>
          <a:off x="4686300" y="635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81852</xdr:rowOff>
    </xdr:from>
    <xdr:to>
      <xdr:col>5</xdr:col>
      <xdr:colOff>409575</xdr:colOff>
      <xdr:row>37</xdr:row>
      <xdr:rowOff>12002</xdr:rowOff>
    </xdr:to>
    <xdr:sp macro="" textlink="">
      <xdr:nvSpPr>
        <xdr:cNvPr id="82" name="円/楕円 81"/>
        <xdr:cNvSpPr/>
      </xdr:nvSpPr>
      <xdr:spPr>
        <a:xfrm>
          <a:off x="3746500" y="62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3129</xdr:rowOff>
    </xdr:from>
    <xdr:ext cx="469744" cy="259045"/>
    <xdr:sp macro="" textlink="">
      <xdr:nvSpPr>
        <xdr:cNvPr id="83" name="テキスト ボックス 82"/>
        <xdr:cNvSpPr txBox="1"/>
      </xdr:nvSpPr>
      <xdr:spPr>
        <a:xfrm>
          <a:off x="3562427" y="634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119571</xdr:rowOff>
    </xdr:from>
    <xdr:to>
      <xdr:col>4</xdr:col>
      <xdr:colOff>206375</xdr:colOff>
      <xdr:row>37</xdr:row>
      <xdr:rowOff>49721</xdr:rowOff>
    </xdr:to>
    <xdr:sp macro="" textlink="">
      <xdr:nvSpPr>
        <xdr:cNvPr id="84" name="円/楕円 83"/>
        <xdr:cNvSpPr/>
      </xdr:nvSpPr>
      <xdr:spPr>
        <a:xfrm>
          <a:off x="2857500" y="62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40848</xdr:rowOff>
    </xdr:from>
    <xdr:ext cx="469744" cy="259045"/>
    <xdr:sp macro="" textlink="">
      <xdr:nvSpPr>
        <xdr:cNvPr id="85" name="テキスト ボックス 84"/>
        <xdr:cNvSpPr txBox="1"/>
      </xdr:nvSpPr>
      <xdr:spPr>
        <a:xfrm>
          <a:off x="2673427"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105664</xdr:rowOff>
    </xdr:from>
    <xdr:to>
      <xdr:col>3</xdr:col>
      <xdr:colOff>3175</xdr:colOff>
      <xdr:row>37</xdr:row>
      <xdr:rowOff>35814</xdr:rowOff>
    </xdr:to>
    <xdr:sp macro="" textlink="">
      <xdr:nvSpPr>
        <xdr:cNvPr id="86" name="円/楕円 85"/>
        <xdr:cNvSpPr/>
      </xdr:nvSpPr>
      <xdr:spPr>
        <a:xfrm>
          <a:off x="1968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26941</xdr:rowOff>
    </xdr:from>
    <xdr:ext cx="469744" cy="259045"/>
    <xdr:sp macro="" textlink="">
      <xdr:nvSpPr>
        <xdr:cNvPr id="87" name="テキスト ボックス 86"/>
        <xdr:cNvSpPr txBox="1"/>
      </xdr:nvSpPr>
      <xdr:spPr>
        <a:xfrm>
          <a:off x="1784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102045</xdr:rowOff>
    </xdr:from>
    <xdr:to>
      <xdr:col>1</xdr:col>
      <xdr:colOff>485775</xdr:colOff>
      <xdr:row>37</xdr:row>
      <xdr:rowOff>32195</xdr:rowOff>
    </xdr:to>
    <xdr:sp macro="" textlink="">
      <xdr:nvSpPr>
        <xdr:cNvPr id="88" name="円/楕円 87"/>
        <xdr:cNvSpPr/>
      </xdr:nvSpPr>
      <xdr:spPr>
        <a:xfrm>
          <a:off x="1079500" y="62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23322</xdr:rowOff>
    </xdr:from>
    <xdr:ext cx="469744" cy="259045"/>
    <xdr:sp macro="" textlink="">
      <xdr:nvSpPr>
        <xdr:cNvPr id="89" name="テキスト ボックス 88"/>
        <xdr:cNvSpPr txBox="1"/>
      </xdr:nvSpPr>
      <xdr:spPr>
        <a:xfrm>
          <a:off x="89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77612</xdr:rowOff>
    </xdr:from>
    <xdr:to>
      <xdr:col>6</xdr:col>
      <xdr:colOff>511175</xdr:colOff>
      <xdr:row>57</xdr:row>
      <xdr:rowOff>105561</xdr:rowOff>
    </xdr:to>
    <xdr:cxnSp macro="">
      <xdr:nvCxnSpPr>
        <xdr:cNvPr id="116" name="直線コネクタ 115"/>
        <xdr:cNvCxnSpPr/>
      </xdr:nvCxnSpPr>
      <xdr:spPr>
        <a:xfrm flipV="1">
          <a:off x="3797300" y="9850262"/>
          <a:ext cx="838200" cy="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105561</xdr:rowOff>
    </xdr:from>
    <xdr:to>
      <xdr:col>5</xdr:col>
      <xdr:colOff>358775</xdr:colOff>
      <xdr:row>57</xdr:row>
      <xdr:rowOff>127932</xdr:rowOff>
    </xdr:to>
    <xdr:cxnSp macro="">
      <xdr:nvCxnSpPr>
        <xdr:cNvPr id="119" name="直線コネクタ 118"/>
        <xdr:cNvCxnSpPr/>
      </xdr:nvCxnSpPr>
      <xdr:spPr>
        <a:xfrm flipV="1">
          <a:off x="2908300" y="9878211"/>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89440</xdr:rowOff>
    </xdr:from>
    <xdr:to>
      <xdr:col>4</xdr:col>
      <xdr:colOff>155575</xdr:colOff>
      <xdr:row>57</xdr:row>
      <xdr:rowOff>127932</xdr:rowOff>
    </xdr:to>
    <xdr:cxnSp macro="">
      <xdr:nvCxnSpPr>
        <xdr:cNvPr id="122" name="直線コネクタ 121"/>
        <xdr:cNvCxnSpPr/>
      </xdr:nvCxnSpPr>
      <xdr:spPr>
        <a:xfrm>
          <a:off x="2019300" y="9862090"/>
          <a:ext cx="8890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44287</xdr:rowOff>
    </xdr:from>
    <xdr:to>
      <xdr:col>2</xdr:col>
      <xdr:colOff>638175</xdr:colOff>
      <xdr:row>57</xdr:row>
      <xdr:rowOff>89440</xdr:rowOff>
    </xdr:to>
    <xdr:cxnSp macro="">
      <xdr:nvCxnSpPr>
        <xdr:cNvPr id="125" name="直線コネクタ 124"/>
        <xdr:cNvCxnSpPr/>
      </xdr:nvCxnSpPr>
      <xdr:spPr>
        <a:xfrm>
          <a:off x="1130300" y="9816937"/>
          <a:ext cx="8890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26812</xdr:rowOff>
    </xdr:from>
    <xdr:to>
      <xdr:col>6</xdr:col>
      <xdr:colOff>561975</xdr:colOff>
      <xdr:row>57</xdr:row>
      <xdr:rowOff>128412</xdr:rowOff>
    </xdr:to>
    <xdr:sp macro="" textlink="">
      <xdr:nvSpPr>
        <xdr:cNvPr id="135" name="円/楕円 134"/>
        <xdr:cNvSpPr/>
      </xdr:nvSpPr>
      <xdr:spPr>
        <a:xfrm>
          <a:off x="4584700" y="97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113189</xdr:rowOff>
    </xdr:from>
    <xdr:ext cx="534377" cy="259045"/>
    <xdr:sp macro="" textlink="">
      <xdr:nvSpPr>
        <xdr:cNvPr id="136" name="総務費該当値テキスト"/>
        <xdr:cNvSpPr txBox="1"/>
      </xdr:nvSpPr>
      <xdr:spPr>
        <a:xfrm>
          <a:off x="4686300" y="97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54761</xdr:rowOff>
    </xdr:from>
    <xdr:to>
      <xdr:col>5</xdr:col>
      <xdr:colOff>409575</xdr:colOff>
      <xdr:row>57</xdr:row>
      <xdr:rowOff>156361</xdr:rowOff>
    </xdr:to>
    <xdr:sp macro="" textlink="">
      <xdr:nvSpPr>
        <xdr:cNvPr id="137" name="円/楕円 136"/>
        <xdr:cNvSpPr/>
      </xdr:nvSpPr>
      <xdr:spPr>
        <a:xfrm>
          <a:off x="3746500" y="98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147488</xdr:rowOff>
    </xdr:from>
    <xdr:ext cx="534377" cy="259045"/>
    <xdr:sp macro="" textlink="">
      <xdr:nvSpPr>
        <xdr:cNvPr id="138" name="テキスト ボックス 137"/>
        <xdr:cNvSpPr txBox="1"/>
      </xdr:nvSpPr>
      <xdr:spPr>
        <a:xfrm>
          <a:off x="3530111" y="99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77132</xdr:rowOff>
    </xdr:from>
    <xdr:to>
      <xdr:col>4</xdr:col>
      <xdr:colOff>206375</xdr:colOff>
      <xdr:row>58</xdr:row>
      <xdr:rowOff>7282</xdr:rowOff>
    </xdr:to>
    <xdr:sp macro="" textlink="">
      <xdr:nvSpPr>
        <xdr:cNvPr id="139" name="円/楕円 138"/>
        <xdr:cNvSpPr/>
      </xdr:nvSpPr>
      <xdr:spPr>
        <a:xfrm>
          <a:off x="2857500" y="98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169859</xdr:rowOff>
    </xdr:from>
    <xdr:ext cx="534377" cy="259045"/>
    <xdr:sp macro="" textlink="">
      <xdr:nvSpPr>
        <xdr:cNvPr id="140" name="テキスト ボックス 139"/>
        <xdr:cNvSpPr txBox="1"/>
      </xdr:nvSpPr>
      <xdr:spPr>
        <a:xfrm>
          <a:off x="2641111" y="99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38640</xdr:rowOff>
    </xdr:from>
    <xdr:to>
      <xdr:col>3</xdr:col>
      <xdr:colOff>3175</xdr:colOff>
      <xdr:row>57</xdr:row>
      <xdr:rowOff>140240</xdr:rowOff>
    </xdr:to>
    <xdr:sp macro="" textlink="">
      <xdr:nvSpPr>
        <xdr:cNvPr id="141" name="円/楕円 140"/>
        <xdr:cNvSpPr/>
      </xdr:nvSpPr>
      <xdr:spPr>
        <a:xfrm>
          <a:off x="1968500" y="9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131367</xdr:rowOff>
    </xdr:from>
    <xdr:ext cx="534377" cy="259045"/>
    <xdr:sp macro="" textlink="">
      <xdr:nvSpPr>
        <xdr:cNvPr id="142" name="テキスト ボックス 141"/>
        <xdr:cNvSpPr txBox="1"/>
      </xdr:nvSpPr>
      <xdr:spPr>
        <a:xfrm>
          <a:off x="1752111" y="9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164937</xdr:rowOff>
    </xdr:from>
    <xdr:to>
      <xdr:col>1</xdr:col>
      <xdr:colOff>485775</xdr:colOff>
      <xdr:row>57</xdr:row>
      <xdr:rowOff>95087</xdr:rowOff>
    </xdr:to>
    <xdr:sp macro="" textlink="">
      <xdr:nvSpPr>
        <xdr:cNvPr id="143" name="円/楕円 142"/>
        <xdr:cNvSpPr/>
      </xdr:nvSpPr>
      <xdr:spPr>
        <a:xfrm>
          <a:off x="1079500" y="9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86214</xdr:rowOff>
    </xdr:from>
    <xdr:ext cx="534377" cy="259045"/>
    <xdr:sp macro="" textlink="">
      <xdr:nvSpPr>
        <xdr:cNvPr id="144" name="テキスト ボックス 143"/>
        <xdr:cNvSpPr txBox="1"/>
      </xdr:nvSpPr>
      <xdr:spPr>
        <a:xfrm>
          <a:off x="863111" y="98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44145</xdr:rowOff>
    </xdr:from>
    <xdr:to>
      <xdr:col>6</xdr:col>
      <xdr:colOff>511175</xdr:colOff>
      <xdr:row>76</xdr:row>
      <xdr:rowOff>47876</xdr:rowOff>
    </xdr:to>
    <xdr:cxnSp macro="">
      <xdr:nvCxnSpPr>
        <xdr:cNvPr id="172" name="直線コネクタ 171"/>
        <xdr:cNvCxnSpPr/>
      </xdr:nvCxnSpPr>
      <xdr:spPr>
        <a:xfrm flipV="1">
          <a:off x="3797300" y="13074345"/>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47876</xdr:rowOff>
    </xdr:from>
    <xdr:to>
      <xdr:col>5</xdr:col>
      <xdr:colOff>358775</xdr:colOff>
      <xdr:row>76</xdr:row>
      <xdr:rowOff>98946</xdr:rowOff>
    </xdr:to>
    <xdr:cxnSp macro="">
      <xdr:nvCxnSpPr>
        <xdr:cNvPr id="175" name="直線コネクタ 174"/>
        <xdr:cNvCxnSpPr/>
      </xdr:nvCxnSpPr>
      <xdr:spPr>
        <a:xfrm flipV="1">
          <a:off x="2908300" y="13078076"/>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88621</xdr:rowOff>
    </xdr:from>
    <xdr:ext cx="599010" cy="259045"/>
    <xdr:sp macro="" textlink="">
      <xdr:nvSpPr>
        <xdr:cNvPr id="177" name="テキスト ボックス 176"/>
        <xdr:cNvSpPr txBox="1"/>
      </xdr:nvSpPr>
      <xdr:spPr>
        <a:xfrm>
          <a:off x="3497794"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98946</xdr:rowOff>
    </xdr:from>
    <xdr:to>
      <xdr:col>4</xdr:col>
      <xdr:colOff>155575</xdr:colOff>
      <xdr:row>77</xdr:row>
      <xdr:rowOff>51505</xdr:rowOff>
    </xdr:to>
    <xdr:cxnSp macro="">
      <xdr:nvCxnSpPr>
        <xdr:cNvPr id="178" name="直線コネクタ 177"/>
        <xdr:cNvCxnSpPr/>
      </xdr:nvCxnSpPr>
      <xdr:spPr>
        <a:xfrm flipV="1">
          <a:off x="2019300" y="13129146"/>
          <a:ext cx="889000" cy="1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51505</xdr:rowOff>
    </xdr:from>
    <xdr:to>
      <xdr:col>2</xdr:col>
      <xdr:colOff>638175</xdr:colOff>
      <xdr:row>77</xdr:row>
      <xdr:rowOff>121211</xdr:rowOff>
    </xdr:to>
    <xdr:cxnSp macro="">
      <xdr:nvCxnSpPr>
        <xdr:cNvPr id="181" name="直線コネクタ 180"/>
        <xdr:cNvCxnSpPr/>
      </xdr:nvCxnSpPr>
      <xdr:spPr>
        <a:xfrm flipV="1">
          <a:off x="1130300" y="13253155"/>
          <a:ext cx="889000" cy="6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164795</xdr:rowOff>
    </xdr:from>
    <xdr:to>
      <xdr:col>6</xdr:col>
      <xdr:colOff>561975</xdr:colOff>
      <xdr:row>76</xdr:row>
      <xdr:rowOff>94945</xdr:rowOff>
    </xdr:to>
    <xdr:sp macro="" textlink="">
      <xdr:nvSpPr>
        <xdr:cNvPr id="191" name="円/楕円 190"/>
        <xdr:cNvSpPr/>
      </xdr:nvSpPr>
      <xdr:spPr>
        <a:xfrm>
          <a:off x="45847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16222</xdr:rowOff>
    </xdr:from>
    <xdr:ext cx="599010" cy="259045"/>
    <xdr:sp macro="" textlink="">
      <xdr:nvSpPr>
        <xdr:cNvPr id="192" name="民生費該当値テキスト"/>
        <xdr:cNvSpPr txBox="1"/>
      </xdr:nvSpPr>
      <xdr:spPr>
        <a:xfrm>
          <a:off x="4686300" y="128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168526</xdr:rowOff>
    </xdr:from>
    <xdr:to>
      <xdr:col>5</xdr:col>
      <xdr:colOff>409575</xdr:colOff>
      <xdr:row>76</xdr:row>
      <xdr:rowOff>98676</xdr:rowOff>
    </xdr:to>
    <xdr:sp macro="" textlink="">
      <xdr:nvSpPr>
        <xdr:cNvPr id="193" name="円/楕円 192"/>
        <xdr:cNvSpPr/>
      </xdr:nvSpPr>
      <xdr:spPr>
        <a:xfrm>
          <a:off x="3746500" y="130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89803</xdr:rowOff>
    </xdr:from>
    <xdr:ext cx="599010" cy="259045"/>
    <xdr:sp macro="" textlink="">
      <xdr:nvSpPr>
        <xdr:cNvPr id="194" name="テキスト ボックス 193"/>
        <xdr:cNvSpPr txBox="1"/>
      </xdr:nvSpPr>
      <xdr:spPr>
        <a:xfrm>
          <a:off x="3497794" y="131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48146</xdr:rowOff>
    </xdr:from>
    <xdr:to>
      <xdr:col>4</xdr:col>
      <xdr:colOff>206375</xdr:colOff>
      <xdr:row>76</xdr:row>
      <xdr:rowOff>149746</xdr:rowOff>
    </xdr:to>
    <xdr:sp macro="" textlink="">
      <xdr:nvSpPr>
        <xdr:cNvPr id="195" name="円/楕円 194"/>
        <xdr:cNvSpPr/>
      </xdr:nvSpPr>
      <xdr:spPr>
        <a:xfrm>
          <a:off x="2857500" y="130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166272</xdr:rowOff>
    </xdr:from>
    <xdr:ext cx="599010" cy="259045"/>
    <xdr:sp macro="" textlink="">
      <xdr:nvSpPr>
        <xdr:cNvPr id="196" name="テキスト ボックス 195"/>
        <xdr:cNvSpPr txBox="1"/>
      </xdr:nvSpPr>
      <xdr:spPr>
        <a:xfrm>
          <a:off x="2608794" y="1285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705</xdr:rowOff>
    </xdr:from>
    <xdr:to>
      <xdr:col>3</xdr:col>
      <xdr:colOff>3175</xdr:colOff>
      <xdr:row>77</xdr:row>
      <xdr:rowOff>102305</xdr:rowOff>
    </xdr:to>
    <xdr:sp macro="" textlink="">
      <xdr:nvSpPr>
        <xdr:cNvPr id="197" name="円/楕円 196"/>
        <xdr:cNvSpPr/>
      </xdr:nvSpPr>
      <xdr:spPr>
        <a:xfrm>
          <a:off x="1968500" y="13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118832</xdr:rowOff>
    </xdr:from>
    <xdr:ext cx="599010" cy="259045"/>
    <xdr:sp macro="" textlink="">
      <xdr:nvSpPr>
        <xdr:cNvPr id="198" name="テキスト ボックス 197"/>
        <xdr:cNvSpPr txBox="1"/>
      </xdr:nvSpPr>
      <xdr:spPr>
        <a:xfrm>
          <a:off x="1719794" y="1297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70411</xdr:rowOff>
    </xdr:from>
    <xdr:to>
      <xdr:col>1</xdr:col>
      <xdr:colOff>485775</xdr:colOff>
      <xdr:row>78</xdr:row>
      <xdr:rowOff>561</xdr:rowOff>
    </xdr:to>
    <xdr:sp macro="" textlink="">
      <xdr:nvSpPr>
        <xdr:cNvPr id="199" name="円/楕円 198"/>
        <xdr:cNvSpPr/>
      </xdr:nvSpPr>
      <xdr:spPr>
        <a:xfrm>
          <a:off x="1079500" y="132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163138</xdr:rowOff>
    </xdr:from>
    <xdr:ext cx="599010" cy="259045"/>
    <xdr:sp macro="" textlink="">
      <xdr:nvSpPr>
        <xdr:cNvPr id="200" name="テキスト ボックス 199"/>
        <xdr:cNvSpPr txBox="1"/>
      </xdr:nvSpPr>
      <xdr:spPr>
        <a:xfrm>
          <a:off x="830794" y="1336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161700</xdr:rowOff>
    </xdr:from>
    <xdr:to>
      <xdr:col>6</xdr:col>
      <xdr:colOff>511175</xdr:colOff>
      <xdr:row>97</xdr:row>
      <xdr:rowOff>164801</xdr:rowOff>
    </xdr:to>
    <xdr:cxnSp macro="">
      <xdr:nvCxnSpPr>
        <xdr:cNvPr id="227" name="直線コネクタ 226"/>
        <xdr:cNvCxnSpPr/>
      </xdr:nvCxnSpPr>
      <xdr:spPr>
        <a:xfrm flipV="1">
          <a:off x="3797300" y="16792350"/>
          <a:ext cx="8382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164801</xdr:rowOff>
    </xdr:from>
    <xdr:to>
      <xdr:col>5</xdr:col>
      <xdr:colOff>358775</xdr:colOff>
      <xdr:row>97</xdr:row>
      <xdr:rowOff>166373</xdr:rowOff>
    </xdr:to>
    <xdr:cxnSp macro="">
      <xdr:nvCxnSpPr>
        <xdr:cNvPr id="230" name="直線コネクタ 229"/>
        <xdr:cNvCxnSpPr/>
      </xdr:nvCxnSpPr>
      <xdr:spPr>
        <a:xfrm flipV="1">
          <a:off x="2908300" y="16795451"/>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169775</xdr:rowOff>
    </xdr:from>
    <xdr:ext cx="534377" cy="259045"/>
    <xdr:sp macro="" textlink="">
      <xdr:nvSpPr>
        <xdr:cNvPr id="232" name="テキスト ボックス 231"/>
        <xdr:cNvSpPr txBox="1"/>
      </xdr:nvSpPr>
      <xdr:spPr>
        <a:xfrm>
          <a:off x="3530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166373</xdr:rowOff>
    </xdr:from>
    <xdr:to>
      <xdr:col>4</xdr:col>
      <xdr:colOff>155575</xdr:colOff>
      <xdr:row>98</xdr:row>
      <xdr:rowOff>6303</xdr:rowOff>
    </xdr:to>
    <xdr:cxnSp macro="">
      <xdr:nvCxnSpPr>
        <xdr:cNvPr id="233" name="直線コネクタ 232"/>
        <xdr:cNvCxnSpPr/>
      </xdr:nvCxnSpPr>
      <xdr:spPr>
        <a:xfrm flipV="1">
          <a:off x="2019300" y="16797023"/>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163626</xdr:rowOff>
    </xdr:from>
    <xdr:to>
      <xdr:col>2</xdr:col>
      <xdr:colOff>638175</xdr:colOff>
      <xdr:row>98</xdr:row>
      <xdr:rowOff>6303</xdr:rowOff>
    </xdr:to>
    <xdr:cxnSp macro="">
      <xdr:nvCxnSpPr>
        <xdr:cNvPr id="236" name="直線コネクタ 235"/>
        <xdr:cNvCxnSpPr/>
      </xdr:nvCxnSpPr>
      <xdr:spPr>
        <a:xfrm>
          <a:off x="1130300" y="16794276"/>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110900</xdr:rowOff>
    </xdr:from>
    <xdr:to>
      <xdr:col>6</xdr:col>
      <xdr:colOff>561975</xdr:colOff>
      <xdr:row>98</xdr:row>
      <xdr:rowOff>41050</xdr:rowOff>
    </xdr:to>
    <xdr:sp macro="" textlink="">
      <xdr:nvSpPr>
        <xdr:cNvPr id="246" name="円/楕円 245"/>
        <xdr:cNvSpPr/>
      </xdr:nvSpPr>
      <xdr:spPr>
        <a:xfrm>
          <a:off x="4584700" y="167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25827</xdr:rowOff>
    </xdr:from>
    <xdr:ext cx="534377" cy="259045"/>
    <xdr:sp macro="" textlink="">
      <xdr:nvSpPr>
        <xdr:cNvPr id="247" name="衛生費該当値テキスト"/>
        <xdr:cNvSpPr txBox="1"/>
      </xdr:nvSpPr>
      <xdr:spPr>
        <a:xfrm>
          <a:off x="4686300" y="1665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114001</xdr:rowOff>
    </xdr:from>
    <xdr:to>
      <xdr:col>5</xdr:col>
      <xdr:colOff>409575</xdr:colOff>
      <xdr:row>98</xdr:row>
      <xdr:rowOff>44151</xdr:rowOff>
    </xdr:to>
    <xdr:sp macro="" textlink="">
      <xdr:nvSpPr>
        <xdr:cNvPr id="248" name="円/楕円 247"/>
        <xdr:cNvSpPr/>
      </xdr:nvSpPr>
      <xdr:spPr>
        <a:xfrm>
          <a:off x="3746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35278</xdr:rowOff>
    </xdr:from>
    <xdr:ext cx="534377" cy="259045"/>
    <xdr:sp macro="" textlink="">
      <xdr:nvSpPr>
        <xdr:cNvPr id="249" name="テキスト ボックス 248"/>
        <xdr:cNvSpPr txBox="1"/>
      </xdr:nvSpPr>
      <xdr:spPr>
        <a:xfrm>
          <a:off x="3530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115573</xdr:rowOff>
    </xdr:from>
    <xdr:to>
      <xdr:col>4</xdr:col>
      <xdr:colOff>206375</xdr:colOff>
      <xdr:row>98</xdr:row>
      <xdr:rowOff>45723</xdr:rowOff>
    </xdr:to>
    <xdr:sp macro="" textlink="">
      <xdr:nvSpPr>
        <xdr:cNvPr id="250" name="円/楕円 249"/>
        <xdr:cNvSpPr/>
      </xdr:nvSpPr>
      <xdr:spPr>
        <a:xfrm>
          <a:off x="2857500" y="167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36850</xdr:rowOff>
    </xdr:from>
    <xdr:ext cx="534377" cy="259045"/>
    <xdr:sp macro="" textlink="">
      <xdr:nvSpPr>
        <xdr:cNvPr id="251" name="テキスト ボックス 250"/>
        <xdr:cNvSpPr txBox="1"/>
      </xdr:nvSpPr>
      <xdr:spPr>
        <a:xfrm>
          <a:off x="2641111" y="1683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126953</xdr:rowOff>
    </xdr:from>
    <xdr:to>
      <xdr:col>3</xdr:col>
      <xdr:colOff>3175</xdr:colOff>
      <xdr:row>98</xdr:row>
      <xdr:rowOff>57103</xdr:rowOff>
    </xdr:to>
    <xdr:sp macro="" textlink="">
      <xdr:nvSpPr>
        <xdr:cNvPr id="252" name="円/楕円 251"/>
        <xdr:cNvSpPr/>
      </xdr:nvSpPr>
      <xdr:spPr>
        <a:xfrm>
          <a:off x="1968500" y="167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48230</xdr:rowOff>
    </xdr:from>
    <xdr:ext cx="534377" cy="259045"/>
    <xdr:sp macro="" textlink="">
      <xdr:nvSpPr>
        <xdr:cNvPr id="253" name="テキスト ボックス 252"/>
        <xdr:cNvSpPr txBox="1"/>
      </xdr:nvSpPr>
      <xdr:spPr>
        <a:xfrm>
          <a:off x="1752111" y="168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112826</xdr:rowOff>
    </xdr:from>
    <xdr:to>
      <xdr:col>1</xdr:col>
      <xdr:colOff>485775</xdr:colOff>
      <xdr:row>98</xdr:row>
      <xdr:rowOff>42976</xdr:rowOff>
    </xdr:to>
    <xdr:sp macro="" textlink="">
      <xdr:nvSpPr>
        <xdr:cNvPr id="254" name="円/楕円 253"/>
        <xdr:cNvSpPr/>
      </xdr:nvSpPr>
      <xdr:spPr>
        <a:xfrm>
          <a:off x="1079500" y="167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34103</xdr:rowOff>
    </xdr:from>
    <xdr:ext cx="534377" cy="259045"/>
    <xdr:sp macro="" textlink="">
      <xdr:nvSpPr>
        <xdr:cNvPr id="255" name="テキスト ボックス 254"/>
        <xdr:cNvSpPr txBox="1"/>
      </xdr:nvSpPr>
      <xdr:spPr>
        <a:xfrm>
          <a:off x="863111" y="1683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32638</xdr:rowOff>
    </xdr:from>
    <xdr:ext cx="378565" cy="259045"/>
    <xdr:sp macro="" textlink="">
      <xdr:nvSpPr>
        <xdr:cNvPr id="291" name="テキスト ボックス 290"/>
        <xdr:cNvSpPr txBox="1"/>
      </xdr:nvSpPr>
      <xdr:spPr>
        <a:xfrm>
          <a:off x="9450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82224</xdr:rowOff>
    </xdr:from>
    <xdr:to>
      <xdr:col>12</xdr:col>
      <xdr:colOff>511175</xdr:colOff>
      <xdr:row>39</xdr:row>
      <xdr:rowOff>98878</xdr:rowOff>
    </xdr:to>
    <xdr:cxnSp macro="">
      <xdr:nvCxnSpPr>
        <xdr:cNvPr id="292" name="直線コネクタ 291"/>
        <xdr:cNvCxnSpPr/>
      </xdr:nvCxnSpPr>
      <xdr:spPr>
        <a:xfrm>
          <a:off x="7861300" y="6597324"/>
          <a:ext cx="889000" cy="18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92674</xdr:rowOff>
    </xdr:from>
    <xdr:to>
      <xdr:col>11</xdr:col>
      <xdr:colOff>307975</xdr:colOff>
      <xdr:row>38</xdr:row>
      <xdr:rowOff>82224</xdr:rowOff>
    </xdr:to>
    <xdr:cxnSp macro="">
      <xdr:nvCxnSpPr>
        <xdr:cNvPr id="295" name="直線コネクタ 294"/>
        <xdr:cNvCxnSpPr/>
      </xdr:nvCxnSpPr>
      <xdr:spPr>
        <a:xfrm>
          <a:off x="6972300" y="6436324"/>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31424</xdr:rowOff>
    </xdr:from>
    <xdr:to>
      <xdr:col>11</xdr:col>
      <xdr:colOff>358775</xdr:colOff>
      <xdr:row>38</xdr:row>
      <xdr:rowOff>133024</xdr:rowOff>
    </xdr:to>
    <xdr:sp macro="" textlink="">
      <xdr:nvSpPr>
        <xdr:cNvPr id="311" name="円/楕円 310"/>
        <xdr:cNvSpPr/>
      </xdr:nvSpPr>
      <xdr:spPr>
        <a:xfrm>
          <a:off x="7810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124151</xdr:rowOff>
    </xdr:from>
    <xdr:ext cx="378565" cy="259045"/>
    <xdr:sp macro="" textlink="">
      <xdr:nvSpPr>
        <xdr:cNvPr id="312" name="テキスト ボックス 311"/>
        <xdr:cNvSpPr txBox="1"/>
      </xdr:nvSpPr>
      <xdr:spPr>
        <a:xfrm>
          <a:off x="7672017" y="663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41874</xdr:rowOff>
    </xdr:from>
    <xdr:to>
      <xdr:col>10</xdr:col>
      <xdr:colOff>155575</xdr:colOff>
      <xdr:row>37</xdr:row>
      <xdr:rowOff>143474</xdr:rowOff>
    </xdr:to>
    <xdr:sp macro="" textlink="">
      <xdr:nvSpPr>
        <xdr:cNvPr id="313" name="円/楕円 312"/>
        <xdr:cNvSpPr/>
      </xdr:nvSpPr>
      <xdr:spPr>
        <a:xfrm>
          <a:off x="6921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134600</xdr:rowOff>
    </xdr:from>
    <xdr:ext cx="469744" cy="259045"/>
    <xdr:sp macro="" textlink="">
      <xdr:nvSpPr>
        <xdr:cNvPr id="314" name="テキスト ボックス 313"/>
        <xdr:cNvSpPr txBox="1"/>
      </xdr:nvSpPr>
      <xdr:spPr>
        <a:xfrm>
          <a:off x="6737427" y="64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74495</xdr:rowOff>
    </xdr:from>
    <xdr:to>
      <xdr:col>15</xdr:col>
      <xdr:colOff>180975</xdr:colOff>
      <xdr:row>57</xdr:row>
      <xdr:rowOff>111346</xdr:rowOff>
    </xdr:to>
    <xdr:cxnSp macro="">
      <xdr:nvCxnSpPr>
        <xdr:cNvPr id="343" name="直線コネクタ 342"/>
        <xdr:cNvCxnSpPr/>
      </xdr:nvCxnSpPr>
      <xdr:spPr>
        <a:xfrm flipV="1">
          <a:off x="9639300" y="9847145"/>
          <a:ext cx="8382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111346</xdr:rowOff>
    </xdr:from>
    <xdr:to>
      <xdr:col>14</xdr:col>
      <xdr:colOff>28575</xdr:colOff>
      <xdr:row>57</xdr:row>
      <xdr:rowOff>157196</xdr:rowOff>
    </xdr:to>
    <xdr:cxnSp macro="">
      <xdr:nvCxnSpPr>
        <xdr:cNvPr id="346" name="直線コネクタ 345"/>
        <xdr:cNvCxnSpPr/>
      </xdr:nvCxnSpPr>
      <xdr:spPr>
        <a:xfrm flipV="1">
          <a:off x="8750300" y="9883996"/>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134366</xdr:rowOff>
    </xdr:from>
    <xdr:to>
      <xdr:col>12</xdr:col>
      <xdr:colOff>511175</xdr:colOff>
      <xdr:row>57</xdr:row>
      <xdr:rowOff>157196</xdr:rowOff>
    </xdr:to>
    <xdr:cxnSp macro="">
      <xdr:nvCxnSpPr>
        <xdr:cNvPr id="349" name="直線コネクタ 348"/>
        <xdr:cNvCxnSpPr/>
      </xdr:nvCxnSpPr>
      <xdr:spPr>
        <a:xfrm>
          <a:off x="7861300" y="9907016"/>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134366</xdr:rowOff>
    </xdr:from>
    <xdr:to>
      <xdr:col>11</xdr:col>
      <xdr:colOff>307975</xdr:colOff>
      <xdr:row>57</xdr:row>
      <xdr:rowOff>160510</xdr:rowOff>
    </xdr:to>
    <xdr:cxnSp macro="">
      <xdr:nvCxnSpPr>
        <xdr:cNvPr id="352" name="直線コネクタ 351"/>
        <xdr:cNvCxnSpPr/>
      </xdr:nvCxnSpPr>
      <xdr:spPr>
        <a:xfrm flipV="1">
          <a:off x="6972300" y="9907016"/>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23695</xdr:rowOff>
    </xdr:from>
    <xdr:to>
      <xdr:col>15</xdr:col>
      <xdr:colOff>231775</xdr:colOff>
      <xdr:row>57</xdr:row>
      <xdr:rowOff>125295</xdr:rowOff>
    </xdr:to>
    <xdr:sp macro="" textlink="">
      <xdr:nvSpPr>
        <xdr:cNvPr id="362" name="円/楕円 361"/>
        <xdr:cNvSpPr/>
      </xdr:nvSpPr>
      <xdr:spPr>
        <a:xfrm>
          <a:off x="10426700" y="97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46572</xdr:rowOff>
    </xdr:from>
    <xdr:ext cx="534377" cy="259045"/>
    <xdr:sp macro="" textlink="">
      <xdr:nvSpPr>
        <xdr:cNvPr id="363" name="農林水産業費該当値テキスト"/>
        <xdr:cNvSpPr txBox="1"/>
      </xdr:nvSpPr>
      <xdr:spPr>
        <a:xfrm>
          <a:off x="10528300" y="96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60546</xdr:rowOff>
    </xdr:from>
    <xdr:to>
      <xdr:col>14</xdr:col>
      <xdr:colOff>79375</xdr:colOff>
      <xdr:row>57</xdr:row>
      <xdr:rowOff>162146</xdr:rowOff>
    </xdr:to>
    <xdr:sp macro="" textlink="">
      <xdr:nvSpPr>
        <xdr:cNvPr id="364" name="円/楕円 363"/>
        <xdr:cNvSpPr/>
      </xdr:nvSpPr>
      <xdr:spPr>
        <a:xfrm>
          <a:off x="9588500" y="98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153273</xdr:rowOff>
    </xdr:from>
    <xdr:ext cx="534377" cy="259045"/>
    <xdr:sp macro="" textlink="">
      <xdr:nvSpPr>
        <xdr:cNvPr id="365" name="テキスト ボックス 364"/>
        <xdr:cNvSpPr txBox="1"/>
      </xdr:nvSpPr>
      <xdr:spPr>
        <a:xfrm>
          <a:off x="9372111" y="99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106396</xdr:rowOff>
    </xdr:from>
    <xdr:to>
      <xdr:col>12</xdr:col>
      <xdr:colOff>561975</xdr:colOff>
      <xdr:row>58</xdr:row>
      <xdr:rowOff>36546</xdr:rowOff>
    </xdr:to>
    <xdr:sp macro="" textlink="">
      <xdr:nvSpPr>
        <xdr:cNvPr id="366" name="円/楕円 365"/>
        <xdr:cNvSpPr/>
      </xdr:nvSpPr>
      <xdr:spPr>
        <a:xfrm>
          <a:off x="8699500" y="9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53073</xdr:rowOff>
    </xdr:from>
    <xdr:ext cx="534377" cy="259045"/>
    <xdr:sp macro="" textlink="">
      <xdr:nvSpPr>
        <xdr:cNvPr id="367" name="テキスト ボックス 366"/>
        <xdr:cNvSpPr txBox="1"/>
      </xdr:nvSpPr>
      <xdr:spPr>
        <a:xfrm>
          <a:off x="8483111" y="96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83566</xdr:rowOff>
    </xdr:from>
    <xdr:to>
      <xdr:col>11</xdr:col>
      <xdr:colOff>358775</xdr:colOff>
      <xdr:row>58</xdr:row>
      <xdr:rowOff>13716</xdr:rowOff>
    </xdr:to>
    <xdr:sp macro="" textlink="">
      <xdr:nvSpPr>
        <xdr:cNvPr id="368" name="円/楕円 367"/>
        <xdr:cNvSpPr/>
      </xdr:nvSpPr>
      <xdr:spPr>
        <a:xfrm>
          <a:off x="7810500" y="98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30243</xdr:rowOff>
    </xdr:from>
    <xdr:ext cx="534377" cy="259045"/>
    <xdr:sp macro="" textlink="">
      <xdr:nvSpPr>
        <xdr:cNvPr id="369" name="テキスト ボックス 368"/>
        <xdr:cNvSpPr txBox="1"/>
      </xdr:nvSpPr>
      <xdr:spPr>
        <a:xfrm>
          <a:off x="7594111" y="96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109710</xdr:rowOff>
    </xdr:from>
    <xdr:to>
      <xdr:col>10</xdr:col>
      <xdr:colOff>155575</xdr:colOff>
      <xdr:row>58</xdr:row>
      <xdr:rowOff>39860</xdr:rowOff>
    </xdr:to>
    <xdr:sp macro="" textlink="">
      <xdr:nvSpPr>
        <xdr:cNvPr id="370" name="円/楕円 369"/>
        <xdr:cNvSpPr/>
      </xdr:nvSpPr>
      <xdr:spPr>
        <a:xfrm>
          <a:off x="6921500" y="9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56387</xdr:rowOff>
    </xdr:from>
    <xdr:ext cx="534377" cy="259045"/>
    <xdr:sp macro="" textlink="">
      <xdr:nvSpPr>
        <xdr:cNvPr id="371" name="テキスト ボックス 370"/>
        <xdr:cNvSpPr txBox="1"/>
      </xdr:nvSpPr>
      <xdr:spPr>
        <a:xfrm>
          <a:off x="6705111" y="96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133848</xdr:rowOff>
    </xdr:from>
    <xdr:to>
      <xdr:col>15</xdr:col>
      <xdr:colOff>180975</xdr:colOff>
      <xdr:row>77</xdr:row>
      <xdr:rowOff>145850</xdr:rowOff>
    </xdr:to>
    <xdr:cxnSp macro="">
      <xdr:nvCxnSpPr>
        <xdr:cNvPr id="398" name="直線コネクタ 397"/>
        <xdr:cNvCxnSpPr/>
      </xdr:nvCxnSpPr>
      <xdr:spPr>
        <a:xfrm>
          <a:off x="9639300" y="13335498"/>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133848</xdr:rowOff>
    </xdr:from>
    <xdr:to>
      <xdr:col>14</xdr:col>
      <xdr:colOff>28575</xdr:colOff>
      <xdr:row>77</xdr:row>
      <xdr:rowOff>156913</xdr:rowOff>
    </xdr:to>
    <xdr:cxnSp macro="">
      <xdr:nvCxnSpPr>
        <xdr:cNvPr id="401" name="直線コネクタ 400"/>
        <xdr:cNvCxnSpPr/>
      </xdr:nvCxnSpPr>
      <xdr:spPr>
        <a:xfrm flipV="1">
          <a:off x="8750300" y="13335498"/>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3" name="テキスト ボックス 402"/>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156913</xdr:rowOff>
    </xdr:from>
    <xdr:to>
      <xdr:col>12</xdr:col>
      <xdr:colOff>511175</xdr:colOff>
      <xdr:row>77</xdr:row>
      <xdr:rowOff>158125</xdr:rowOff>
    </xdr:to>
    <xdr:cxnSp macro="">
      <xdr:nvCxnSpPr>
        <xdr:cNvPr id="404" name="直線コネクタ 403"/>
        <xdr:cNvCxnSpPr/>
      </xdr:nvCxnSpPr>
      <xdr:spPr>
        <a:xfrm flipV="1">
          <a:off x="7861300" y="13358563"/>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155017</xdr:rowOff>
    </xdr:from>
    <xdr:to>
      <xdr:col>11</xdr:col>
      <xdr:colOff>307975</xdr:colOff>
      <xdr:row>77</xdr:row>
      <xdr:rowOff>158125</xdr:rowOff>
    </xdr:to>
    <xdr:cxnSp macro="">
      <xdr:nvCxnSpPr>
        <xdr:cNvPr id="407" name="直線コネクタ 406"/>
        <xdr:cNvCxnSpPr/>
      </xdr:nvCxnSpPr>
      <xdr:spPr>
        <a:xfrm>
          <a:off x="6972300" y="13356667"/>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95050</xdr:rowOff>
    </xdr:from>
    <xdr:to>
      <xdr:col>15</xdr:col>
      <xdr:colOff>231775</xdr:colOff>
      <xdr:row>78</xdr:row>
      <xdr:rowOff>25200</xdr:rowOff>
    </xdr:to>
    <xdr:sp macro="" textlink="">
      <xdr:nvSpPr>
        <xdr:cNvPr id="417" name="円/楕円 416"/>
        <xdr:cNvSpPr/>
      </xdr:nvSpPr>
      <xdr:spPr>
        <a:xfrm>
          <a:off x="10426700" y="1329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73477</xdr:rowOff>
    </xdr:from>
    <xdr:ext cx="469744" cy="259045"/>
    <xdr:sp macro="" textlink="">
      <xdr:nvSpPr>
        <xdr:cNvPr id="418" name="商工費該当値テキスト"/>
        <xdr:cNvSpPr txBox="1"/>
      </xdr:nvSpPr>
      <xdr:spPr>
        <a:xfrm>
          <a:off x="10528300" y="1327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83048</xdr:rowOff>
    </xdr:from>
    <xdr:to>
      <xdr:col>14</xdr:col>
      <xdr:colOff>79375</xdr:colOff>
      <xdr:row>78</xdr:row>
      <xdr:rowOff>13198</xdr:rowOff>
    </xdr:to>
    <xdr:sp macro="" textlink="">
      <xdr:nvSpPr>
        <xdr:cNvPr id="419" name="円/楕円 418"/>
        <xdr:cNvSpPr/>
      </xdr:nvSpPr>
      <xdr:spPr>
        <a:xfrm>
          <a:off x="9588500" y="132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4325</xdr:rowOff>
    </xdr:from>
    <xdr:ext cx="469744" cy="259045"/>
    <xdr:sp macro="" textlink="">
      <xdr:nvSpPr>
        <xdr:cNvPr id="420" name="テキスト ボックス 419"/>
        <xdr:cNvSpPr txBox="1"/>
      </xdr:nvSpPr>
      <xdr:spPr>
        <a:xfrm>
          <a:off x="9404427" y="1337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106113</xdr:rowOff>
    </xdr:from>
    <xdr:to>
      <xdr:col>12</xdr:col>
      <xdr:colOff>561975</xdr:colOff>
      <xdr:row>78</xdr:row>
      <xdr:rowOff>36263</xdr:rowOff>
    </xdr:to>
    <xdr:sp macro="" textlink="">
      <xdr:nvSpPr>
        <xdr:cNvPr id="421" name="円/楕円 420"/>
        <xdr:cNvSpPr/>
      </xdr:nvSpPr>
      <xdr:spPr>
        <a:xfrm>
          <a:off x="8699500" y="133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27390</xdr:rowOff>
    </xdr:from>
    <xdr:ext cx="469744" cy="259045"/>
    <xdr:sp macro="" textlink="">
      <xdr:nvSpPr>
        <xdr:cNvPr id="422" name="テキスト ボックス 421"/>
        <xdr:cNvSpPr txBox="1"/>
      </xdr:nvSpPr>
      <xdr:spPr>
        <a:xfrm>
          <a:off x="8515427" y="134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107325</xdr:rowOff>
    </xdr:from>
    <xdr:to>
      <xdr:col>11</xdr:col>
      <xdr:colOff>358775</xdr:colOff>
      <xdr:row>78</xdr:row>
      <xdr:rowOff>37475</xdr:rowOff>
    </xdr:to>
    <xdr:sp macro="" textlink="">
      <xdr:nvSpPr>
        <xdr:cNvPr id="423" name="円/楕円 422"/>
        <xdr:cNvSpPr/>
      </xdr:nvSpPr>
      <xdr:spPr>
        <a:xfrm>
          <a:off x="7810500" y="13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28602</xdr:rowOff>
    </xdr:from>
    <xdr:ext cx="469744" cy="259045"/>
    <xdr:sp macro="" textlink="">
      <xdr:nvSpPr>
        <xdr:cNvPr id="424" name="テキスト ボックス 423"/>
        <xdr:cNvSpPr txBox="1"/>
      </xdr:nvSpPr>
      <xdr:spPr>
        <a:xfrm>
          <a:off x="7626427" y="134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104217</xdr:rowOff>
    </xdr:from>
    <xdr:to>
      <xdr:col>10</xdr:col>
      <xdr:colOff>155575</xdr:colOff>
      <xdr:row>78</xdr:row>
      <xdr:rowOff>34367</xdr:rowOff>
    </xdr:to>
    <xdr:sp macro="" textlink="">
      <xdr:nvSpPr>
        <xdr:cNvPr id="425" name="円/楕円 424"/>
        <xdr:cNvSpPr/>
      </xdr:nvSpPr>
      <xdr:spPr>
        <a:xfrm>
          <a:off x="6921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25494</xdr:rowOff>
    </xdr:from>
    <xdr:ext cx="469744" cy="259045"/>
    <xdr:sp macro="" textlink="">
      <xdr:nvSpPr>
        <xdr:cNvPr id="426" name="テキスト ボックス 425"/>
        <xdr:cNvSpPr txBox="1"/>
      </xdr:nvSpPr>
      <xdr:spPr>
        <a:xfrm>
          <a:off x="6737427"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58990</xdr:rowOff>
    </xdr:from>
    <xdr:to>
      <xdr:col>15</xdr:col>
      <xdr:colOff>180975</xdr:colOff>
      <xdr:row>98</xdr:row>
      <xdr:rowOff>73786</xdr:rowOff>
    </xdr:to>
    <xdr:cxnSp macro="">
      <xdr:nvCxnSpPr>
        <xdr:cNvPr id="453" name="直線コネクタ 452"/>
        <xdr:cNvCxnSpPr/>
      </xdr:nvCxnSpPr>
      <xdr:spPr>
        <a:xfrm>
          <a:off x="9639300" y="16861090"/>
          <a:ext cx="8382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58990</xdr:rowOff>
    </xdr:from>
    <xdr:to>
      <xdr:col>14</xdr:col>
      <xdr:colOff>28575</xdr:colOff>
      <xdr:row>98</xdr:row>
      <xdr:rowOff>70096</xdr:rowOff>
    </xdr:to>
    <xdr:cxnSp macro="">
      <xdr:nvCxnSpPr>
        <xdr:cNvPr id="456" name="直線コネクタ 455"/>
        <xdr:cNvCxnSpPr/>
      </xdr:nvCxnSpPr>
      <xdr:spPr>
        <a:xfrm flipV="1">
          <a:off x="8750300" y="16861090"/>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39532</xdr:rowOff>
    </xdr:from>
    <xdr:to>
      <xdr:col>12</xdr:col>
      <xdr:colOff>511175</xdr:colOff>
      <xdr:row>98</xdr:row>
      <xdr:rowOff>70096</xdr:rowOff>
    </xdr:to>
    <xdr:cxnSp macro="">
      <xdr:nvCxnSpPr>
        <xdr:cNvPr id="459" name="直線コネクタ 458"/>
        <xdr:cNvCxnSpPr/>
      </xdr:nvCxnSpPr>
      <xdr:spPr>
        <a:xfrm>
          <a:off x="7861300" y="16841632"/>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39532</xdr:rowOff>
    </xdr:from>
    <xdr:to>
      <xdr:col>11</xdr:col>
      <xdr:colOff>307975</xdr:colOff>
      <xdr:row>98</xdr:row>
      <xdr:rowOff>78541</xdr:rowOff>
    </xdr:to>
    <xdr:cxnSp macro="">
      <xdr:nvCxnSpPr>
        <xdr:cNvPr id="462" name="直線コネクタ 461"/>
        <xdr:cNvCxnSpPr/>
      </xdr:nvCxnSpPr>
      <xdr:spPr>
        <a:xfrm flipV="1">
          <a:off x="6972300" y="16841632"/>
          <a:ext cx="889000" cy="3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22986</xdr:rowOff>
    </xdr:from>
    <xdr:to>
      <xdr:col>15</xdr:col>
      <xdr:colOff>231775</xdr:colOff>
      <xdr:row>98</xdr:row>
      <xdr:rowOff>124586</xdr:rowOff>
    </xdr:to>
    <xdr:sp macro="" textlink="">
      <xdr:nvSpPr>
        <xdr:cNvPr id="472" name="円/楕円 471"/>
        <xdr:cNvSpPr/>
      </xdr:nvSpPr>
      <xdr:spPr>
        <a:xfrm>
          <a:off x="10426700" y="168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109363</xdr:rowOff>
    </xdr:from>
    <xdr:ext cx="534377" cy="259045"/>
    <xdr:sp macro="" textlink="">
      <xdr:nvSpPr>
        <xdr:cNvPr id="473" name="土木費該当値テキスト"/>
        <xdr:cNvSpPr txBox="1"/>
      </xdr:nvSpPr>
      <xdr:spPr>
        <a:xfrm>
          <a:off x="10528300" y="167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8190</xdr:rowOff>
    </xdr:from>
    <xdr:to>
      <xdr:col>14</xdr:col>
      <xdr:colOff>79375</xdr:colOff>
      <xdr:row>98</xdr:row>
      <xdr:rowOff>109790</xdr:rowOff>
    </xdr:to>
    <xdr:sp macro="" textlink="">
      <xdr:nvSpPr>
        <xdr:cNvPr id="474" name="円/楕円 473"/>
        <xdr:cNvSpPr/>
      </xdr:nvSpPr>
      <xdr:spPr>
        <a:xfrm>
          <a:off x="9588500" y="168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100917</xdr:rowOff>
    </xdr:from>
    <xdr:ext cx="534377" cy="259045"/>
    <xdr:sp macro="" textlink="">
      <xdr:nvSpPr>
        <xdr:cNvPr id="475" name="テキスト ボックス 474"/>
        <xdr:cNvSpPr txBox="1"/>
      </xdr:nvSpPr>
      <xdr:spPr>
        <a:xfrm>
          <a:off x="9372111" y="1690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19296</xdr:rowOff>
    </xdr:from>
    <xdr:to>
      <xdr:col>12</xdr:col>
      <xdr:colOff>561975</xdr:colOff>
      <xdr:row>98</xdr:row>
      <xdr:rowOff>120896</xdr:rowOff>
    </xdr:to>
    <xdr:sp macro="" textlink="">
      <xdr:nvSpPr>
        <xdr:cNvPr id="476" name="円/楕円 475"/>
        <xdr:cNvSpPr/>
      </xdr:nvSpPr>
      <xdr:spPr>
        <a:xfrm>
          <a:off x="8699500" y="168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112023</xdr:rowOff>
    </xdr:from>
    <xdr:ext cx="534377" cy="259045"/>
    <xdr:sp macro="" textlink="">
      <xdr:nvSpPr>
        <xdr:cNvPr id="477" name="テキスト ボックス 476"/>
        <xdr:cNvSpPr txBox="1"/>
      </xdr:nvSpPr>
      <xdr:spPr>
        <a:xfrm>
          <a:off x="8483111" y="169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160182</xdr:rowOff>
    </xdr:from>
    <xdr:to>
      <xdr:col>11</xdr:col>
      <xdr:colOff>358775</xdr:colOff>
      <xdr:row>98</xdr:row>
      <xdr:rowOff>90332</xdr:rowOff>
    </xdr:to>
    <xdr:sp macro="" textlink="">
      <xdr:nvSpPr>
        <xdr:cNvPr id="478" name="円/楕円 477"/>
        <xdr:cNvSpPr/>
      </xdr:nvSpPr>
      <xdr:spPr>
        <a:xfrm>
          <a:off x="7810500" y="167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81459</xdr:rowOff>
    </xdr:from>
    <xdr:ext cx="534377" cy="259045"/>
    <xdr:sp macro="" textlink="">
      <xdr:nvSpPr>
        <xdr:cNvPr id="479" name="テキスト ボックス 478"/>
        <xdr:cNvSpPr txBox="1"/>
      </xdr:nvSpPr>
      <xdr:spPr>
        <a:xfrm>
          <a:off x="7594111" y="168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27741</xdr:rowOff>
    </xdr:from>
    <xdr:to>
      <xdr:col>10</xdr:col>
      <xdr:colOff>155575</xdr:colOff>
      <xdr:row>98</xdr:row>
      <xdr:rowOff>129341</xdr:rowOff>
    </xdr:to>
    <xdr:sp macro="" textlink="">
      <xdr:nvSpPr>
        <xdr:cNvPr id="480" name="円/楕円 479"/>
        <xdr:cNvSpPr/>
      </xdr:nvSpPr>
      <xdr:spPr>
        <a:xfrm>
          <a:off x="6921500" y="168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120468</xdr:rowOff>
    </xdr:from>
    <xdr:ext cx="534377" cy="259045"/>
    <xdr:sp macro="" textlink="">
      <xdr:nvSpPr>
        <xdr:cNvPr id="481" name="テキスト ボックス 480"/>
        <xdr:cNvSpPr txBox="1"/>
      </xdr:nvSpPr>
      <xdr:spPr>
        <a:xfrm>
          <a:off x="6705111" y="169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48750</xdr:rowOff>
    </xdr:from>
    <xdr:to>
      <xdr:col>23</xdr:col>
      <xdr:colOff>517525</xdr:colOff>
      <xdr:row>38</xdr:row>
      <xdr:rowOff>60506</xdr:rowOff>
    </xdr:to>
    <xdr:cxnSp macro="">
      <xdr:nvCxnSpPr>
        <xdr:cNvPr id="512" name="直線コネクタ 511"/>
        <xdr:cNvCxnSpPr/>
      </xdr:nvCxnSpPr>
      <xdr:spPr>
        <a:xfrm flipV="1">
          <a:off x="15481300" y="6563850"/>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21693</xdr:rowOff>
    </xdr:from>
    <xdr:to>
      <xdr:col>22</xdr:col>
      <xdr:colOff>365125</xdr:colOff>
      <xdr:row>38</xdr:row>
      <xdr:rowOff>60506</xdr:rowOff>
    </xdr:to>
    <xdr:cxnSp macro="">
      <xdr:nvCxnSpPr>
        <xdr:cNvPr id="515" name="直線コネクタ 514"/>
        <xdr:cNvCxnSpPr/>
      </xdr:nvCxnSpPr>
      <xdr:spPr>
        <a:xfrm>
          <a:off x="14592300" y="6365343"/>
          <a:ext cx="889000" cy="2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7" name="テキスト ボックス 51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21693</xdr:rowOff>
    </xdr:from>
    <xdr:to>
      <xdr:col>21</xdr:col>
      <xdr:colOff>161925</xdr:colOff>
      <xdr:row>38</xdr:row>
      <xdr:rowOff>51493</xdr:rowOff>
    </xdr:to>
    <xdr:cxnSp macro="">
      <xdr:nvCxnSpPr>
        <xdr:cNvPr id="518" name="直線コネクタ 517"/>
        <xdr:cNvCxnSpPr/>
      </xdr:nvCxnSpPr>
      <xdr:spPr>
        <a:xfrm flipV="1">
          <a:off x="13703300" y="6365343"/>
          <a:ext cx="889000" cy="2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51493</xdr:rowOff>
    </xdr:from>
    <xdr:to>
      <xdr:col>19</xdr:col>
      <xdr:colOff>644525</xdr:colOff>
      <xdr:row>38</xdr:row>
      <xdr:rowOff>59217</xdr:rowOff>
    </xdr:to>
    <xdr:cxnSp macro="">
      <xdr:nvCxnSpPr>
        <xdr:cNvPr id="521" name="直線コネクタ 520"/>
        <xdr:cNvCxnSpPr/>
      </xdr:nvCxnSpPr>
      <xdr:spPr>
        <a:xfrm flipV="1">
          <a:off x="12814300" y="6566593"/>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169400</xdr:rowOff>
    </xdr:from>
    <xdr:to>
      <xdr:col>23</xdr:col>
      <xdr:colOff>568325</xdr:colOff>
      <xdr:row>38</xdr:row>
      <xdr:rowOff>99550</xdr:rowOff>
    </xdr:to>
    <xdr:sp macro="" textlink="">
      <xdr:nvSpPr>
        <xdr:cNvPr id="531" name="円/楕円 530"/>
        <xdr:cNvSpPr/>
      </xdr:nvSpPr>
      <xdr:spPr>
        <a:xfrm>
          <a:off x="16268700" y="65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84327</xdr:rowOff>
    </xdr:from>
    <xdr:ext cx="534377" cy="259045"/>
    <xdr:sp macro="" textlink="">
      <xdr:nvSpPr>
        <xdr:cNvPr id="532" name="消防費該当値テキスト"/>
        <xdr:cNvSpPr txBox="1"/>
      </xdr:nvSpPr>
      <xdr:spPr>
        <a:xfrm>
          <a:off x="16370300" y="64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9706</xdr:rowOff>
    </xdr:from>
    <xdr:to>
      <xdr:col>22</xdr:col>
      <xdr:colOff>415925</xdr:colOff>
      <xdr:row>38</xdr:row>
      <xdr:rowOff>111306</xdr:rowOff>
    </xdr:to>
    <xdr:sp macro="" textlink="">
      <xdr:nvSpPr>
        <xdr:cNvPr id="533" name="円/楕円 532"/>
        <xdr:cNvSpPr/>
      </xdr:nvSpPr>
      <xdr:spPr>
        <a:xfrm>
          <a:off x="15430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102433</xdr:rowOff>
    </xdr:from>
    <xdr:ext cx="534377" cy="259045"/>
    <xdr:sp macro="" textlink="">
      <xdr:nvSpPr>
        <xdr:cNvPr id="534" name="テキスト ボックス 533"/>
        <xdr:cNvSpPr txBox="1"/>
      </xdr:nvSpPr>
      <xdr:spPr>
        <a:xfrm>
          <a:off x="15214111" y="661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142343</xdr:rowOff>
    </xdr:from>
    <xdr:to>
      <xdr:col>21</xdr:col>
      <xdr:colOff>212725</xdr:colOff>
      <xdr:row>37</xdr:row>
      <xdr:rowOff>72493</xdr:rowOff>
    </xdr:to>
    <xdr:sp macro="" textlink="">
      <xdr:nvSpPr>
        <xdr:cNvPr id="535" name="円/楕円 534"/>
        <xdr:cNvSpPr/>
      </xdr:nvSpPr>
      <xdr:spPr>
        <a:xfrm>
          <a:off x="14541500" y="6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63620</xdr:rowOff>
    </xdr:from>
    <xdr:ext cx="534377" cy="259045"/>
    <xdr:sp macro="" textlink="">
      <xdr:nvSpPr>
        <xdr:cNvPr id="536" name="テキスト ボックス 535"/>
        <xdr:cNvSpPr txBox="1"/>
      </xdr:nvSpPr>
      <xdr:spPr>
        <a:xfrm>
          <a:off x="14325111" y="64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693</xdr:rowOff>
    </xdr:from>
    <xdr:to>
      <xdr:col>20</xdr:col>
      <xdr:colOff>9525</xdr:colOff>
      <xdr:row>38</xdr:row>
      <xdr:rowOff>102293</xdr:rowOff>
    </xdr:to>
    <xdr:sp macro="" textlink="">
      <xdr:nvSpPr>
        <xdr:cNvPr id="537" name="円/楕円 536"/>
        <xdr:cNvSpPr/>
      </xdr:nvSpPr>
      <xdr:spPr>
        <a:xfrm>
          <a:off x="13652500" y="65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93420</xdr:rowOff>
    </xdr:from>
    <xdr:ext cx="534377" cy="259045"/>
    <xdr:sp macro="" textlink="">
      <xdr:nvSpPr>
        <xdr:cNvPr id="538" name="テキスト ボックス 537"/>
        <xdr:cNvSpPr txBox="1"/>
      </xdr:nvSpPr>
      <xdr:spPr>
        <a:xfrm>
          <a:off x="13436111" y="66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8417</xdr:rowOff>
    </xdr:from>
    <xdr:to>
      <xdr:col>18</xdr:col>
      <xdr:colOff>492125</xdr:colOff>
      <xdr:row>38</xdr:row>
      <xdr:rowOff>110017</xdr:rowOff>
    </xdr:to>
    <xdr:sp macro="" textlink="">
      <xdr:nvSpPr>
        <xdr:cNvPr id="539" name="円/楕円 538"/>
        <xdr:cNvSpPr/>
      </xdr:nvSpPr>
      <xdr:spPr>
        <a:xfrm>
          <a:off x="12763500" y="6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101144</xdr:rowOff>
    </xdr:from>
    <xdr:ext cx="534377" cy="259045"/>
    <xdr:sp macro="" textlink="">
      <xdr:nvSpPr>
        <xdr:cNvPr id="540" name="テキスト ボックス 539"/>
        <xdr:cNvSpPr txBox="1"/>
      </xdr:nvSpPr>
      <xdr:spPr>
        <a:xfrm>
          <a:off x="12547111" y="66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136751</xdr:rowOff>
    </xdr:from>
    <xdr:to>
      <xdr:col>23</xdr:col>
      <xdr:colOff>517525</xdr:colOff>
      <xdr:row>57</xdr:row>
      <xdr:rowOff>163826</xdr:rowOff>
    </xdr:to>
    <xdr:cxnSp macro="">
      <xdr:nvCxnSpPr>
        <xdr:cNvPr id="567" name="直線コネクタ 566"/>
        <xdr:cNvCxnSpPr/>
      </xdr:nvCxnSpPr>
      <xdr:spPr>
        <a:xfrm flipV="1">
          <a:off x="15481300" y="9909401"/>
          <a:ext cx="8382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163826</xdr:rowOff>
    </xdr:from>
    <xdr:to>
      <xdr:col>22</xdr:col>
      <xdr:colOff>365125</xdr:colOff>
      <xdr:row>58</xdr:row>
      <xdr:rowOff>8447</xdr:rowOff>
    </xdr:to>
    <xdr:cxnSp macro="">
      <xdr:nvCxnSpPr>
        <xdr:cNvPr id="570" name="直線コネクタ 569"/>
        <xdr:cNvCxnSpPr/>
      </xdr:nvCxnSpPr>
      <xdr:spPr>
        <a:xfrm flipV="1">
          <a:off x="14592300" y="9936476"/>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143308</xdr:rowOff>
    </xdr:from>
    <xdr:to>
      <xdr:col>21</xdr:col>
      <xdr:colOff>161925</xdr:colOff>
      <xdr:row>58</xdr:row>
      <xdr:rowOff>8447</xdr:rowOff>
    </xdr:to>
    <xdr:cxnSp macro="">
      <xdr:nvCxnSpPr>
        <xdr:cNvPr id="573" name="直線コネクタ 572"/>
        <xdr:cNvCxnSpPr/>
      </xdr:nvCxnSpPr>
      <xdr:spPr>
        <a:xfrm>
          <a:off x="13703300" y="9915958"/>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143308</xdr:rowOff>
    </xdr:from>
    <xdr:to>
      <xdr:col>19</xdr:col>
      <xdr:colOff>644525</xdr:colOff>
      <xdr:row>57</xdr:row>
      <xdr:rowOff>143934</xdr:rowOff>
    </xdr:to>
    <xdr:cxnSp macro="">
      <xdr:nvCxnSpPr>
        <xdr:cNvPr id="576" name="直線コネクタ 575"/>
        <xdr:cNvCxnSpPr/>
      </xdr:nvCxnSpPr>
      <xdr:spPr>
        <a:xfrm flipV="1">
          <a:off x="12814300" y="9915958"/>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85951</xdr:rowOff>
    </xdr:from>
    <xdr:to>
      <xdr:col>23</xdr:col>
      <xdr:colOff>568325</xdr:colOff>
      <xdr:row>58</xdr:row>
      <xdr:rowOff>16101</xdr:rowOff>
    </xdr:to>
    <xdr:sp macro="" textlink="">
      <xdr:nvSpPr>
        <xdr:cNvPr id="586" name="円/楕円 585"/>
        <xdr:cNvSpPr/>
      </xdr:nvSpPr>
      <xdr:spPr>
        <a:xfrm>
          <a:off x="16268700" y="98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878</xdr:rowOff>
    </xdr:from>
    <xdr:ext cx="534377" cy="259045"/>
    <xdr:sp macro="" textlink="">
      <xdr:nvSpPr>
        <xdr:cNvPr id="587" name="教育費該当値テキスト"/>
        <xdr:cNvSpPr txBox="1"/>
      </xdr:nvSpPr>
      <xdr:spPr>
        <a:xfrm>
          <a:off x="16370300" y="97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113026</xdr:rowOff>
    </xdr:from>
    <xdr:to>
      <xdr:col>22</xdr:col>
      <xdr:colOff>415925</xdr:colOff>
      <xdr:row>58</xdr:row>
      <xdr:rowOff>43176</xdr:rowOff>
    </xdr:to>
    <xdr:sp macro="" textlink="">
      <xdr:nvSpPr>
        <xdr:cNvPr id="588" name="円/楕円 587"/>
        <xdr:cNvSpPr/>
      </xdr:nvSpPr>
      <xdr:spPr>
        <a:xfrm>
          <a:off x="15430500" y="9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34303</xdr:rowOff>
    </xdr:from>
    <xdr:ext cx="534377" cy="259045"/>
    <xdr:sp macro="" textlink="">
      <xdr:nvSpPr>
        <xdr:cNvPr id="589" name="テキスト ボックス 588"/>
        <xdr:cNvSpPr txBox="1"/>
      </xdr:nvSpPr>
      <xdr:spPr>
        <a:xfrm>
          <a:off x="15214111" y="99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129097</xdr:rowOff>
    </xdr:from>
    <xdr:to>
      <xdr:col>21</xdr:col>
      <xdr:colOff>212725</xdr:colOff>
      <xdr:row>58</xdr:row>
      <xdr:rowOff>59247</xdr:rowOff>
    </xdr:to>
    <xdr:sp macro="" textlink="">
      <xdr:nvSpPr>
        <xdr:cNvPr id="590" name="円/楕円 589"/>
        <xdr:cNvSpPr/>
      </xdr:nvSpPr>
      <xdr:spPr>
        <a:xfrm>
          <a:off x="14541500" y="99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50374</xdr:rowOff>
    </xdr:from>
    <xdr:ext cx="534377" cy="259045"/>
    <xdr:sp macro="" textlink="">
      <xdr:nvSpPr>
        <xdr:cNvPr id="591" name="テキスト ボックス 590"/>
        <xdr:cNvSpPr txBox="1"/>
      </xdr:nvSpPr>
      <xdr:spPr>
        <a:xfrm>
          <a:off x="14325111" y="9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92508</xdr:rowOff>
    </xdr:from>
    <xdr:to>
      <xdr:col>20</xdr:col>
      <xdr:colOff>9525</xdr:colOff>
      <xdr:row>58</xdr:row>
      <xdr:rowOff>22658</xdr:rowOff>
    </xdr:to>
    <xdr:sp macro="" textlink="">
      <xdr:nvSpPr>
        <xdr:cNvPr id="592" name="円/楕円 591"/>
        <xdr:cNvSpPr/>
      </xdr:nvSpPr>
      <xdr:spPr>
        <a:xfrm>
          <a:off x="13652500" y="98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13785</xdr:rowOff>
    </xdr:from>
    <xdr:ext cx="534377" cy="259045"/>
    <xdr:sp macro="" textlink="">
      <xdr:nvSpPr>
        <xdr:cNvPr id="593" name="テキスト ボックス 592"/>
        <xdr:cNvSpPr txBox="1"/>
      </xdr:nvSpPr>
      <xdr:spPr>
        <a:xfrm>
          <a:off x="13436111" y="99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93134</xdr:rowOff>
    </xdr:from>
    <xdr:to>
      <xdr:col>18</xdr:col>
      <xdr:colOff>492125</xdr:colOff>
      <xdr:row>58</xdr:row>
      <xdr:rowOff>23284</xdr:rowOff>
    </xdr:to>
    <xdr:sp macro="" textlink="">
      <xdr:nvSpPr>
        <xdr:cNvPr id="594" name="円/楕円 593"/>
        <xdr:cNvSpPr/>
      </xdr:nvSpPr>
      <xdr:spPr>
        <a:xfrm>
          <a:off x="12763500" y="98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14411</xdr:rowOff>
    </xdr:from>
    <xdr:ext cx="534377" cy="259045"/>
    <xdr:sp macro="" textlink="">
      <xdr:nvSpPr>
        <xdr:cNvPr id="595" name="テキスト ボックス 594"/>
        <xdr:cNvSpPr txBox="1"/>
      </xdr:nvSpPr>
      <xdr:spPr>
        <a:xfrm>
          <a:off x="12547111" y="99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37364</xdr:rowOff>
    </xdr:from>
    <xdr:to>
      <xdr:col>23</xdr:col>
      <xdr:colOff>517525</xdr:colOff>
      <xdr:row>79</xdr:row>
      <xdr:rowOff>44011</xdr:rowOff>
    </xdr:to>
    <xdr:cxnSp macro="">
      <xdr:nvCxnSpPr>
        <xdr:cNvPr id="624" name="直線コネクタ 623"/>
        <xdr:cNvCxnSpPr/>
      </xdr:nvCxnSpPr>
      <xdr:spPr>
        <a:xfrm>
          <a:off x="15481300" y="13581914"/>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35858</xdr:rowOff>
    </xdr:from>
    <xdr:to>
      <xdr:col>22</xdr:col>
      <xdr:colOff>365125</xdr:colOff>
      <xdr:row>79</xdr:row>
      <xdr:rowOff>37364</xdr:rowOff>
    </xdr:to>
    <xdr:cxnSp macro="">
      <xdr:nvCxnSpPr>
        <xdr:cNvPr id="627" name="直線コネクタ 626"/>
        <xdr:cNvCxnSpPr/>
      </xdr:nvCxnSpPr>
      <xdr:spPr>
        <a:xfrm>
          <a:off x="14592300" y="13580408"/>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35858</xdr:rowOff>
    </xdr:from>
    <xdr:to>
      <xdr:col>21</xdr:col>
      <xdr:colOff>161925</xdr:colOff>
      <xdr:row>79</xdr:row>
      <xdr:rowOff>39669</xdr:rowOff>
    </xdr:to>
    <xdr:cxnSp macro="">
      <xdr:nvCxnSpPr>
        <xdr:cNvPr id="630" name="直線コネクタ 629"/>
        <xdr:cNvCxnSpPr/>
      </xdr:nvCxnSpPr>
      <xdr:spPr>
        <a:xfrm flipV="1">
          <a:off x="13703300" y="1358040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34658</xdr:rowOff>
    </xdr:from>
    <xdr:to>
      <xdr:col>19</xdr:col>
      <xdr:colOff>644525</xdr:colOff>
      <xdr:row>79</xdr:row>
      <xdr:rowOff>39669</xdr:rowOff>
    </xdr:to>
    <xdr:cxnSp macro="">
      <xdr:nvCxnSpPr>
        <xdr:cNvPr id="633" name="直線コネクタ 632"/>
        <xdr:cNvCxnSpPr/>
      </xdr:nvCxnSpPr>
      <xdr:spPr>
        <a:xfrm>
          <a:off x="12814300" y="13579208"/>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164661</xdr:rowOff>
    </xdr:from>
    <xdr:to>
      <xdr:col>23</xdr:col>
      <xdr:colOff>568325</xdr:colOff>
      <xdr:row>79</xdr:row>
      <xdr:rowOff>94811</xdr:rowOff>
    </xdr:to>
    <xdr:sp macro="" textlink="">
      <xdr:nvSpPr>
        <xdr:cNvPr id="643" name="円/楕円 642"/>
        <xdr:cNvSpPr/>
      </xdr:nvSpPr>
      <xdr:spPr>
        <a:xfrm>
          <a:off x="162687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13932" cy="259045"/>
    <xdr:sp macro="" textlink="">
      <xdr:nvSpPr>
        <xdr:cNvPr id="644" name="災害復旧費該当値テキスト"/>
        <xdr:cNvSpPr txBox="1"/>
      </xdr:nvSpPr>
      <xdr:spPr>
        <a:xfrm>
          <a:off x="16370300" y="13453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158014</xdr:rowOff>
    </xdr:from>
    <xdr:to>
      <xdr:col>22</xdr:col>
      <xdr:colOff>415925</xdr:colOff>
      <xdr:row>79</xdr:row>
      <xdr:rowOff>88164</xdr:rowOff>
    </xdr:to>
    <xdr:sp macro="" textlink="">
      <xdr:nvSpPr>
        <xdr:cNvPr id="645" name="円/楕円 644"/>
        <xdr:cNvSpPr/>
      </xdr:nvSpPr>
      <xdr:spPr>
        <a:xfrm>
          <a:off x="15430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79291</xdr:rowOff>
    </xdr:from>
    <xdr:ext cx="378565" cy="259045"/>
    <xdr:sp macro="" textlink="">
      <xdr:nvSpPr>
        <xdr:cNvPr id="646" name="テキスト ボックス 645"/>
        <xdr:cNvSpPr txBox="1"/>
      </xdr:nvSpPr>
      <xdr:spPr>
        <a:xfrm>
          <a:off x="15292017" y="13623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156508</xdr:rowOff>
    </xdr:from>
    <xdr:to>
      <xdr:col>21</xdr:col>
      <xdr:colOff>212725</xdr:colOff>
      <xdr:row>79</xdr:row>
      <xdr:rowOff>86658</xdr:rowOff>
    </xdr:to>
    <xdr:sp macro="" textlink="">
      <xdr:nvSpPr>
        <xdr:cNvPr id="647" name="円/楕円 646"/>
        <xdr:cNvSpPr/>
      </xdr:nvSpPr>
      <xdr:spPr>
        <a:xfrm>
          <a:off x="14541500" y="135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77785</xdr:rowOff>
    </xdr:from>
    <xdr:ext cx="378565" cy="259045"/>
    <xdr:sp macro="" textlink="">
      <xdr:nvSpPr>
        <xdr:cNvPr id="648" name="テキスト ボックス 647"/>
        <xdr:cNvSpPr txBox="1"/>
      </xdr:nvSpPr>
      <xdr:spPr>
        <a:xfrm>
          <a:off x="14403017" y="1362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160319</xdr:rowOff>
    </xdr:from>
    <xdr:to>
      <xdr:col>20</xdr:col>
      <xdr:colOff>9525</xdr:colOff>
      <xdr:row>79</xdr:row>
      <xdr:rowOff>90469</xdr:rowOff>
    </xdr:to>
    <xdr:sp macro="" textlink="">
      <xdr:nvSpPr>
        <xdr:cNvPr id="649" name="円/楕円 648"/>
        <xdr:cNvSpPr/>
      </xdr:nvSpPr>
      <xdr:spPr>
        <a:xfrm>
          <a:off x="13652500" y="13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81596</xdr:rowOff>
    </xdr:from>
    <xdr:ext cx="378565" cy="259045"/>
    <xdr:sp macro="" textlink="">
      <xdr:nvSpPr>
        <xdr:cNvPr id="650" name="テキスト ボックス 649"/>
        <xdr:cNvSpPr txBox="1"/>
      </xdr:nvSpPr>
      <xdr:spPr>
        <a:xfrm>
          <a:off x="13514017" y="1362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155308</xdr:rowOff>
    </xdr:from>
    <xdr:to>
      <xdr:col>18</xdr:col>
      <xdr:colOff>492125</xdr:colOff>
      <xdr:row>79</xdr:row>
      <xdr:rowOff>85458</xdr:rowOff>
    </xdr:to>
    <xdr:sp macro="" textlink="">
      <xdr:nvSpPr>
        <xdr:cNvPr id="651" name="円/楕円 650"/>
        <xdr:cNvSpPr/>
      </xdr:nvSpPr>
      <xdr:spPr>
        <a:xfrm>
          <a:off x="12763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76585</xdr:rowOff>
    </xdr:from>
    <xdr:ext cx="378565" cy="259045"/>
    <xdr:sp macro="" textlink="">
      <xdr:nvSpPr>
        <xdr:cNvPr id="652" name="テキスト ボックス 651"/>
        <xdr:cNvSpPr txBox="1"/>
      </xdr:nvSpPr>
      <xdr:spPr>
        <a:xfrm>
          <a:off x="12625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150048</xdr:rowOff>
    </xdr:from>
    <xdr:to>
      <xdr:col>23</xdr:col>
      <xdr:colOff>517525</xdr:colOff>
      <xdr:row>97</xdr:row>
      <xdr:rowOff>158795</xdr:rowOff>
    </xdr:to>
    <xdr:cxnSp macro="">
      <xdr:nvCxnSpPr>
        <xdr:cNvPr id="681" name="直線コネクタ 680"/>
        <xdr:cNvCxnSpPr/>
      </xdr:nvCxnSpPr>
      <xdr:spPr>
        <a:xfrm flipV="1">
          <a:off x="15481300" y="16780698"/>
          <a:ext cx="8382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158795</xdr:rowOff>
    </xdr:from>
    <xdr:to>
      <xdr:col>22</xdr:col>
      <xdr:colOff>365125</xdr:colOff>
      <xdr:row>97</xdr:row>
      <xdr:rowOff>165036</xdr:rowOff>
    </xdr:to>
    <xdr:cxnSp macro="">
      <xdr:nvCxnSpPr>
        <xdr:cNvPr id="684" name="直線コネクタ 683"/>
        <xdr:cNvCxnSpPr/>
      </xdr:nvCxnSpPr>
      <xdr:spPr>
        <a:xfrm flipV="1">
          <a:off x="14592300" y="167894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6" name="テキスト ボックス 685"/>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165036</xdr:rowOff>
    </xdr:from>
    <xdr:to>
      <xdr:col>21</xdr:col>
      <xdr:colOff>161925</xdr:colOff>
      <xdr:row>98</xdr:row>
      <xdr:rowOff>14474</xdr:rowOff>
    </xdr:to>
    <xdr:cxnSp macro="">
      <xdr:nvCxnSpPr>
        <xdr:cNvPr id="687" name="直線コネクタ 686"/>
        <xdr:cNvCxnSpPr/>
      </xdr:nvCxnSpPr>
      <xdr:spPr>
        <a:xfrm flipV="1">
          <a:off x="13703300" y="16795686"/>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14474</xdr:rowOff>
    </xdr:from>
    <xdr:to>
      <xdr:col>19</xdr:col>
      <xdr:colOff>644525</xdr:colOff>
      <xdr:row>98</xdr:row>
      <xdr:rowOff>28547</xdr:rowOff>
    </xdr:to>
    <xdr:cxnSp macro="">
      <xdr:nvCxnSpPr>
        <xdr:cNvPr id="690" name="直線コネクタ 689"/>
        <xdr:cNvCxnSpPr/>
      </xdr:nvCxnSpPr>
      <xdr:spPr>
        <a:xfrm flipV="1">
          <a:off x="12814300" y="16816574"/>
          <a:ext cx="8890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99248</xdr:rowOff>
    </xdr:from>
    <xdr:to>
      <xdr:col>23</xdr:col>
      <xdr:colOff>568325</xdr:colOff>
      <xdr:row>98</xdr:row>
      <xdr:rowOff>29398</xdr:rowOff>
    </xdr:to>
    <xdr:sp macro="" textlink="">
      <xdr:nvSpPr>
        <xdr:cNvPr id="700" name="円/楕円 699"/>
        <xdr:cNvSpPr/>
      </xdr:nvSpPr>
      <xdr:spPr>
        <a:xfrm>
          <a:off x="16268700" y="167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77675</xdr:rowOff>
    </xdr:from>
    <xdr:ext cx="534377" cy="259045"/>
    <xdr:sp macro="" textlink="">
      <xdr:nvSpPr>
        <xdr:cNvPr id="701" name="公債費該当値テキスト"/>
        <xdr:cNvSpPr txBox="1"/>
      </xdr:nvSpPr>
      <xdr:spPr>
        <a:xfrm>
          <a:off x="16370300" y="167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107995</xdr:rowOff>
    </xdr:from>
    <xdr:to>
      <xdr:col>22</xdr:col>
      <xdr:colOff>415925</xdr:colOff>
      <xdr:row>98</xdr:row>
      <xdr:rowOff>38145</xdr:rowOff>
    </xdr:to>
    <xdr:sp macro="" textlink="">
      <xdr:nvSpPr>
        <xdr:cNvPr id="702" name="円/楕円 701"/>
        <xdr:cNvSpPr/>
      </xdr:nvSpPr>
      <xdr:spPr>
        <a:xfrm>
          <a:off x="15430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29272</xdr:rowOff>
    </xdr:from>
    <xdr:ext cx="534377" cy="259045"/>
    <xdr:sp macro="" textlink="">
      <xdr:nvSpPr>
        <xdr:cNvPr id="703" name="テキスト ボックス 702"/>
        <xdr:cNvSpPr txBox="1"/>
      </xdr:nvSpPr>
      <xdr:spPr>
        <a:xfrm>
          <a:off x="15214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114236</xdr:rowOff>
    </xdr:from>
    <xdr:to>
      <xdr:col>21</xdr:col>
      <xdr:colOff>212725</xdr:colOff>
      <xdr:row>98</xdr:row>
      <xdr:rowOff>44386</xdr:rowOff>
    </xdr:to>
    <xdr:sp macro="" textlink="">
      <xdr:nvSpPr>
        <xdr:cNvPr id="704" name="円/楕円 703"/>
        <xdr:cNvSpPr/>
      </xdr:nvSpPr>
      <xdr:spPr>
        <a:xfrm>
          <a:off x="14541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35513</xdr:rowOff>
    </xdr:from>
    <xdr:ext cx="534377" cy="259045"/>
    <xdr:sp macro="" textlink="">
      <xdr:nvSpPr>
        <xdr:cNvPr id="705" name="テキスト ボックス 704"/>
        <xdr:cNvSpPr txBox="1"/>
      </xdr:nvSpPr>
      <xdr:spPr>
        <a:xfrm>
          <a:off x="14325111" y="168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135124</xdr:rowOff>
    </xdr:from>
    <xdr:to>
      <xdr:col>20</xdr:col>
      <xdr:colOff>9525</xdr:colOff>
      <xdr:row>98</xdr:row>
      <xdr:rowOff>65274</xdr:rowOff>
    </xdr:to>
    <xdr:sp macro="" textlink="">
      <xdr:nvSpPr>
        <xdr:cNvPr id="706" name="円/楕円 705"/>
        <xdr:cNvSpPr/>
      </xdr:nvSpPr>
      <xdr:spPr>
        <a:xfrm>
          <a:off x="13652500" y="167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56401</xdr:rowOff>
    </xdr:from>
    <xdr:ext cx="534377" cy="259045"/>
    <xdr:sp macro="" textlink="">
      <xdr:nvSpPr>
        <xdr:cNvPr id="707" name="テキスト ボックス 706"/>
        <xdr:cNvSpPr txBox="1"/>
      </xdr:nvSpPr>
      <xdr:spPr>
        <a:xfrm>
          <a:off x="13436111" y="168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149197</xdr:rowOff>
    </xdr:from>
    <xdr:to>
      <xdr:col>18</xdr:col>
      <xdr:colOff>492125</xdr:colOff>
      <xdr:row>98</xdr:row>
      <xdr:rowOff>79347</xdr:rowOff>
    </xdr:to>
    <xdr:sp macro="" textlink="">
      <xdr:nvSpPr>
        <xdr:cNvPr id="708" name="円/楕円 707"/>
        <xdr:cNvSpPr/>
      </xdr:nvSpPr>
      <xdr:spPr>
        <a:xfrm>
          <a:off x="12763500" y="167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70474</xdr:rowOff>
    </xdr:from>
    <xdr:ext cx="534377" cy="259045"/>
    <xdr:sp macro="" textlink="">
      <xdr:nvSpPr>
        <xdr:cNvPr id="709" name="テキスト ボックス 708"/>
        <xdr:cNvSpPr txBox="1"/>
      </xdr:nvSpPr>
      <xdr:spPr>
        <a:xfrm>
          <a:off x="12547111" y="168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・経費を目的別に分類し類似団体と比較すると、</a:t>
          </a:r>
          <a:r>
            <a:rPr kumimoji="1" lang="ja-JP" altLang="en-US" sz="1100">
              <a:solidFill>
                <a:schemeClr val="dk1"/>
              </a:solidFill>
              <a:effectLst/>
              <a:latin typeface="+mn-lt"/>
              <a:ea typeface="+mn-ea"/>
              <a:cs typeface="+mn-cs"/>
            </a:rPr>
            <a:t>多くは</a:t>
          </a:r>
          <a:r>
            <a:rPr kumimoji="1" lang="ja-JP" altLang="ja-JP" sz="1100">
              <a:solidFill>
                <a:schemeClr val="dk1"/>
              </a:solidFill>
              <a:effectLst/>
              <a:latin typeface="+mn-lt"/>
              <a:ea typeface="+mn-ea"/>
              <a:cs typeface="+mn-cs"/>
            </a:rPr>
            <a:t>平均もしくはそれ以下に収まっている。</a:t>
          </a:r>
          <a:r>
            <a:rPr kumimoji="1" lang="ja-JP" altLang="en-US" sz="1100">
              <a:solidFill>
                <a:schemeClr val="dk1"/>
              </a:solidFill>
              <a:effectLst/>
              <a:latin typeface="+mn-lt"/>
              <a:ea typeface="+mn-ea"/>
              <a:cs typeface="+mn-cs"/>
            </a:rPr>
            <a:t>民生費のみが平均を超えてはいるが、歳出額としては平成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年度を下回っており、分母（人口）の減少の影響と思われる。</a:t>
          </a:r>
          <a:r>
            <a:rPr kumimoji="1" lang="ja-JP" altLang="ja-JP" sz="1100">
              <a:solidFill>
                <a:schemeClr val="dk1"/>
              </a:solidFill>
              <a:effectLst/>
              <a:latin typeface="+mn-lt"/>
              <a:ea typeface="+mn-ea"/>
              <a:cs typeface="+mn-cs"/>
            </a:rPr>
            <a:t>公債費はそれでも漸増傾向はしばらく続くと予想され、将来的には公共施設の大規模改修及び更新の費用も嵩んで来ることから、今後より一層、公債費負担の健全性維持を念頭に、適切な範囲内で起債を活用していくこととし、上昇を抑えていか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・農林水産業費について、類似団体を比較すると平均を上回っている。要因としては、就農者が増加し、その殆どが施設園芸の新設によるところであり、その補助金として交付したものによる。（前年度比＋</a:t>
          </a:r>
          <a:r>
            <a:rPr kumimoji="1" lang="en-US" altLang="ja-JP" sz="1100">
              <a:solidFill>
                <a:schemeClr val="dk1"/>
              </a:solidFill>
              <a:effectLst/>
              <a:latin typeface="+mn-lt"/>
              <a:ea typeface="+mn-ea"/>
              <a:cs typeface="+mn-cs"/>
            </a:rPr>
            <a:t>61,753</a:t>
          </a:r>
          <a:r>
            <a:rPr kumimoji="1" lang="ja-JP" altLang="en-US" sz="1100">
              <a:solidFill>
                <a:schemeClr val="dk1"/>
              </a:solidFill>
              <a:effectLst/>
              <a:latin typeface="+mn-lt"/>
              <a:ea typeface="+mn-ea"/>
              <a:cs typeface="+mn-cs"/>
            </a:rPr>
            <a:t>千円増）</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年度補正予算から実施された国による経済対策関連緊急交付金により、</a:t>
          </a:r>
          <a:r>
            <a:rPr kumimoji="1" lang="ja-JP" altLang="en-US" sz="1100">
              <a:solidFill>
                <a:schemeClr val="dk1"/>
              </a:solidFill>
              <a:effectLst/>
              <a:latin typeface="+mn-lt"/>
              <a:ea typeface="+mn-ea"/>
              <a:cs typeface="+mn-cs"/>
            </a:rPr>
            <a:t>増加傾向にあったが、平成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年度は消費税交付金等のその他歳入の減により残高の減少が起こった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年度も財政調整基金残高は減少が見込まれている。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実質収支額・実質単年度収支については、年々一般財源の確保が厳しい状況となっている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今後は更に事業の取捨選択を厳しく行い、高い費用対効果が得られるポイントへ投資していくことを基本に、健全な財政運営に努める。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財政基盤の脆弱な国民健康保険特別会計は、いったん保険料の値上げによる抜本的見直しにより黒字に持ち直したが、</a:t>
          </a: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型肝炎やがんに対する</a:t>
          </a:r>
          <a:r>
            <a:rPr kumimoji="1" lang="ja-JP" altLang="ja-JP" sz="1100">
              <a:solidFill>
                <a:schemeClr val="dk1"/>
              </a:solidFill>
              <a:effectLst/>
              <a:latin typeface="+mn-lt"/>
              <a:ea typeface="+mn-ea"/>
              <a:cs typeface="+mn-cs"/>
            </a:rPr>
            <a:t>新薬の登場で赤字へ逆戻りとなった。一般会計からの法定外繰出を常態化させないよう、保険料の適正化</a:t>
          </a:r>
          <a:r>
            <a:rPr kumimoji="1" lang="ja-JP" altLang="en-US" sz="1100">
              <a:solidFill>
                <a:schemeClr val="dk1"/>
              </a:solidFill>
              <a:effectLst/>
              <a:latin typeface="+mn-lt"/>
              <a:ea typeface="+mn-ea"/>
              <a:cs typeface="+mn-cs"/>
            </a:rPr>
            <a:t>及び健康増進事業の充実</a:t>
          </a:r>
          <a:r>
            <a:rPr kumimoji="1" lang="ja-JP" altLang="ja-JP" sz="1100">
              <a:solidFill>
                <a:schemeClr val="dk1"/>
              </a:solidFill>
              <a:effectLst/>
              <a:latin typeface="+mn-lt"/>
              <a:ea typeface="+mn-ea"/>
              <a:cs typeface="+mn-cs"/>
            </a:rPr>
            <a:t>に継続して取り組み、健全な財政運営に努める必要がある。また、一般会計において今後、地方税をはじめとする一般財源を確保していくことが年々厳しい状況となっていくことから、財政調整基金をはじめとする各種基金の運用による財政運営が求められることも想定し、特別会計の健全性確保について注視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5667391</v>
      </c>
      <c r="BO4" s="381"/>
      <c r="BP4" s="381"/>
      <c r="BQ4" s="381"/>
      <c r="BR4" s="381"/>
      <c r="BS4" s="381"/>
      <c r="BT4" s="381"/>
      <c r="BU4" s="382"/>
      <c r="BV4" s="380">
        <v>5536748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4.8</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5489819</v>
      </c>
      <c r="BO5" s="418"/>
      <c r="BP5" s="418"/>
      <c r="BQ5" s="418"/>
      <c r="BR5" s="418"/>
      <c r="BS5" s="418"/>
      <c r="BT5" s="418"/>
      <c r="BU5" s="419"/>
      <c r="BV5" s="417">
        <v>5310653</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177572</v>
      </c>
      <c r="BO6" s="418"/>
      <c r="BP6" s="418"/>
      <c r="BQ6" s="418"/>
      <c r="BR6" s="418"/>
      <c r="BS6" s="418"/>
      <c r="BT6" s="418"/>
      <c r="BU6" s="419"/>
      <c r="BV6" s="417">
        <v>226095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94.2</v>
      </c>
      <c r="CU6" s="455"/>
      <c r="CV6" s="455"/>
      <c r="CW6" s="455"/>
      <c r="CX6" s="455"/>
      <c r="CY6" s="455"/>
      <c r="CZ6" s="455"/>
      <c r="DA6" s="456"/>
      <c r="DB6" s="454">
        <v>93.2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26148</v>
      </c>
      <c r="BO7" s="418"/>
      <c r="BP7" s="418"/>
      <c r="BQ7" s="418"/>
      <c r="BR7" s="418"/>
      <c r="BS7" s="418"/>
      <c r="BT7" s="418"/>
      <c r="BU7" s="419"/>
      <c r="BV7" s="417">
        <v>39575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3184863</v>
      </c>
      <c r="CU7" s="418"/>
      <c r="CV7" s="418"/>
      <c r="CW7" s="418"/>
      <c r="CX7" s="418"/>
      <c r="CY7" s="418"/>
      <c r="CZ7" s="418"/>
      <c r="DA7" s="419"/>
      <c r="DB7" s="417">
        <v>3226621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151424</v>
      </c>
      <c r="BO8" s="418"/>
      <c r="BP8" s="418"/>
      <c r="BQ8" s="418"/>
      <c r="BR8" s="418"/>
      <c r="BS8" s="418"/>
      <c r="BT8" s="418"/>
      <c r="BU8" s="419"/>
      <c r="BV8" s="417">
        <v>186520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0.51</v>
      </c>
      <c r="CU8" s="458"/>
      <c r="CV8" s="458"/>
      <c r="CW8" s="458"/>
      <c r="CX8" s="458"/>
      <c r="CY8" s="458"/>
      <c r="CZ8" s="458"/>
      <c r="DA8" s="459"/>
      <c r="DB8" s="457">
        <v>0.5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14176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-35096</v>
      </c>
      <c r="BO9" s="418"/>
      <c r="BP9" s="418"/>
      <c r="BQ9" s="418"/>
      <c r="BR9" s="418"/>
      <c r="BS9" s="418"/>
      <c r="BT9" s="418"/>
      <c r="BU9" s="419"/>
      <c r="BV9" s="417">
        <v>10176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11.9</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14350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9000</v>
      </c>
      <c r="BO10" s="418"/>
      <c r="BP10" s="418"/>
      <c r="BQ10" s="418"/>
      <c r="BR10" s="418"/>
      <c r="BS10" s="418"/>
      <c r="BT10" s="418"/>
      <c r="BU10" s="419"/>
      <c r="BV10" s="417">
        <v>3000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14338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37000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14250</v>
      </c>
      <c r="S13" s="499"/>
      <c r="T13" s="499"/>
      <c r="U13" s="499"/>
      <c r="V13" s="500"/>
      <c r="W13" s="433" t="s">
        <v>124</v>
      </c>
      <c r="X13" s="434"/>
      <c r="Y13" s="434"/>
      <c r="Z13" s="434"/>
      <c r="AA13" s="434"/>
      <c r="AB13" s="424"/>
      <c r="AC13" s="468">
        <v>811</v>
      </c>
      <c r="AD13" s="469"/>
      <c r="AE13" s="469"/>
      <c r="AF13" s="469"/>
      <c r="AG13" s="508"/>
      <c r="AH13" s="468">
        <v>883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-63096</v>
      </c>
      <c r="BO13" s="418"/>
      <c r="BP13" s="418"/>
      <c r="BQ13" s="418"/>
      <c r="BR13" s="418"/>
      <c r="BS13" s="418"/>
      <c r="BT13" s="418"/>
      <c r="BU13" s="419"/>
      <c r="BV13" s="417">
        <v>13176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14438</v>
      </c>
      <c r="S14" s="499"/>
      <c r="T14" s="499"/>
      <c r="U14" s="499"/>
      <c r="V14" s="500"/>
      <c r="W14" s="407"/>
      <c r="X14" s="408"/>
      <c r="Y14" s="408"/>
      <c r="Z14" s="408"/>
      <c r="AA14" s="408"/>
      <c r="AB14" s="397"/>
      <c r="AC14" s="501">
        <v>11.9</v>
      </c>
      <c r="AD14" s="502"/>
      <c r="AE14" s="502"/>
      <c r="AF14" s="502"/>
      <c r="AG14" s="503"/>
      <c r="AH14" s="501">
        <v>12.7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14365</v>
      </c>
      <c r="S15" s="499"/>
      <c r="T15" s="499"/>
      <c r="U15" s="499"/>
      <c r="V15" s="500"/>
      <c r="W15" s="433" t="s">
        <v>131</v>
      </c>
      <c r="X15" s="434"/>
      <c r="Y15" s="434"/>
      <c r="Z15" s="434"/>
      <c r="AA15" s="434"/>
      <c r="AB15" s="424"/>
      <c r="AC15" s="468">
        <v>1723</v>
      </c>
      <c r="AD15" s="469"/>
      <c r="AE15" s="469"/>
      <c r="AF15" s="469"/>
      <c r="AG15" s="508"/>
      <c r="AH15" s="468">
        <v>1813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1377799</v>
      </c>
      <c r="BO15" s="381"/>
      <c r="BP15" s="381"/>
      <c r="BQ15" s="381"/>
      <c r="BR15" s="381"/>
      <c r="BS15" s="381"/>
      <c r="BT15" s="381"/>
      <c r="BU15" s="382"/>
      <c r="BV15" s="380">
        <v>1357718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25.2</v>
      </c>
      <c r="AD16" s="502"/>
      <c r="AE16" s="502"/>
      <c r="AF16" s="502"/>
      <c r="AG16" s="503"/>
      <c r="AH16" s="501">
        <v>26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2654181</v>
      </c>
      <c r="BO16" s="418"/>
      <c r="BP16" s="418"/>
      <c r="BQ16" s="418"/>
      <c r="BR16" s="418"/>
      <c r="BS16" s="418"/>
      <c r="BT16" s="418"/>
      <c r="BU16" s="419"/>
      <c r="BV16" s="417">
        <v>2653607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4308</v>
      </c>
      <c r="AD17" s="469"/>
      <c r="AE17" s="469"/>
      <c r="AF17" s="469"/>
      <c r="AG17" s="508"/>
      <c r="AH17" s="468">
        <v>4275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1727406</v>
      </c>
      <c r="BO17" s="418"/>
      <c r="BP17" s="418"/>
      <c r="BQ17" s="418"/>
      <c r="BR17" s="418"/>
      <c r="BS17" s="418"/>
      <c r="BT17" s="418"/>
      <c r="BU17" s="419"/>
      <c r="BV17" s="417">
        <v>1705830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18.440000000000001</v>
      </c>
      <c r="M18" s="530"/>
      <c r="N18" s="530"/>
      <c r="O18" s="530"/>
      <c r="P18" s="530"/>
      <c r="Q18" s="530"/>
      <c r="R18" s="531"/>
      <c r="S18" s="531"/>
      <c r="T18" s="531"/>
      <c r="U18" s="531"/>
      <c r="V18" s="532"/>
      <c r="W18" s="435"/>
      <c r="X18" s="436"/>
      <c r="Y18" s="436"/>
      <c r="Z18" s="436"/>
      <c r="AA18" s="436"/>
      <c r="AB18" s="427"/>
      <c r="AC18" s="533">
        <v>63</v>
      </c>
      <c r="AD18" s="534"/>
      <c r="AE18" s="534"/>
      <c r="AF18" s="534"/>
      <c r="AG18" s="535"/>
      <c r="AH18" s="533">
        <v>61.3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2883556</v>
      </c>
      <c r="BO18" s="418"/>
      <c r="BP18" s="418"/>
      <c r="BQ18" s="418"/>
      <c r="BR18" s="418"/>
      <c r="BS18" s="418"/>
      <c r="BT18" s="418"/>
      <c r="BU18" s="419"/>
      <c r="BV18" s="417">
        <v>2856946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769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3738332</v>
      </c>
      <c r="BO19" s="418"/>
      <c r="BP19" s="418"/>
      <c r="BQ19" s="418"/>
      <c r="BR19" s="418"/>
      <c r="BS19" s="418"/>
      <c r="BT19" s="418"/>
      <c r="BU19" s="419"/>
      <c r="BV19" s="417">
        <v>3786303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4556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5143579</v>
      </c>
      <c r="BO23" s="418"/>
      <c r="BP23" s="418"/>
      <c r="BQ23" s="418"/>
      <c r="BR23" s="418"/>
      <c r="BS23" s="418"/>
      <c r="BT23" s="418"/>
      <c r="BU23" s="419"/>
      <c r="BV23" s="417">
        <v>5167332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91</v>
      </c>
      <c r="AI24" s="469"/>
      <c r="AJ24" s="469"/>
      <c r="AK24" s="469"/>
      <c r="AL24" s="508"/>
      <c r="AM24" s="468">
        <v>303667</v>
      </c>
      <c r="AN24" s="469"/>
      <c r="AO24" s="469"/>
      <c r="AP24" s="469"/>
      <c r="AQ24" s="469"/>
      <c r="AR24" s="508"/>
      <c r="AS24" s="468">
        <v>3337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4953124</v>
      </c>
      <c r="BO24" s="418"/>
      <c r="BP24" s="418"/>
      <c r="BQ24" s="418"/>
      <c r="BR24" s="418"/>
      <c r="BS24" s="418"/>
      <c r="BT24" s="418"/>
      <c r="BU24" s="419"/>
      <c r="BV24" s="417">
        <v>4932893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5800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571690</v>
      </c>
      <c r="BO25" s="381"/>
      <c r="BP25" s="381"/>
      <c r="BQ25" s="381"/>
      <c r="BR25" s="381"/>
      <c r="BS25" s="381"/>
      <c r="BT25" s="381"/>
      <c r="BU25" s="382"/>
      <c r="BV25" s="380">
        <v>587591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5500</v>
      </c>
      <c r="R26" s="469"/>
      <c r="S26" s="469"/>
      <c r="T26" s="469"/>
      <c r="U26" s="469"/>
      <c r="V26" s="508"/>
      <c r="W26" s="563"/>
      <c r="X26" s="551"/>
      <c r="Y26" s="552"/>
      <c r="Z26" s="467" t="s">
        <v>161</v>
      </c>
      <c r="AA26" s="573"/>
      <c r="AB26" s="573"/>
      <c r="AC26" s="573"/>
      <c r="AD26" s="573"/>
      <c r="AE26" s="573"/>
      <c r="AF26" s="573"/>
      <c r="AG26" s="574"/>
      <c r="AH26" s="468">
        <v>8</v>
      </c>
      <c r="AI26" s="469"/>
      <c r="AJ26" s="469"/>
      <c r="AK26" s="469"/>
      <c r="AL26" s="508"/>
      <c r="AM26" s="468">
        <v>28760</v>
      </c>
      <c r="AN26" s="469"/>
      <c r="AO26" s="469"/>
      <c r="AP26" s="469"/>
      <c r="AQ26" s="469"/>
      <c r="AR26" s="508"/>
      <c r="AS26" s="468">
        <v>3595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3070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272521</v>
      </c>
      <c r="BO27" s="587"/>
      <c r="BP27" s="587"/>
      <c r="BQ27" s="587"/>
      <c r="BR27" s="587"/>
      <c r="BS27" s="587"/>
      <c r="BT27" s="587"/>
      <c r="BU27" s="588"/>
      <c r="BV27" s="586">
        <v>272443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2500</v>
      </c>
      <c r="R28" s="469"/>
      <c r="S28" s="469"/>
      <c r="T28" s="469"/>
      <c r="U28" s="469"/>
      <c r="V28" s="508"/>
      <c r="W28" s="563"/>
      <c r="X28" s="551"/>
      <c r="Y28" s="552"/>
      <c r="Z28" s="467" t="s">
        <v>167</v>
      </c>
      <c r="AA28" s="447"/>
      <c r="AB28" s="447"/>
      <c r="AC28" s="447"/>
      <c r="AD28" s="447"/>
      <c r="AE28" s="447"/>
      <c r="AF28" s="447"/>
      <c r="AG28" s="448"/>
      <c r="AH28" s="468">
        <v>1</v>
      </c>
      <c r="AI28" s="469"/>
      <c r="AJ28" s="469"/>
      <c r="AK28" s="469"/>
      <c r="AL28" s="508"/>
      <c r="AM28" s="468" t="s">
        <v>168</v>
      </c>
      <c r="AN28" s="469"/>
      <c r="AO28" s="469"/>
      <c r="AP28" s="469"/>
      <c r="AQ28" s="469"/>
      <c r="AR28" s="508"/>
      <c r="AS28" s="468" t="s">
        <v>168</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1838000</v>
      </c>
      <c r="BO28" s="381"/>
      <c r="BP28" s="381"/>
      <c r="BQ28" s="381"/>
      <c r="BR28" s="381"/>
      <c r="BS28" s="381"/>
      <c r="BT28" s="381"/>
      <c r="BU28" s="382"/>
      <c r="BV28" s="380">
        <v>1866000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2330</v>
      </c>
      <c r="R29" s="469"/>
      <c r="S29" s="469"/>
      <c r="T29" s="469"/>
      <c r="U29" s="469"/>
      <c r="V29" s="508"/>
      <c r="W29" s="564"/>
      <c r="X29" s="565"/>
      <c r="Y29" s="566"/>
      <c r="Z29" s="467" t="s">
        <v>172</v>
      </c>
      <c r="AA29" s="447"/>
      <c r="AB29" s="447"/>
      <c r="AC29" s="447"/>
      <c r="AD29" s="447"/>
      <c r="AE29" s="447"/>
      <c r="AF29" s="447"/>
      <c r="AG29" s="448"/>
      <c r="AH29" s="468">
        <v>92</v>
      </c>
      <c r="AI29" s="469"/>
      <c r="AJ29" s="469"/>
      <c r="AK29" s="469"/>
      <c r="AL29" s="508"/>
      <c r="AM29" s="468">
        <v>306133</v>
      </c>
      <c r="AN29" s="469"/>
      <c r="AO29" s="469"/>
      <c r="AP29" s="469"/>
      <c r="AQ29" s="469"/>
      <c r="AR29" s="508"/>
      <c r="AS29" s="468">
        <v>3328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315000</v>
      </c>
      <c r="BO29" s="418"/>
      <c r="BP29" s="418"/>
      <c r="BQ29" s="418"/>
      <c r="BR29" s="418"/>
      <c r="BS29" s="418"/>
      <c r="BT29" s="418"/>
      <c r="BU29" s="419"/>
      <c r="BV29" s="417">
        <v>315000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1378440</v>
      </c>
      <c r="BO30" s="587"/>
      <c r="BP30" s="587"/>
      <c r="BQ30" s="587"/>
      <c r="BR30" s="587"/>
      <c r="BS30" s="587"/>
      <c r="BT30" s="587"/>
      <c r="BU30" s="588"/>
      <c r="BV30" s="586">
        <v>1413440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大木町国民健康保険特別会計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大木町水道事業会計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花宗太田土木組合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ひしのみ国際交流センター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大木町後期高齢者医療特別会計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福岡県市町村消防団員等公務災害補償組合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大木町健康づくり公社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福岡県市町村職員退職手当組合（一般会計）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サスティナブルおおき</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福岡県市町村職員退職手当組合（基金特別会計）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福岡県自治会館管理組合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久留米広域市町村圏事務組合（一般会計）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11</v>
      </c>
      <c r="BX40" s="598"/>
      <c r="BY40" s="599" t="str">
        <f>IF('各会計、関係団体の財政状況及び健全化判断比率'!B74="","",'各会計、関係団体の財政状況及び健全化判断比率'!B74)</f>
        <v>久留米広域市町村圏事務組合（ふるさと振興事業特別会計）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12</v>
      </c>
      <c r="BX41" s="598"/>
      <c r="BY41" s="599" t="str">
        <f>IF('各会計、関係団体の財政状況及び健全化判断比率'!B75="","",'各会計、関係団体の財政状況及び健全化判断比率'!B75)</f>
        <v>久留米広域市町村圏事務組合（小児救急医療支援事業特別会計）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13</v>
      </c>
      <c r="BX42" s="598"/>
      <c r="BY42" s="599" t="str">
        <f>IF('各会計、関係団体の財政状況及び健全化判断比率'!B76="","",'各会計、関係団体の財政状況及び健全化判断比率'!B76)</f>
        <v>久留米広域市町村圏事務組合（広域消防特別会計）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14</v>
      </c>
      <c r="BX43" s="598"/>
      <c r="BY43" s="599" t="str">
        <f>IF('各会計、関係団体の財政状況及び健全化判断比率'!B77="","",'各会計、関係団体の財政状況及び健全化判断比率'!B77)</f>
        <v>八女西部広域事務組合（一般会計）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t="s">
        <v>525</v>
      </c>
      <c r="G34" s="33" t="s">
        <v>526</v>
      </c>
      <c r="H34" s="33">
        <v>1.68</v>
      </c>
      <c r="I34" s="33" t="s">
        <v>527</v>
      </c>
      <c r="J34" s="34" t="s">
        <v>528</v>
      </c>
      <c r="K34" s="22"/>
      <c r="L34" s="22"/>
      <c r="M34" s="22"/>
      <c r="N34" s="22"/>
      <c r="O34" s="22"/>
      <c r="P34" s="22"/>
    </row>
    <row r="35" spans="1:16" ht="39" customHeight="1">
      <c r="A35" s="22"/>
      <c r="B35" s="35"/>
      <c r="C35" s="1178" t="s">
        <v>529</v>
      </c>
      <c r="D35" s="1179"/>
      <c r="E35" s="1180"/>
      <c r="F35" s="36">
        <v>22.9</v>
      </c>
      <c r="G35" s="37">
        <v>23.6</v>
      </c>
      <c r="H35" s="37">
        <v>24.54</v>
      </c>
      <c r="I35" s="37">
        <v>24.86</v>
      </c>
      <c r="J35" s="38">
        <v>26.8</v>
      </c>
      <c r="K35" s="22"/>
      <c r="L35" s="22"/>
      <c r="M35" s="22"/>
      <c r="N35" s="22"/>
      <c r="O35" s="22"/>
      <c r="P35" s="22"/>
    </row>
    <row r="36" spans="1:16" ht="39" customHeight="1">
      <c r="A36" s="22"/>
      <c r="B36" s="35"/>
      <c r="C36" s="1178" t="s">
        <v>530</v>
      </c>
      <c r="D36" s="1179"/>
      <c r="E36" s="1180"/>
      <c r="F36" s="36">
        <v>5.96</v>
      </c>
      <c r="G36" s="37">
        <v>6.64</v>
      </c>
      <c r="H36" s="37">
        <v>5.6</v>
      </c>
      <c r="I36" s="37">
        <v>5.78</v>
      </c>
      <c r="J36" s="38">
        <v>4.75</v>
      </c>
      <c r="K36" s="22"/>
      <c r="L36" s="22"/>
      <c r="M36" s="22"/>
      <c r="N36" s="22"/>
      <c r="O36" s="22"/>
      <c r="P36" s="22"/>
    </row>
    <row r="37" spans="1:16" ht="39" customHeight="1">
      <c r="A37" s="22"/>
      <c r="B37" s="35"/>
      <c r="C37" s="1178" t="s">
        <v>531</v>
      </c>
      <c r="D37" s="1179"/>
      <c r="E37" s="1180"/>
      <c r="F37" s="36">
        <v>0.16</v>
      </c>
      <c r="G37" s="37">
        <v>0.27</v>
      </c>
      <c r="H37" s="37">
        <v>0.18</v>
      </c>
      <c r="I37" s="37">
        <v>0.17</v>
      </c>
      <c r="J37" s="38">
        <v>0.18</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533</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360</v>
      </c>
      <c r="L45" s="60">
        <v>386</v>
      </c>
      <c r="M45" s="60">
        <v>425</v>
      </c>
      <c r="N45" s="60">
        <v>433</v>
      </c>
      <c r="O45" s="61">
        <v>447</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0</v>
      </c>
      <c r="L48" s="64">
        <v>0</v>
      </c>
      <c r="M48" s="64" t="s">
        <v>477</v>
      </c>
      <c r="N48" s="64" t="s">
        <v>477</v>
      </c>
      <c r="O48" s="65">
        <v>0</v>
      </c>
      <c r="P48" s="48"/>
      <c r="Q48" s="48"/>
      <c r="R48" s="48"/>
      <c r="S48" s="48"/>
      <c r="T48" s="48"/>
      <c r="U48" s="48"/>
    </row>
    <row r="49" spans="1:21" ht="30.75" customHeight="1">
      <c r="A49" s="48"/>
      <c r="B49" s="1196"/>
      <c r="C49" s="1197"/>
      <c r="D49" s="62"/>
      <c r="E49" s="1188" t="s">
        <v>16</v>
      </c>
      <c r="F49" s="1188"/>
      <c r="G49" s="1188"/>
      <c r="H49" s="1188"/>
      <c r="I49" s="1188"/>
      <c r="J49" s="1189"/>
      <c r="K49" s="63">
        <v>17</v>
      </c>
      <c r="L49" s="64">
        <v>17</v>
      </c>
      <c r="M49" s="64">
        <v>4</v>
      </c>
      <c r="N49" s="64">
        <v>3</v>
      </c>
      <c r="O49" s="65">
        <v>4</v>
      </c>
      <c r="P49" s="48"/>
      <c r="Q49" s="48"/>
      <c r="R49" s="48"/>
      <c r="S49" s="48"/>
      <c r="T49" s="48"/>
      <c r="U49" s="48"/>
    </row>
    <row r="50" spans="1:21" ht="30.75" customHeight="1">
      <c r="A50" s="48"/>
      <c r="B50" s="1196"/>
      <c r="C50" s="1197"/>
      <c r="D50" s="62"/>
      <c r="E50" s="1188" t="s">
        <v>17</v>
      </c>
      <c r="F50" s="1188"/>
      <c r="G50" s="1188"/>
      <c r="H50" s="1188"/>
      <c r="I50" s="1188"/>
      <c r="J50" s="1189"/>
      <c r="K50" s="63">
        <v>79</v>
      </c>
      <c r="L50" s="64">
        <v>79</v>
      </c>
      <c r="M50" s="64">
        <v>77</v>
      </c>
      <c r="N50" s="64">
        <v>77</v>
      </c>
      <c r="O50" s="65">
        <v>76</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239</v>
      </c>
      <c r="L52" s="64">
        <v>254</v>
      </c>
      <c r="M52" s="64">
        <v>296</v>
      </c>
      <c r="N52" s="64">
        <v>292</v>
      </c>
      <c r="O52" s="65">
        <v>306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217</v>
      </c>
      <c r="L53" s="69">
        <v>228</v>
      </c>
      <c r="M53" s="69">
        <v>210</v>
      </c>
      <c r="N53" s="69">
        <v>221</v>
      </c>
      <c r="O53" s="70">
        <v>221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5033</v>
      </c>
      <c r="J41" s="83">
        <v>5092</v>
      </c>
      <c r="K41" s="83">
        <v>5219</v>
      </c>
      <c r="L41" s="83">
        <v>5167</v>
      </c>
      <c r="M41" s="84">
        <v>5144</v>
      </c>
    </row>
    <row r="42" spans="2:13" ht="27.75" customHeight="1">
      <c r="B42" s="1204"/>
      <c r="C42" s="1205"/>
      <c r="D42" s="85"/>
      <c r="E42" s="1210" t="s">
        <v>26</v>
      </c>
      <c r="F42" s="1210"/>
      <c r="G42" s="1210"/>
      <c r="H42" s="1211"/>
      <c r="I42" s="86">
        <v>587</v>
      </c>
      <c r="J42" s="87">
        <v>511</v>
      </c>
      <c r="K42" s="87">
        <v>445</v>
      </c>
      <c r="L42" s="87">
        <v>372</v>
      </c>
      <c r="M42" s="88">
        <v>300</v>
      </c>
    </row>
    <row r="43" spans="2:13" ht="27.75" customHeight="1">
      <c r="B43" s="1204"/>
      <c r="C43" s="1205"/>
      <c r="D43" s="85"/>
      <c r="E43" s="1210" t="s">
        <v>27</v>
      </c>
      <c r="F43" s="1210"/>
      <c r="G43" s="1210"/>
      <c r="H43" s="1211"/>
      <c r="I43" s="86">
        <v>2</v>
      </c>
      <c r="J43" s="87">
        <v>1</v>
      </c>
      <c r="K43" s="87">
        <v>1</v>
      </c>
      <c r="L43" s="87">
        <v>0</v>
      </c>
      <c r="M43" s="88">
        <v>1</v>
      </c>
    </row>
    <row r="44" spans="2:13" ht="27.75" customHeight="1">
      <c r="B44" s="1204"/>
      <c r="C44" s="1205"/>
      <c r="D44" s="85"/>
      <c r="E44" s="1210" t="s">
        <v>28</v>
      </c>
      <c r="F44" s="1210"/>
      <c r="G44" s="1210"/>
      <c r="H44" s="1211"/>
      <c r="I44" s="86">
        <v>16</v>
      </c>
      <c r="J44" s="87">
        <v>23</v>
      </c>
      <c r="K44" s="87">
        <v>37</v>
      </c>
      <c r="L44" s="87">
        <v>50</v>
      </c>
      <c r="M44" s="88">
        <v>57</v>
      </c>
    </row>
    <row r="45" spans="2:13" ht="27.75" customHeight="1">
      <c r="B45" s="1204"/>
      <c r="C45" s="1205"/>
      <c r="D45" s="85"/>
      <c r="E45" s="1210" t="s">
        <v>29</v>
      </c>
      <c r="F45" s="1210"/>
      <c r="G45" s="1210"/>
      <c r="H45" s="1211"/>
      <c r="I45" s="86">
        <v>862</v>
      </c>
      <c r="J45" s="87">
        <v>822</v>
      </c>
      <c r="K45" s="87">
        <v>778</v>
      </c>
      <c r="L45" s="87">
        <v>733</v>
      </c>
      <c r="M45" s="88">
        <v>931</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3622</v>
      </c>
      <c r="J50" s="87">
        <v>3764</v>
      </c>
      <c r="K50" s="87">
        <v>3730</v>
      </c>
      <c r="L50" s="87">
        <v>3743</v>
      </c>
      <c r="M50" s="88">
        <v>3681</v>
      </c>
    </row>
    <row r="51" spans="2:13" ht="27.75" customHeight="1">
      <c r="B51" s="1204"/>
      <c r="C51" s="1205"/>
      <c r="D51" s="85"/>
      <c r="E51" s="1210" t="s">
        <v>36</v>
      </c>
      <c r="F51" s="1210"/>
      <c r="G51" s="1210"/>
      <c r="H51" s="1211"/>
      <c r="I51" s="86" t="s">
        <v>477</v>
      </c>
      <c r="J51" s="87" t="s">
        <v>477</v>
      </c>
      <c r="K51" s="87" t="s">
        <v>477</v>
      </c>
      <c r="L51" s="87" t="s">
        <v>477</v>
      </c>
      <c r="M51" s="88">
        <v>5</v>
      </c>
    </row>
    <row r="52" spans="2:13" ht="27.75" customHeight="1">
      <c r="B52" s="1206"/>
      <c r="C52" s="1207"/>
      <c r="D52" s="85"/>
      <c r="E52" s="1210" t="s">
        <v>37</v>
      </c>
      <c r="F52" s="1210"/>
      <c r="G52" s="1210"/>
      <c r="H52" s="1211"/>
      <c r="I52" s="86">
        <v>3571</v>
      </c>
      <c r="J52" s="87">
        <v>3579</v>
      </c>
      <c r="K52" s="87">
        <v>3764</v>
      </c>
      <c r="L52" s="87">
        <v>3801</v>
      </c>
      <c r="M52" s="88">
        <v>3800</v>
      </c>
    </row>
    <row r="53" spans="2:13" ht="27.75" customHeight="1" thickBot="1">
      <c r="B53" s="1217" t="s">
        <v>38</v>
      </c>
      <c r="C53" s="1218"/>
      <c r="D53" s="92"/>
      <c r="E53" s="1219" t="s">
        <v>39</v>
      </c>
      <c r="F53" s="1219"/>
      <c r="G53" s="1219"/>
      <c r="H53" s="1220"/>
      <c r="I53" s="93">
        <v>-692</v>
      </c>
      <c r="J53" s="94">
        <v>-894</v>
      </c>
      <c r="K53" s="94">
        <v>-1015</v>
      </c>
      <c r="L53" s="94">
        <v>-1221</v>
      </c>
      <c r="M53" s="95">
        <v>-1054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3" t="s">
        <v>572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566</v>
      </c>
      <c r="H51" s="1246"/>
      <c r="I51" s="1251" t="s">
        <v>567</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6"/>
      <c r="L53" s="1256"/>
      <c r="M53" s="1256"/>
      <c r="N53" s="1253">
        <v>34.299999999999997</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568</v>
      </c>
      <c r="H55" s="1226"/>
      <c r="I55" s="1231" t="s">
        <v>567</v>
      </c>
      <c r="J55" s="1231"/>
      <c r="K55" s="1255"/>
      <c r="L55" s="1255"/>
      <c r="M55" s="1255"/>
      <c r="N55" s="1221">
        <v>20.2</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6"/>
      <c r="L57" s="1256"/>
      <c r="M57" s="1256"/>
      <c r="N57" s="1253">
        <v>55.8</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3" t="s">
        <v>573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566</v>
      </c>
      <c r="H73" s="1246"/>
      <c r="I73" s="1251" t="s">
        <v>567</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571</v>
      </c>
      <c r="J75" s="1231"/>
      <c r="K75" s="1253">
        <v>8.1</v>
      </c>
      <c r="L75" s="1253">
        <v>8</v>
      </c>
      <c r="M75" s="1253">
        <v>7.5</v>
      </c>
      <c r="N75" s="1253">
        <v>7.5</v>
      </c>
      <c r="O75" s="1253">
        <v>7.5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568</v>
      </c>
      <c r="H77" s="1226"/>
      <c r="I77" s="1231" t="s">
        <v>567</v>
      </c>
      <c r="J77" s="1231"/>
      <c r="K77" s="1232">
        <v>29.4</v>
      </c>
      <c r="L77" s="1232">
        <v>18.899999999999999</v>
      </c>
      <c r="M77" s="1221">
        <v>10.199999999999999</v>
      </c>
      <c r="N77" s="1221">
        <v>20.2</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571</v>
      </c>
      <c r="J79" s="1223"/>
      <c r="K79" s="1224">
        <v>10.9</v>
      </c>
      <c r="L79" s="1224">
        <v>10.1</v>
      </c>
      <c r="M79" s="1224">
        <v>9.1</v>
      </c>
      <c r="N79" s="1224">
        <v>9.3000000000000007</v>
      </c>
      <c r="O79" s="1224">
        <v>7.9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42070</v>
      </c>
      <c r="E3" s="118"/>
      <c r="F3" s="119">
        <v>66496</v>
      </c>
      <c r="G3" s="120"/>
      <c r="H3" s="121"/>
    </row>
    <row r="4" spans="1:8">
      <c r="A4" s="122"/>
      <c r="B4" s="123"/>
      <c r="C4" s="124"/>
      <c r="D4" s="125">
        <v>14405</v>
      </c>
      <c r="E4" s="126"/>
      <c r="F4" s="127">
        <v>36530</v>
      </c>
      <c r="G4" s="128"/>
      <c r="H4" s="129"/>
    </row>
    <row r="5" spans="1:8">
      <c r="A5" s="110" t="s">
        <v>511</v>
      </c>
      <c r="B5" s="115"/>
      <c r="C5" s="116"/>
      <c r="D5" s="117">
        <v>49414</v>
      </c>
      <c r="E5" s="118"/>
      <c r="F5" s="119">
        <v>82748</v>
      </c>
      <c r="G5" s="120"/>
      <c r="H5" s="121"/>
    </row>
    <row r="6" spans="1:8">
      <c r="A6" s="122"/>
      <c r="B6" s="123"/>
      <c r="C6" s="124"/>
      <c r="D6" s="125">
        <v>20672</v>
      </c>
      <c r="E6" s="126"/>
      <c r="F6" s="127">
        <v>44732</v>
      </c>
      <c r="G6" s="128"/>
      <c r="H6" s="129"/>
    </row>
    <row r="7" spans="1:8">
      <c r="A7" s="110" t="s">
        <v>512</v>
      </c>
      <c r="B7" s="115"/>
      <c r="C7" s="116"/>
      <c r="D7" s="117">
        <v>50660</v>
      </c>
      <c r="E7" s="118"/>
      <c r="F7" s="119">
        <v>91837</v>
      </c>
      <c r="G7" s="120"/>
      <c r="H7" s="121"/>
    </row>
    <row r="8" spans="1:8">
      <c r="A8" s="122"/>
      <c r="B8" s="123"/>
      <c r="C8" s="124"/>
      <c r="D8" s="125">
        <v>12380</v>
      </c>
      <c r="E8" s="126"/>
      <c r="F8" s="127">
        <v>54439</v>
      </c>
      <c r="G8" s="128"/>
      <c r="H8" s="129"/>
    </row>
    <row r="9" spans="1:8">
      <c r="A9" s="110" t="s">
        <v>513</v>
      </c>
      <c r="B9" s="115"/>
      <c r="C9" s="116"/>
      <c r="D9" s="117">
        <v>36280</v>
      </c>
      <c r="E9" s="118"/>
      <c r="F9" s="119">
        <v>106092</v>
      </c>
      <c r="G9" s="120"/>
      <c r="H9" s="121"/>
    </row>
    <row r="10" spans="1:8">
      <c r="A10" s="122"/>
      <c r="B10" s="123"/>
      <c r="C10" s="124"/>
      <c r="D10" s="125">
        <v>13684</v>
      </c>
      <c r="E10" s="126"/>
      <c r="F10" s="127">
        <v>44299</v>
      </c>
      <c r="G10" s="128"/>
      <c r="H10" s="129"/>
    </row>
    <row r="11" spans="1:8">
      <c r="A11" s="110" t="s">
        <v>514</v>
      </c>
      <c r="B11" s="115"/>
      <c r="C11" s="116"/>
      <c r="D11" s="117">
        <v>40800</v>
      </c>
      <c r="E11" s="118"/>
      <c r="F11" s="119">
        <v>79466</v>
      </c>
      <c r="G11" s="120"/>
      <c r="H11" s="121"/>
    </row>
    <row r="12" spans="1:8">
      <c r="A12" s="122"/>
      <c r="B12" s="123"/>
      <c r="C12" s="130"/>
      <c r="D12" s="125">
        <v>14431</v>
      </c>
      <c r="E12" s="126"/>
      <c r="F12" s="127">
        <v>44645</v>
      </c>
      <c r="G12" s="128"/>
      <c r="H12" s="129"/>
    </row>
    <row r="13" spans="1:8">
      <c r="A13" s="110"/>
      <c r="B13" s="115"/>
      <c r="C13" s="131"/>
      <c r="D13" s="132">
        <v>43845</v>
      </c>
      <c r="E13" s="133"/>
      <c r="F13" s="134">
        <v>85328</v>
      </c>
      <c r="G13" s="135"/>
      <c r="H13" s="121"/>
    </row>
    <row r="14" spans="1:8">
      <c r="A14" s="122"/>
      <c r="B14" s="123"/>
      <c r="C14" s="124"/>
      <c r="D14" s="125">
        <v>15114</v>
      </c>
      <c r="E14" s="126"/>
      <c r="F14" s="127">
        <v>44929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5.96</v>
      </c>
      <c r="C19" s="136">
        <f>ROUND(VALUE(SUBSTITUTE(実質収支比率等に係る経年分析!G$48,"▲","-")),2)</f>
        <v>6.64</v>
      </c>
      <c r="D19" s="136">
        <f>ROUND(VALUE(SUBSTITUTE(実質収支比率等に係る経年分析!H$48,"▲","-")),2)</f>
        <v>5.61</v>
      </c>
      <c r="E19" s="136">
        <f>ROUND(VALUE(SUBSTITUTE(実質収支比率等に係る経年分析!I$48,"▲","-")),2)</f>
        <v>5.78</v>
      </c>
      <c r="F19" s="136">
        <f>ROUND(VALUE(SUBSTITUTE(実質収支比率等に係る経年分析!J$48,"▲","-")),2)</f>
        <v>4.75</v>
      </c>
    </row>
    <row r="20" spans="1:11">
      <c r="A20" s="136" t="s">
        <v>44</v>
      </c>
      <c r="B20" s="136">
        <f>ROUND(VALUE(SUBSTITUTE(実質収支比率等に係る経年分析!F$47,"▲","-")),2)</f>
        <v>56.7</v>
      </c>
      <c r="C20" s="136">
        <f>ROUND(VALUE(SUBSTITUTE(実質収支比率等に係る経年分析!G$47,"▲","-")),2)</f>
        <v>59.1</v>
      </c>
      <c r="D20" s="136">
        <f>ROUND(VALUE(SUBSTITUTE(実質収支比率等に係る経年分析!H$47,"▲","-")),2)</f>
        <v>59.25</v>
      </c>
      <c r="E20" s="136">
        <f>ROUND(VALUE(SUBSTITUTE(実質収支比率等に係る経年分析!I$47,"▲","-")),2)</f>
        <v>57.83</v>
      </c>
      <c r="F20" s="136">
        <f>ROUND(VALUE(SUBSTITUTE(実質収支比率等に係る経年分析!J$47,"▲","-")),2)</f>
        <v>57.71</v>
      </c>
    </row>
    <row r="21" spans="1:11">
      <c r="A21" s="136" t="s">
        <v>45</v>
      </c>
      <c r="B21" s="136">
        <f>IF(ISNUMBER(VALUE(SUBSTITUTE(実質収支比率等に係る経年分析!F$49,"▲","-"))),ROUND(VALUE(SUBSTITUTE(実質収支比率等に係る経年分析!F$49,"▲","-")),2),NA())</f>
        <v>5.56</v>
      </c>
      <c r="C21" s="136">
        <f>IF(ISNUMBER(VALUE(SUBSTITUTE(実質収支比率等に係る経年分析!G$49,"▲","-"))),ROUND(VALUE(SUBSTITUTE(実質収支比率等に係る経年分析!G$49,"▲","-")),2),NA())</f>
        <v>3.7</v>
      </c>
      <c r="D21" s="136">
        <f>IF(ISNUMBER(VALUE(SUBSTITUTE(実質収支比率等に係る経年分析!H$49,"▲","-"))),ROUND(VALUE(SUBSTITUTE(実質収支比率等に係る経年分析!H$49,"▲","-")),2),NA())</f>
        <v>-0.7</v>
      </c>
      <c r="E21" s="136">
        <f>IF(ISNUMBER(VALUE(SUBSTITUTE(実質収支比率等に係る経年分析!I$49,"▲","-"))),ROUND(VALUE(SUBSTITUTE(実質収支比率等に係る経年分析!I$49,"▲","-")),2),NA())</f>
        <v>0.41</v>
      </c>
      <c r="F21" s="136">
        <f>IF(ISNUMBER(VALUE(SUBSTITUTE(実質収支比率等に係る経年分析!J$49,"▲","-"))),ROUND(VALUE(SUBSTITUTE(実質収支比率等に係る経年分析!J$49,"▲","-")),2),NA())</f>
        <v>-1.98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大木町後期高齢者医療特別会計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4.75</v>
      </c>
    </row>
    <row r="35" spans="1:16">
      <c r="A35" s="137" t="str">
        <f>IF(連結実質赤字比率に係る赤字・黒字の構成分析!C$35="",NA(),連結実質赤字比率に係る赤字・黒字の構成分析!C$35)</f>
        <v>大木町水道事業会計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26.8</v>
      </c>
    </row>
    <row r="36" spans="1:16">
      <c r="A36" s="137" t="str">
        <f>IF(連結実質赤字比率に係る赤字・黒字の構成分析!C$34="",NA(),連結実質赤字比率に係る赤字・黒字の構成分析!C$34)</f>
        <v>大木町国民健康保険特別会計</v>
      </c>
      <c r="B36" s="137">
        <f>IF(ROUND(VALUE(SUBSTITUTE(連結実質赤字比率に係る赤字・黒字の構成分析!F$34,"▲", "-")), 2) &lt; 0, ABS(ROUND(VALUE(SUBSTITUTE(連結実質赤字比率に係る赤字・黒字の構成分析!F$34,"▲", "-")), 2)), NA())</f>
        <v>0.65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0.56000000000000005</v>
      </c>
      <c r="E36" s="137" t="e">
        <f>IF(ROUND(VALUE(SUBSTITUTE(連結実質赤字比率に係る赤字・黒字の構成分析!G$34,"▲", "-")), 2) &gt;= 0, ABS(ROUND(VALUE(SUBSTITUTE(連結実質赤字比率に係る赤字・黒字の構成分析!G$34,"▲", "-")), 2)), NA())</f>
        <v>#N/A</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1.68</v>
      </c>
      <c r="H36" s="137">
        <f>IF(ROUND(VALUE(SUBSTITUTE(連結実質赤字比率に係る赤字・黒字の構成分析!I$34,"▲", "-")), 2) &lt; 0, ABS(ROUND(VALUE(SUBSTITUTE(連結実質赤字比率に係る赤字・黒字の構成分析!I$34,"▲", "-")), 2)), NA())</f>
        <v>0.43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0.79</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239</v>
      </c>
      <c r="E42" s="138"/>
      <c r="F42" s="138"/>
      <c r="G42" s="138">
        <f>'実質公債費比率（分子）の構造'!L$52</f>
        <v>254</v>
      </c>
      <c r="H42" s="138"/>
      <c r="I42" s="138"/>
      <c r="J42" s="138">
        <f>'実質公債費比率（分子）の構造'!M$52</f>
        <v>296</v>
      </c>
      <c r="K42" s="138"/>
      <c r="L42" s="138"/>
      <c r="M42" s="138">
        <f>'実質公債費比率（分子）の構造'!N$52</f>
        <v>292</v>
      </c>
      <c r="N42" s="138"/>
      <c r="O42" s="138"/>
      <c r="P42" s="138">
        <f>'実質公債費比率（分子）の構造'!O$52</f>
        <v>306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79</v>
      </c>
      <c r="C44" s="138"/>
      <c r="D44" s="138"/>
      <c r="E44" s="138">
        <f>'実質公債費比率（分子）の構造'!L$50</f>
        <v>79</v>
      </c>
      <c r="F44" s="138"/>
      <c r="G44" s="138"/>
      <c r="H44" s="138">
        <f>'実質公債費比率（分子）の構造'!M$50</f>
        <v>77</v>
      </c>
      <c r="I44" s="138"/>
      <c r="J44" s="138"/>
      <c r="K44" s="138">
        <f>'実質公債費比率（分子）の構造'!N$50</f>
        <v>77</v>
      </c>
      <c r="L44" s="138"/>
      <c r="M44" s="138"/>
      <c r="N44" s="138">
        <f>'実質公債費比率（分子）の構造'!O$50</f>
        <v>76</v>
      </c>
      <c r="O44" s="138"/>
      <c r="P44" s="138"/>
    </row>
    <row r="45" spans="1:16">
      <c r="A45" s="138" t="s">
        <v>55</v>
      </c>
      <c r="B45" s="138">
        <f>'実質公債費比率（分子）の構造'!K$49</f>
        <v>17</v>
      </c>
      <c r="C45" s="138"/>
      <c r="D45" s="138"/>
      <c r="E45" s="138">
        <f>'実質公債費比率（分子）の構造'!L$49</f>
        <v>17</v>
      </c>
      <c r="F45" s="138"/>
      <c r="G45" s="138"/>
      <c r="H45" s="138">
        <f>'実質公債費比率（分子）の構造'!M$49</f>
        <v>4</v>
      </c>
      <c r="I45" s="138"/>
      <c r="J45" s="138"/>
      <c r="K45" s="138">
        <f>'実質公債費比率（分子）の構造'!N$49</f>
        <v>3</v>
      </c>
      <c r="L45" s="138"/>
      <c r="M45" s="138"/>
      <c r="N45" s="138">
        <f>'実質公債費比率（分子）の構造'!O$49</f>
        <v>4</v>
      </c>
      <c r="O45" s="138"/>
      <c r="P45" s="138"/>
    </row>
    <row r="46" spans="1:16">
      <c r="A46" s="138" t="s">
        <v>56</v>
      </c>
      <c r="B46" s="138">
        <f>'実質公債費比率（分子）の構造'!K$48</f>
        <v>0</v>
      </c>
      <c r="C46" s="138"/>
      <c r="D46" s="138"/>
      <c r="E46" s="138">
        <f>'実質公債費比率（分子）の構造'!L$48</f>
        <v>0</v>
      </c>
      <c r="F46" s="138"/>
      <c r="G46" s="138"/>
      <c r="H46" s="138" t="str">
        <f>'実質公債費比率（分子）の構造'!M$48</f>
        <v>-</v>
      </c>
      <c r="I46" s="138"/>
      <c r="J46" s="138"/>
      <c r="K46" s="138" t="str">
        <f>'実質公債費比率（分子）の構造'!N$48</f>
        <v>-</v>
      </c>
      <c r="L46" s="138"/>
      <c r="M46" s="138"/>
      <c r="N46" s="138">
        <f>'実質公債費比率（分子）の構造'!O$48</f>
        <v>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360</v>
      </c>
      <c r="C49" s="138"/>
      <c r="D49" s="138"/>
      <c r="E49" s="138">
        <f>'実質公債費比率（分子）の構造'!L$45</f>
        <v>386</v>
      </c>
      <c r="F49" s="138"/>
      <c r="G49" s="138"/>
      <c r="H49" s="138">
        <f>'実質公債費比率（分子）の構造'!M$45</f>
        <v>425</v>
      </c>
      <c r="I49" s="138"/>
      <c r="J49" s="138"/>
      <c r="K49" s="138">
        <f>'実質公債費比率（分子）の構造'!N$45</f>
        <v>433</v>
      </c>
      <c r="L49" s="138"/>
      <c r="M49" s="138"/>
      <c r="N49" s="138">
        <f>'実質公債費比率（分子）の構造'!O$45</f>
        <v>447</v>
      </c>
      <c r="O49" s="138"/>
      <c r="P49" s="138"/>
    </row>
    <row r="50" spans="1:16">
      <c r="A50" s="138" t="s">
        <v>60</v>
      </c>
      <c r="B50" s="138" t="e">
        <f>NA()</f>
        <v>#N/A</v>
      </c>
      <c r="C50" s="138">
        <f>IF(ISNUMBER('実質公債費比率（分子）の構造'!K$53),'実質公債費比率（分子）の構造'!K$53,NA())</f>
        <v>217</v>
      </c>
      <c r="D50" s="138" t="e">
        <f>NA()</f>
        <v>#N/A</v>
      </c>
      <c r="E50" s="138" t="e">
        <f>NA()</f>
        <v>#N/A</v>
      </c>
      <c r="F50" s="138">
        <f>IF(ISNUMBER('実質公債費比率（分子）の構造'!L$53),'実質公債費比率（分子）の構造'!L$53,NA())</f>
        <v>228</v>
      </c>
      <c r="G50" s="138" t="e">
        <f>NA()</f>
        <v>#N/A</v>
      </c>
      <c r="H50" s="138" t="e">
        <f>NA()</f>
        <v>#N/A</v>
      </c>
      <c r="I50" s="138">
        <f>IF(ISNUMBER('実質公債費比率（分子）の構造'!M$53),'実質公債費比率（分子）の構造'!M$53,NA())</f>
        <v>210</v>
      </c>
      <c r="J50" s="138" t="e">
        <f>NA()</f>
        <v>#N/A</v>
      </c>
      <c r="K50" s="138" t="e">
        <f>NA()</f>
        <v>#N/A</v>
      </c>
      <c r="L50" s="138">
        <f>IF(ISNUMBER('実質公債費比率（分子）の構造'!N$53),'実質公債費比率（分子）の構造'!N$53,NA())</f>
        <v>221</v>
      </c>
      <c r="M50" s="138" t="e">
        <f>NA()</f>
        <v>#N/A</v>
      </c>
      <c r="N50" s="138" t="e">
        <f>NA()</f>
        <v>#N/A</v>
      </c>
      <c r="O50" s="138">
        <f>IF(ISNUMBER('実質公債費比率（分子）の構造'!O$53),'実質公債費比率（分子）の構造'!O$53,NA())</f>
        <v>221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3571</v>
      </c>
      <c r="E56" s="137"/>
      <c r="F56" s="137"/>
      <c r="G56" s="137">
        <f>'将来負担比率（分子）の構造'!J$52</f>
        <v>3579</v>
      </c>
      <c r="H56" s="137"/>
      <c r="I56" s="137"/>
      <c r="J56" s="137">
        <f>'将来負担比率（分子）の構造'!K$52</f>
        <v>3764</v>
      </c>
      <c r="K56" s="137"/>
      <c r="L56" s="137"/>
      <c r="M56" s="137">
        <f>'将来負担比率（分子）の構造'!L$52</f>
        <v>3801</v>
      </c>
      <c r="N56" s="137"/>
      <c r="O56" s="137"/>
      <c r="P56" s="137">
        <f>'将来負担比率（分子）の構造'!M$52</f>
        <v>3800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f>'将来負担比率（分子）の構造'!M$51</f>
        <v>5</v>
      </c>
    </row>
    <row r="58" spans="1:16">
      <c r="A58" s="137" t="s">
        <v>35</v>
      </c>
      <c r="B58" s="137"/>
      <c r="C58" s="137"/>
      <c r="D58" s="137">
        <f>'将来負担比率（分子）の構造'!I$50</f>
        <v>3622</v>
      </c>
      <c r="E58" s="137"/>
      <c r="F58" s="137"/>
      <c r="G58" s="137">
        <f>'将来負担比率（分子）の構造'!J$50</f>
        <v>3764</v>
      </c>
      <c r="H58" s="137"/>
      <c r="I58" s="137"/>
      <c r="J58" s="137">
        <f>'将来負担比率（分子）の構造'!K$50</f>
        <v>3730</v>
      </c>
      <c r="K58" s="137"/>
      <c r="L58" s="137"/>
      <c r="M58" s="137">
        <f>'将来負担比率（分子）の構造'!L$50</f>
        <v>3743</v>
      </c>
      <c r="N58" s="137"/>
      <c r="O58" s="137"/>
      <c r="P58" s="137">
        <f>'将来負担比率（分子）の構造'!M$50</f>
        <v>3681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862</v>
      </c>
      <c r="C62" s="137"/>
      <c r="D62" s="137"/>
      <c r="E62" s="137">
        <f>'将来負担比率（分子）の構造'!J$45</f>
        <v>822</v>
      </c>
      <c r="F62" s="137"/>
      <c r="G62" s="137"/>
      <c r="H62" s="137">
        <f>'将来負担比率（分子）の構造'!K$45</f>
        <v>778</v>
      </c>
      <c r="I62" s="137"/>
      <c r="J62" s="137"/>
      <c r="K62" s="137">
        <f>'将来負担比率（分子）の構造'!L$45</f>
        <v>733</v>
      </c>
      <c r="L62" s="137"/>
      <c r="M62" s="137"/>
      <c r="N62" s="137">
        <f>'将来負担比率（分子）の構造'!M$45</f>
        <v>931</v>
      </c>
      <c r="O62" s="137"/>
      <c r="P62" s="137"/>
    </row>
    <row r="63" spans="1:16">
      <c r="A63" s="137" t="s">
        <v>28</v>
      </c>
      <c r="B63" s="137">
        <f>'将来負担比率（分子）の構造'!I$44</f>
        <v>16</v>
      </c>
      <c r="C63" s="137"/>
      <c r="D63" s="137"/>
      <c r="E63" s="137">
        <f>'将来負担比率（分子）の構造'!J$44</f>
        <v>23</v>
      </c>
      <c r="F63" s="137"/>
      <c r="G63" s="137"/>
      <c r="H63" s="137">
        <f>'将来負担比率（分子）の構造'!K$44</f>
        <v>37</v>
      </c>
      <c r="I63" s="137"/>
      <c r="J63" s="137"/>
      <c r="K63" s="137">
        <f>'将来負担比率（分子）の構造'!L$44</f>
        <v>50</v>
      </c>
      <c r="L63" s="137"/>
      <c r="M63" s="137"/>
      <c r="N63" s="137">
        <f>'将来負担比率（分子）の構造'!M$44</f>
        <v>57</v>
      </c>
      <c r="O63" s="137"/>
      <c r="P63" s="137"/>
    </row>
    <row r="64" spans="1:16">
      <c r="A64" s="137" t="s">
        <v>27</v>
      </c>
      <c r="B64" s="137">
        <f>'将来負担比率（分子）の構造'!I$43</f>
        <v>2</v>
      </c>
      <c r="C64" s="137"/>
      <c r="D64" s="137"/>
      <c r="E64" s="137">
        <f>'将来負担比率（分子）の構造'!J$43</f>
        <v>1</v>
      </c>
      <c r="F64" s="137"/>
      <c r="G64" s="137"/>
      <c r="H64" s="137">
        <f>'将来負担比率（分子）の構造'!K$43</f>
        <v>1</v>
      </c>
      <c r="I64" s="137"/>
      <c r="J64" s="137"/>
      <c r="K64" s="137">
        <f>'将来負担比率（分子）の構造'!L$43</f>
        <v>0</v>
      </c>
      <c r="L64" s="137"/>
      <c r="M64" s="137"/>
      <c r="N64" s="137">
        <f>'将来負担比率（分子）の構造'!M$43</f>
        <v>1</v>
      </c>
      <c r="O64" s="137"/>
      <c r="P64" s="137"/>
    </row>
    <row r="65" spans="1:16">
      <c r="A65" s="137" t="s">
        <v>26</v>
      </c>
      <c r="B65" s="137">
        <f>'将来負担比率（分子）の構造'!I$42</f>
        <v>587</v>
      </c>
      <c r="C65" s="137"/>
      <c r="D65" s="137"/>
      <c r="E65" s="137">
        <f>'将来負担比率（分子）の構造'!J$42</f>
        <v>511</v>
      </c>
      <c r="F65" s="137"/>
      <c r="G65" s="137"/>
      <c r="H65" s="137">
        <f>'将来負担比率（分子）の構造'!K$42</f>
        <v>445</v>
      </c>
      <c r="I65" s="137"/>
      <c r="J65" s="137"/>
      <c r="K65" s="137">
        <f>'将来負担比率（分子）の構造'!L$42</f>
        <v>372</v>
      </c>
      <c r="L65" s="137"/>
      <c r="M65" s="137"/>
      <c r="N65" s="137">
        <f>'将来負担比率（分子）の構造'!M$42</f>
        <v>300</v>
      </c>
      <c r="O65" s="137"/>
      <c r="P65" s="137"/>
    </row>
    <row r="66" spans="1:16">
      <c r="A66" s="137" t="s">
        <v>25</v>
      </c>
      <c r="B66" s="137">
        <f>'将来負担比率（分子）の構造'!I$41</f>
        <v>5033</v>
      </c>
      <c r="C66" s="137"/>
      <c r="D66" s="137"/>
      <c r="E66" s="137">
        <f>'将来負担比率（分子）の構造'!J$41</f>
        <v>5092</v>
      </c>
      <c r="F66" s="137"/>
      <c r="G66" s="137"/>
      <c r="H66" s="137">
        <f>'将来負担比率（分子）の構造'!K$41</f>
        <v>5219</v>
      </c>
      <c r="I66" s="137"/>
      <c r="J66" s="137"/>
      <c r="K66" s="137">
        <f>'将来負担比率（分子）の構造'!L$41</f>
        <v>5167</v>
      </c>
      <c r="L66" s="137"/>
      <c r="M66" s="137"/>
      <c r="N66" s="137">
        <f>'将来負担比率（分子）の構造'!M$41</f>
        <v>5144</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1392806</v>
      </c>
      <c r="S5" s="615"/>
      <c r="T5" s="615"/>
      <c r="U5" s="615"/>
      <c r="V5" s="615"/>
      <c r="W5" s="615"/>
      <c r="X5" s="615"/>
      <c r="Y5" s="616"/>
      <c r="Z5" s="617">
        <v>24.6</v>
      </c>
      <c r="AA5" s="617"/>
      <c r="AB5" s="617"/>
      <c r="AC5" s="617"/>
      <c r="AD5" s="618">
        <v>1392806</v>
      </c>
      <c r="AE5" s="618"/>
      <c r="AF5" s="618"/>
      <c r="AG5" s="618"/>
      <c r="AH5" s="618"/>
      <c r="AI5" s="618"/>
      <c r="AJ5" s="618"/>
      <c r="AK5" s="618"/>
      <c r="AL5" s="619">
        <v>45.5</v>
      </c>
      <c r="AM5" s="620"/>
      <c r="AN5" s="620"/>
      <c r="AO5" s="621"/>
      <c r="AP5" s="611" t="s">
        <v>211</v>
      </c>
      <c r="AQ5" s="612"/>
      <c r="AR5" s="612"/>
      <c r="AS5" s="612"/>
      <c r="AT5" s="612"/>
      <c r="AU5" s="612"/>
      <c r="AV5" s="612"/>
      <c r="AW5" s="612"/>
      <c r="AX5" s="612"/>
      <c r="AY5" s="612"/>
      <c r="AZ5" s="612"/>
      <c r="BA5" s="612"/>
      <c r="BB5" s="612"/>
      <c r="BC5" s="612"/>
      <c r="BD5" s="612"/>
      <c r="BE5" s="612"/>
      <c r="BF5" s="613"/>
      <c r="BG5" s="625">
        <v>1392806</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76296</v>
      </c>
      <c r="S6" s="626"/>
      <c r="T6" s="626"/>
      <c r="U6" s="626"/>
      <c r="V6" s="626"/>
      <c r="W6" s="626"/>
      <c r="X6" s="626"/>
      <c r="Y6" s="627"/>
      <c r="Z6" s="628">
        <v>1.3</v>
      </c>
      <c r="AA6" s="628"/>
      <c r="AB6" s="628"/>
      <c r="AC6" s="628"/>
      <c r="AD6" s="629">
        <v>76296</v>
      </c>
      <c r="AE6" s="629"/>
      <c r="AF6" s="629"/>
      <c r="AG6" s="629"/>
      <c r="AH6" s="629"/>
      <c r="AI6" s="629"/>
      <c r="AJ6" s="629"/>
      <c r="AK6" s="629"/>
      <c r="AL6" s="630">
        <v>2.5</v>
      </c>
      <c r="AM6" s="631"/>
      <c r="AN6" s="631"/>
      <c r="AO6" s="632"/>
      <c r="AP6" s="622" t="s">
        <v>217</v>
      </c>
      <c r="AQ6" s="623"/>
      <c r="AR6" s="623"/>
      <c r="AS6" s="623"/>
      <c r="AT6" s="623"/>
      <c r="AU6" s="623"/>
      <c r="AV6" s="623"/>
      <c r="AW6" s="623"/>
      <c r="AX6" s="623"/>
      <c r="AY6" s="623"/>
      <c r="AZ6" s="623"/>
      <c r="BA6" s="623"/>
      <c r="BB6" s="623"/>
      <c r="BC6" s="623"/>
      <c r="BD6" s="623"/>
      <c r="BE6" s="623"/>
      <c r="BF6" s="624"/>
      <c r="BG6" s="625">
        <v>1392806</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80082</v>
      </c>
      <c r="CS6" s="626"/>
      <c r="CT6" s="626"/>
      <c r="CU6" s="626"/>
      <c r="CV6" s="626"/>
      <c r="CW6" s="626"/>
      <c r="CX6" s="626"/>
      <c r="CY6" s="627"/>
      <c r="CZ6" s="628">
        <v>1.5</v>
      </c>
      <c r="DA6" s="628"/>
      <c r="DB6" s="628"/>
      <c r="DC6" s="628"/>
      <c r="DD6" s="634" t="s">
        <v>212</v>
      </c>
      <c r="DE6" s="626"/>
      <c r="DF6" s="626"/>
      <c r="DG6" s="626"/>
      <c r="DH6" s="626"/>
      <c r="DI6" s="626"/>
      <c r="DJ6" s="626"/>
      <c r="DK6" s="626"/>
      <c r="DL6" s="626"/>
      <c r="DM6" s="626"/>
      <c r="DN6" s="626"/>
      <c r="DO6" s="626"/>
      <c r="DP6" s="627"/>
      <c r="DQ6" s="634">
        <v>80082</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1278</v>
      </c>
      <c r="S7" s="626"/>
      <c r="T7" s="626"/>
      <c r="U7" s="626"/>
      <c r="V7" s="626"/>
      <c r="W7" s="626"/>
      <c r="X7" s="626"/>
      <c r="Y7" s="627"/>
      <c r="Z7" s="628">
        <v>0</v>
      </c>
      <c r="AA7" s="628"/>
      <c r="AB7" s="628"/>
      <c r="AC7" s="628"/>
      <c r="AD7" s="629">
        <v>1278</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575272</v>
      </c>
      <c r="BH7" s="626"/>
      <c r="BI7" s="626"/>
      <c r="BJ7" s="626"/>
      <c r="BK7" s="626"/>
      <c r="BL7" s="626"/>
      <c r="BM7" s="626"/>
      <c r="BN7" s="627"/>
      <c r="BO7" s="628">
        <v>41.3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732392</v>
      </c>
      <c r="CS7" s="626"/>
      <c r="CT7" s="626"/>
      <c r="CU7" s="626"/>
      <c r="CV7" s="626"/>
      <c r="CW7" s="626"/>
      <c r="CX7" s="626"/>
      <c r="CY7" s="627"/>
      <c r="CZ7" s="628">
        <v>13.3</v>
      </c>
      <c r="DA7" s="628"/>
      <c r="DB7" s="628"/>
      <c r="DC7" s="628"/>
      <c r="DD7" s="634">
        <v>22217</v>
      </c>
      <c r="DE7" s="626"/>
      <c r="DF7" s="626"/>
      <c r="DG7" s="626"/>
      <c r="DH7" s="626"/>
      <c r="DI7" s="626"/>
      <c r="DJ7" s="626"/>
      <c r="DK7" s="626"/>
      <c r="DL7" s="626"/>
      <c r="DM7" s="626"/>
      <c r="DN7" s="626"/>
      <c r="DO7" s="626"/>
      <c r="DP7" s="627"/>
      <c r="DQ7" s="634">
        <v>584274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4179</v>
      </c>
      <c r="S8" s="626"/>
      <c r="T8" s="626"/>
      <c r="U8" s="626"/>
      <c r="V8" s="626"/>
      <c r="W8" s="626"/>
      <c r="X8" s="626"/>
      <c r="Y8" s="627"/>
      <c r="Z8" s="628">
        <v>0.1</v>
      </c>
      <c r="AA8" s="628"/>
      <c r="AB8" s="628"/>
      <c r="AC8" s="628"/>
      <c r="AD8" s="629">
        <v>4179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23039</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2121301</v>
      </c>
      <c r="CS8" s="626"/>
      <c r="CT8" s="626"/>
      <c r="CU8" s="626"/>
      <c r="CV8" s="626"/>
      <c r="CW8" s="626"/>
      <c r="CX8" s="626"/>
      <c r="CY8" s="627"/>
      <c r="CZ8" s="628">
        <v>38.6</v>
      </c>
      <c r="DA8" s="628"/>
      <c r="DB8" s="628"/>
      <c r="DC8" s="628"/>
      <c r="DD8" s="634">
        <v>6661</v>
      </c>
      <c r="DE8" s="626"/>
      <c r="DF8" s="626"/>
      <c r="DG8" s="626"/>
      <c r="DH8" s="626"/>
      <c r="DI8" s="626"/>
      <c r="DJ8" s="626"/>
      <c r="DK8" s="626"/>
      <c r="DL8" s="626"/>
      <c r="DM8" s="626"/>
      <c r="DN8" s="626"/>
      <c r="DO8" s="626"/>
      <c r="DP8" s="627"/>
      <c r="DQ8" s="634">
        <v>1023927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2781</v>
      </c>
      <c r="S9" s="626"/>
      <c r="T9" s="626"/>
      <c r="U9" s="626"/>
      <c r="V9" s="626"/>
      <c r="W9" s="626"/>
      <c r="X9" s="626"/>
      <c r="Y9" s="627"/>
      <c r="Z9" s="628">
        <v>0</v>
      </c>
      <c r="AA9" s="628"/>
      <c r="AB9" s="628"/>
      <c r="AC9" s="628"/>
      <c r="AD9" s="629">
        <v>2781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500228</v>
      </c>
      <c r="BH9" s="626"/>
      <c r="BI9" s="626"/>
      <c r="BJ9" s="626"/>
      <c r="BK9" s="626"/>
      <c r="BL9" s="626"/>
      <c r="BM9" s="626"/>
      <c r="BN9" s="627"/>
      <c r="BO9" s="628">
        <v>35.9</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468675</v>
      </c>
      <c r="CS9" s="626"/>
      <c r="CT9" s="626"/>
      <c r="CU9" s="626"/>
      <c r="CV9" s="626"/>
      <c r="CW9" s="626"/>
      <c r="CX9" s="626"/>
      <c r="CY9" s="627"/>
      <c r="CZ9" s="628">
        <v>8.5</v>
      </c>
      <c r="DA9" s="628"/>
      <c r="DB9" s="628"/>
      <c r="DC9" s="628"/>
      <c r="DD9" s="634">
        <v>33306</v>
      </c>
      <c r="DE9" s="626"/>
      <c r="DF9" s="626"/>
      <c r="DG9" s="626"/>
      <c r="DH9" s="626"/>
      <c r="DI9" s="626"/>
      <c r="DJ9" s="626"/>
      <c r="DK9" s="626"/>
      <c r="DL9" s="626"/>
      <c r="DM9" s="626"/>
      <c r="DN9" s="626"/>
      <c r="DO9" s="626"/>
      <c r="DP9" s="627"/>
      <c r="DQ9" s="634">
        <v>366594</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231505</v>
      </c>
      <c r="S10" s="626"/>
      <c r="T10" s="626"/>
      <c r="U10" s="626"/>
      <c r="V10" s="626"/>
      <c r="W10" s="626"/>
      <c r="X10" s="626"/>
      <c r="Y10" s="627"/>
      <c r="Z10" s="628">
        <v>4.0999999999999996</v>
      </c>
      <c r="AA10" s="628"/>
      <c r="AB10" s="628"/>
      <c r="AC10" s="628"/>
      <c r="AD10" s="629">
        <v>231505</v>
      </c>
      <c r="AE10" s="629"/>
      <c r="AF10" s="629"/>
      <c r="AG10" s="629"/>
      <c r="AH10" s="629"/>
      <c r="AI10" s="629"/>
      <c r="AJ10" s="629"/>
      <c r="AK10" s="629"/>
      <c r="AL10" s="630">
        <v>7.6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27343</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24662</v>
      </c>
      <c r="BH11" s="626"/>
      <c r="BI11" s="626"/>
      <c r="BJ11" s="626"/>
      <c r="BK11" s="626"/>
      <c r="BL11" s="626"/>
      <c r="BM11" s="626"/>
      <c r="BN11" s="627"/>
      <c r="BO11" s="628">
        <v>1.8</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588669</v>
      </c>
      <c r="CS11" s="626"/>
      <c r="CT11" s="626"/>
      <c r="CU11" s="626"/>
      <c r="CV11" s="626"/>
      <c r="CW11" s="626"/>
      <c r="CX11" s="626"/>
      <c r="CY11" s="627"/>
      <c r="CZ11" s="628">
        <v>10.7</v>
      </c>
      <c r="DA11" s="628"/>
      <c r="DB11" s="628"/>
      <c r="DC11" s="628"/>
      <c r="DD11" s="634">
        <v>288854</v>
      </c>
      <c r="DE11" s="626"/>
      <c r="DF11" s="626"/>
      <c r="DG11" s="626"/>
      <c r="DH11" s="626"/>
      <c r="DI11" s="626"/>
      <c r="DJ11" s="626"/>
      <c r="DK11" s="626"/>
      <c r="DL11" s="626"/>
      <c r="DM11" s="626"/>
      <c r="DN11" s="626"/>
      <c r="DO11" s="626"/>
      <c r="DP11" s="627"/>
      <c r="DQ11" s="634">
        <v>312870</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687139</v>
      </c>
      <c r="BH12" s="626"/>
      <c r="BI12" s="626"/>
      <c r="BJ12" s="626"/>
      <c r="BK12" s="626"/>
      <c r="BL12" s="626"/>
      <c r="BM12" s="626"/>
      <c r="BN12" s="627"/>
      <c r="BO12" s="628">
        <v>49.3</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103672</v>
      </c>
      <c r="CS12" s="626"/>
      <c r="CT12" s="626"/>
      <c r="CU12" s="626"/>
      <c r="CV12" s="626"/>
      <c r="CW12" s="626"/>
      <c r="CX12" s="626"/>
      <c r="CY12" s="627"/>
      <c r="CZ12" s="628">
        <v>1.9</v>
      </c>
      <c r="DA12" s="628"/>
      <c r="DB12" s="628"/>
      <c r="DC12" s="628"/>
      <c r="DD12" s="634" t="s">
        <v>112</v>
      </c>
      <c r="DE12" s="626"/>
      <c r="DF12" s="626"/>
      <c r="DG12" s="626"/>
      <c r="DH12" s="626"/>
      <c r="DI12" s="626"/>
      <c r="DJ12" s="626"/>
      <c r="DK12" s="626"/>
      <c r="DL12" s="626"/>
      <c r="DM12" s="626"/>
      <c r="DN12" s="626"/>
      <c r="DO12" s="626"/>
      <c r="DP12" s="627"/>
      <c r="DQ12" s="634">
        <v>28385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20300</v>
      </c>
      <c r="S13" s="626"/>
      <c r="T13" s="626"/>
      <c r="U13" s="626"/>
      <c r="V13" s="626"/>
      <c r="W13" s="626"/>
      <c r="X13" s="626"/>
      <c r="Y13" s="627"/>
      <c r="Z13" s="628">
        <v>0.4</v>
      </c>
      <c r="AA13" s="628"/>
      <c r="AB13" s="628"/>
      <c r="AC13" s="628"/>
      <c r="AD13" s="629">
        <v>20300</v>
      </c>
      <c r="AE13" s="629"/>
      <c r="AF13" s="629"/>
      <c r="AG13" s="629"/>
      <c r="AH13" s="629"/>
      <c r="AI13" s="629"/>
      <c r="AJ13" s="629"/>
      <c r="AK13" s="629"/>
      <c r="AL13" s="630">
        <v>0.7</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683324</v>
      </c>
      <c r="BH13" s="626"/>
      <c r="BI13" s="626"/>
      <c r="BJ13" s="626"/>
      <c r="BK13" s="626"/>
      <c r="BL13" s="626"/>
      <c r="BM13" s="626"/>
      <c r="BN13" s="627"/>
      <c r="BO13" s="628">
        <v>49.1</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206708</v>
      </c>
      <c r="CS13" s="626"/>
      <c r="CT13" s="626"/>
      <c r="CU13" s="626"/>
      <c r="CV13" s="626"/>
      <c r="CW13" s="626"/>
      <c r="CX13" s="626"/>
      <c r="CY13" s="627"/>
      <c r="CZ13" s="628">
        <v>3.8</v>
      </c>
      <c r="DA13" s="628"/>
      <c r="DB13" s="628"/>
      <c r="DC13" s="628"/>
      <c r="DD13" s="634">
        <v>117871</v>
      </c>
      <c r="DE13" s="626"/>
      <c r="DF13" s="626"/>
      <c r="DG13" s="626"/>
      <c r="DH13" s="626"/>
      <c r="DI13" s="626"/>
      <c r="DJ13" s="626"/>
      <c r="DK13" s="626"/>
      <c r="DL13" s="626"/>
      <c r="DM13" s="626"/>
      <c r="DN13" s="626"/>
      <c r="DO13" s="626"/>
      <c r="DP13" s="627"/>
      <c r="DQ13" s="634">
        <v>129801</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44070</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194561</v>
      </c>
      <c r="CS14" s="626"/>
      <c r="CT14" s="626"/>
      <c r="CU14" s="626"/>
      <c r="CV14" s="626"/>
      <c r="CW14" s="626"/>
      <c r="CX14" s="626"/>
      <c r="CY14" s="627"/>
      <c r="CZ14" s="628">
        <v>3.5</v>
      </c>
      <c r="DA14" s="628"/>
      <c r="DB14" s="628"/>
      <c r="DC14" s="628"/>
      <c r="DD14" s="634">
        <v>93</v>
      </c>
      <c r="DE14" s="626"/>
      <c r="DF14" s="626"/>
      <c r="DG14" s="626"/>
      <c r="DH14" s="626"/>
      <c r="DI14" s="626"/>
      <c r="DJ14" s="626"/>
      <c r="DK14" s="626"/>
      <c r="DL14" s="626"/>
      <c r="DM14" s="626"/>
      <c r="DN14" s="626"/>
      <c r="DO14" s="626"/>
      <c r="DP14" s="627"/>
      <c r="DQ14" s="634">
        <v>159599</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8273</v>
      </c>
      <c r="S15" s="626"/>
      <c r="T15" s="626"/>
      <c r="U15" s="626"/>
      <c r="V15" s="626"/>
      <c r="W15" s="626"/>
      <c r="X15" s="626"/>
      <c r="Y15" s="627"/>
      <c r="Z15" s="628">
        <v>0.1</v>
      </c>
      <c r="AA15" s="628"/>
      <c r="AB15" s="628"/>
      <c r="AC15" s="628"/>
      <c r="AD15" s="629">
        <v>8273</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86325</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546919</v>
      </c>
      <c r="CS15" s="626"/>
      <c r="CT15" s="626"/>
      <c r="CU15" s="626"/>
      <c r="CV15" s="626"/>
      <c r="CW15" s="626"/>
      <c r="CX15" s="626"/>
      <c r="CY15" s="627"/>
      <c r="CZ15" s="628">
        <v>10</v>
      </c>
      <c r="DA15" s="628"/>
      <c r="DB15" s="628"/>
      <c r="DC15" s="628"/>
      <c r="DD15" s="634">
        <v>115982</v>
      </c>
      <c r="DE15" s="626"/>
      <c r="DF15" s="626"/>
      <c r="DG15" s="626"/>
      <c r="DH15" s="626"/>
      <c r="DI15" s="626"/>
      <c r="DJ15" s="626"/>
      <c r="DK15" s="626"/>
      <c r="DL15" s="626"/>
      <c r="DM15" s="626"/>
      <c r="DN15" s="626"/>
      <c r="DO15" s="626"/>
      <c r="DP15" s="627"/>
      <c r="DQ15" s="634">
        <v>428388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1438640</v>
      </c>
      <c r="S16" s="626"/>
      <c r="T16" s="626"/>
      <c r="U16" s="626"/>
      <c r="V16" s="626"/>
      <c r="W16" s="626"/>
      <c r="X16" s="626"/>
      <c r="Y16" s="627"/>
      <c r="Z16" s="628">
        <v>25.4</v>
      </c>
      <c r="AA16" s="628"/>
      <c r="AB16" s="628"/>
      <c r="AC16" s="628"/>
      <c r="AD16" s="629">
        <v>1274199</v>
      </c>
      <c r="AE16" s="629"/>
      <c r="AF16" s="629"/>
      <c r="AG16" s="629"/>
      <c r="AH16" s="629"/>
      <c r="AI16" s="629"/>
      <c r="AJ16" s="629"/>
      <c r="AK16" s="629"/>
      <c r="AL16" s="630">
        <v>41.6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324</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324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1274199</v>
      </c>
      <c r="S17" s="626"/>
      <c r="T17" s="626"/>
      <c r="U17" s="626"/>
      <c r="V17" s="626"/>
      <c r="W17" s="626"/>
      <c r="X17" s="626"/>
      <c r="Y17" s="627"/>
      <c r="Z17" s="628">
        <v>22.5</v>
      </c>
      <c r="AA17" s="628"/>
      <c r="AB17" s="628"/>
      <c r="AC17" s="628"/>
      <c r="AD17" s="629">
        <v>1274199</v>
      </c>
      <c r="AE17" s="629"/>
      <c r="AF17" s="629"/>
      <c r="AG17" s="629"/>
      <c r="AH17" s="629"/>
      <c r="AI17" s="629"/>
      <c r="AJ17" s="629"/>
      <c r="AK17" s="629"/>
      <c r="AL17" s="630">
        <v>41.6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446516</v>
      </c>
      <c r="CS17" s="626"/>
      <c r="CT17" s="626"/>
      <c r="CU17" s="626"/>
      <c r="CV17" s="626"/>
      <c r="CW17" s="626"/>
      <c r="CX17" s="626"/>
      <c r="CY17" s="627"/>
      <c r="CZ17" s="628">
        <v>8.1</v>
      </c>
      <c r="DA17" s="628"/>
      <c r="DB17" s="628"/>
      <c r="DC17" s="628"/>
      <c r="DD17" s="634" t="s">
        <v>112</v>
      </c>
      <c r="DE17" s="626"/>
      <c r="DF17" s="626"/>
      <c r="DG17" s="626"/>
      <c r="DH17" s="626"/>
      <c r="DI17" s="626"/>
      <c r="DJ17" s="626"/>
      <c r="DK17" s="626"/>
      <c r="DL17" s="626"/>
      <c r="DM17" s="626"/>
      <c r="DN17" s="626"/>
      <c r="DO17" s="626"/>
      <c r="DP17" s="627"/>
      <c r="DQ17" s="634">
        <v>446516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164441</v>
      </c>
      <c r="S18" s="626"/>
      <c r="T18" s="626"/>
      <c r="U18" s="626"/>
      <c r="V18" s="626"/>
      <c r="W18" s="626"/>
      <c r="X18" s="626"/>
      <c r="Y18" s="627"/>
      <c r="Z18" s="628">
        <v>2.9</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3176058</v>
      </c>
      <c r="S20" s="626"/>
      <c r="T20" s="626"/>
      <c r="U20" s="626"/>
      <c r="V20" s="626"/>
      <c r="W20" s="626"/>
      <c r="X20" s="626"/>
      <c r="Y20" s="627"/>
      <c r="Z20" s="628">
        <v>56</v>
      </c>
      <c r="AA20" s="628"/>
      <c r="AB20" s="628"/>
      <c r="AC20" s="628"/>
      <c r="AD20" s="629">
        <v>3011617</v>
      </c>
      <c r="AE20" s="629"/>
      <c r="AF20" s="629"/>
      <c r="AG20" s="629"/>
      <c r="AH20" s="629"/>
      <c r="AI20" s="629"/>
      <c r="AJ20" s="629"/>
      <c r="AK20" s="629"/>
      <c r="AL20" s="630">
        <v>98.4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5489819</v>
      </c>
      <c r="CS20" s="626"/>
      <c r="CT20" s="626"/>
      <c r="CU20" s="626"/>
      <c r="CV20" s="626"/>
      <c r="CW20" s="626"/>
      <c r="CX20" s="626"/>
      <c r="CY20" s="627"/>
      <c r="CZ20" s="628">
        <v>100</v>
      </c>
      <c r="DA20" s="628"/>
      <c r="DB20" s="628"/>
      <c r="DC20" s="628"/>
      <c r="DD20" s="634">
        <v>584984</v>
      </c>
      <c r="DE20" s="626"/>
      <c r="DF20" s="626"/>
      <c r="DG20" s="626"/>
      <c r="DH20" s="626"/>
      <c r="DI20" s="626"/>
      <c r="DJ20" s="626"/>
      <c r="DK20" s="626"/>
      <c r="DL20" s="626"/>
      <c r="DM20" s="626"/>
      <c r="DN20" s="626"/>
      <c r="DO20" s="626"/>
      <c r="DP20" s="627"/>
      <c r="DQ20" s="634">
        <v>3560760</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2684</v>
      </c>
      <c r="S21" s="626"/>
      <c r="T21" s="626"/>
      <c r="U21" s="626"/>
      <c r="V21" s="626"/>
      <c r="W21" s="626"/>
      <c r="X21" s="626"/>
      <c r="Y21" s="627"/>
      <c r="Z21" s="628">
        <v>0</v>
      </c>
      <c r="AA21" s="628"/>
      <c r="AB21" s="628"/>
      <c r="AC21" s="628"/>
      <c r="AD21" s="629">
        <v>2684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102916</v>
      </c>
      <c r="S22" s="626"/>
      <c r="T22" s="626"/>
      <c r="U22" s="626"/>
      <c r="V22" s="626"/>
      <c r="W22" s="626"/>
      <c r="X22" s="626"/>
      <c r="Y22" s="627"/>
      <c r="Z22" s="628">
        <v>1.8</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34620</v>
      </c>
      <c r="S23" s="626"/>
      <c r="T23" s="626"/>
      <c r="U23" s="626"/>
      <c r="V23" s="626"/>
      <c r="W23" s="626"/>
      <c r="X23" s="626"/>
      <c r="Y23" s="627"/>
      <c r="Z23" s="628">
        <v>0.6</v>
      </c>
      <c r="AA23" s="628"/>
      <c r="AB23" s="628"/>
      <c r="AC23" s="628"/>
      <c r="AD23" s="629">
        <v>6639</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36248</v>
      </c>
      <c r="S24" s="626"/>
      <c r="T24" s="626"/>
      <c r="U24" s="626"/>
      <c r="V24" s="626"/>
      <c r="W24" s="626"/>
      <c r="X24" s="626"/>
      <c r="Y24" s="627"/>
      <c r="Z24" s="628">
        <v>0.6</v>
      </c>
      <c r="AA24" s="628"/>
      <c r="AB24" s="628"/>
      <c r="AC24" s="628"/>
      <c r="AD24" s="629">
        <v>14048</v>
      </c>
      <c r="AE24" s="629"/>
      <c r="AF24" s="629"/>
      <c r="AG24" s="629"/>
      <c r="AH24" s="629"/>
      <c r="AI24" s="629"/>
      <c r="AJ24" s="629"/>
      <c r="AK24" s="629"/>
      <c r="AL24" s="630">
        <v>0.5</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2556569</v>
      </c>
      <c r="CS24" s="615"/>
      <c r="CT24" s="615"/>
      <c r="CU24" s="615"/>
      <c r="CV24" s="615"/>
      <c r="CW24" s="615"/>
      <c r="CX24" s="615"/>
      <c r="CY24" s="616"/>
      <c r="CZ24" s="652">
        <v>46.6</v>
      </c>
      <c r="DA24" s="653"/>
      <c r="DB24" s="653"/>
      <c r="DC24" s="654"/>
      <c r="DD24" s="651">
        <v>1653839</v>
      </c>
      <c r="DE24" s="615"/>
      <c r="DF24" s="615"/>
      <c r="DG24" s="615"/>
      <c r="DH24" s="615"/>
      <c r="DI24" s="615"/>
      <c r="DJ24" s="615"/>
      <c r="DK24" s="616"/>
      <c r="DL24" s="651">
        <v>1628383</v>
      </c>
      <c r="DM24" s="615"/>
      <c r="DN24" s="615"/>
      <c r="DO24" s="615"/>
      <c r="DP24" s="615"/>
      <c r="DQ24" s="615"/>
      <c r="DR24" s="615"/>
      <c r="DS24" s="615"/>
      <c r="DT24" s="615"/>
      <c r="DU24" s="615"/>
      <c r="DV24" s="616"/>
      <c r="DW24" s="619">
        <v>50.2</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747677</v>
      </c>
      <c r="S25" s="626"/>
      <c r="T25" s="626"/>
      <c r="U25" s="626"/>
      <c r="V25" s="626"/>
      <c r="W25" s="626"/>
      <c r="X25" s="626"/>
      <c r="Y25" s="627"/>
      <c r="Z25" s="628">
        <v>13.2</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933300</v>
      </c>
      <c r="CS25" s="657"/>
      <c r="CT25" s="657"/>
      <c r="CU25" s="657"/>
      <c r="CV25" s="657"/>
      <c r="CW25" s="657"/>
      <c r="CX25" s="657"/>
      <c r="CY25" s="658"/>
      <c r="CZ25" s="659">
        <v>17</v>
      </c>
      <c r="DA25" s="660"/>
      <c r="DB25" s="660"/>
      <c r="DC25" s="661"/>
      <c r="DD25" s="634">
        <v>873659</v>
      </c>
      <c r="DE25" s="657"/>
      <c r="DF25" s="657"/>
      <c r="DG25" s="657"/>
      <c r="DH25" s="657"/>
      <c r="DI25" s="657"/>
      <c r="DJ25" s="657"/>
      <c r="DK25" s="658"/>
      <c r="DL25" s="634">
        <v>855883</v>
      </c>
      <c r="DM25" s="657"/>
      <c r="DN25" s="657"/>
      <c r="DO25" s="657"/>
      <c r="DP25" s="657"/>
      <c r="DQ25" s="657"/>
      <c r="DR25" s="657"/>
      <c r="DS25" s="657"/>
      <c r="DT25" s="657"/>
      <c r="DU25" s="657"/>
      <c r="DV25" s="658"/>
      <c r="DW25" s="630">
        <v>26.4</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575759</v>
      </c>
      <c r="CS26" s="626"/>
      <c r="CT26" s="626"/>
      <c r="CU26" s="626"/>
      <c r="CV26" s="626"/>
      <c r="CW26" s="626"/>
      <c r="CX26" s="626"/>
      <c r="CY26" s="627"/>
      <c r="CZ26" s="659">
        <v>10.5</v>
      </c>
      <c r="DA26" s="660"/>
      <c r="DB26" s="660"/>
      <c r="DC26" s="661"/>
      <c r="DD26" s="634">
        <v>522050</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619863</v>
      </c>
      <c r="S27" s="626"/>
      <c r="T27" s="626"/>
      <c r="U27" s="626"/>
      <c r="V27" s="626"/>
      <c r="W27" s="626"/>
      <c r="X27" s="626"/>
      <c r="Y27" s="627"/>
      <c r="Z27" s="628">
        <v>10.9</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1392806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1176753</v>
      </c>
      <c r="CS27" s="657"/>
      <c r="CT27" s="657"/>
      <c r="CU27" s="657"/>
      <c r="CV27" s="657"/>
      <c r="CW27" s="657"/>
      <c r="CX27" s="657"/>
      <c r="CY27" s="658"/>
      <c r="CZ27" s="659">
        <v>21.4</v>
      </c>
      <c r="DA27" s="660"/>
      <c r="DB27" s="660"/>
      <c r="DC27" s="661"/>
      <c r="DD27" s="634">
        <v>333664</v>
      </c>
      <c r="DE27" s="657"/>
      <c r="DF27" s="657"/>
      <c r="DG27" s="657"/>
      <c r="DH27" s="657"/>
      <c r="DI27" s="657"/>
      <c r="DJ27" s="657"/>
      <c r="DK27" s="658"/>
      <c r="DL27" s="634">
        <v>325984</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49198</v>
      </c>
      <c r="S28" s="626"/>
      <c r="T28" s="626"/>
      <c r="U28" s="626"/>
      <c r="V28" s="626"/>
      <c r="W28" s="626"/>
      <c r="X28" s="626"/>
      <c r="Y28" s="627"/>
      <c r="Z28" s="628">
        <v>0.9</v>
      </c>
      <c r="AA28" s="628"/>
      <c r="AB28" s="628"/>
      <c r="AC28" s="628"/>
      <c r="AD28" s="629">
        <v>2227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446516</v>
      </c>
      <c r="CS28" s="626"/>
      <c r="CT28" s="626"/>
      <c r="CU28" s="626"/>
      <c r="CV28" s="626"/>
      <c r="CW28" s="626"/>
      <c r="CX28" s="626"/>
      <c r="CY28" s="627"/>
      <c r="CZ28" s="659">
        <v>8.1</v>
      </c>
      <c r="DA28" s="660"/>
      <c r="DB28" s="660"/>
      <c r="DC28" s="661"/>
      <c r="DD28" s="634">
        <v>446516</v>
      </c>
      <c r="DE28" s="626"/>
      <c r="DF28" s="626"/>
      <c r="DG28" s="626"/>
      <c r="DH28" s="626"/>
      <c r="DI28" s="626"/>
      <c r="DJ28" s="626"/>
      <c r="DK28" s="627"/>
      <c r="DL28" s="634">
        <v>446516</v>
      </c>
      <c r="DM28" s="626"/>
      <c r="DN28" s="626"/>
      <c r="DO28" s="626"/>
      <c r="DP28" s="626"/>
      <c r="DQ28" s="626"/>
      <c r="DR28" s="626"/>
      <c r="DS28" s="626"/>
      <c r="DT28" s="626"/>
      <c r="DU28" s="626"/>
      <c r="DV28" s="627"/>
      <c r="DW28" s="630">
        <v>13.8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76740</v>
      </c>
      <c r="S29" s="626"/>
      <c r="T29" s="626"/>
      <c r="U29" s="626"/>
      <c r="V29" s="626"/>
      <c r="W29" s="626"/>
      <c r="X29" s="626"/>
      <c r="Y29" s="627"/>
      <c r="Z29" s="628">
        <v>1.4</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446514</v>
      </c>
      <c r="CS29" s="657"/>
      <c r="CT29" s="657"/>
      <c r="CU29" s="657"/>
      <c r="CV29" s="657"/>
      <c r="CW29" s="657"/>
      <c r="CX29" s="657"/>
      <c r="CY29" s="658"/>
      <c r="CZ29" s="659">
        <v>8.1</v>
      </c>
      <c r="DA29" s="660"/>
      <c r="DB29" s="660"/>
      <c r="DC29" s="661"/>
      <c r="DD29" s="634">
        <v>446514</v>
      </c>
      <c r="DE29" s="657"/>
      <c r="DF29" s="657"/>
      <c r="DG29" s="657"/>
      <c r="DH29" s="657"/>
      <c r="DI29" s="657"/>
      <c r="DJ29" s="657"/>
      <c r="DK29" s="658"/>
      <c r="DL29" s="634">
        <v>446514</v>
      </c>
      <c r="DM29" s="657"/>
      <c r="DN29" s="657"/>
      <c r="DO29" s="657"/>
      <c r="DP29" s="657"/>
      <c r="DQ29" s="657"/>
      <c r="DR29" s="657"/>
      <c r="DS29" s="657"/>
      <c r="DT29" s="657"/>
      <c r="DU29" s="657"/>
      <c r="DV29" s="658"/>
      <c r="DW29" s="630">
        <v>13.8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78305</v>
      </c>
      <c r="S30" s="626"/>
      <c r="T30" s="626"/>
      <c r="U30" s="626"/>
      <c r="V30" s="626"/>
      <c r="W30" s="626"/>
      <c r="X30" s="626"/>
      <c r="Y30" s="627"/>
      <c r="Z30" s="628">
        <v>1.4</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v>
      </c>
      <c r="BH30" s="684"/>
      <c r="BI30" s="684"/>
      <c r="BJ30" s="684"/>
      <c r="BK30" s="684"/>
      <c r="BL30" s="684"/>
      <c r="BM30" s="620">
        <v>96.5</v>
      </c>
      <c r="BN30" s="684"/>
      <c r="BO30" s="684"/>
      <c r="BP30" s="684"/>
      <c r="BQ30" s="685"/>
      <c r="BR30" s="683">
        <v>98.9</v>
      </c>
      <c r="BS30" s="684"/>
      <c r="BT30" s="684"/>
      <c r="BU30" s="684"/>
      <c r="BV30" s="684"/>
      <c r="BW30" s="684"/>
      <c r="BX30" s="620">
        <v>96.6</v>
      </c>
      <c r="BY30" s="684"/>
      <c r="BZ30" s="684"/>
      <c r="CA30" s="684"/>
      <c r="CB30" s="685"/>
      <c r="CD30" s="688"/>
      <c r="CE30" s="689"/>
      <c r="CF30" s="639" t="s">
        <v>294</v>
      </c>
      <c r="CG30" s="640"/>
      <c r="CH30" s="640"/>
      <c r="CI30" s="640"/>
      <c r="CJ30" s="640"/>
      <c r="CK30" s="640"/>
      <c r="CL30" s="640"/>
      <c r="CM30" s="640"/>
      <c r="CN30" s="640"/>
      <c r="CO30" s="640"/>
      <c r="CP30" s="640"/>
      <c r="CQ30" s="641"/>
      <c r="CR30" s="625">
        <v>393611</v>
      </c>
      <c r="CS30" s="626"/>
      <c r="CT30" s="626"/>
      <c r="CU30" s="626"/>
      <c r="CV30" s="626"/>
      <c r="CW30" s="626"/>
      <c r="CX30" s="626"/>
      <c r="CY30" s="627"/>
      <c r="CZ30" s="659">
        <v>7.2</v>
      </c>
      <c r="DA30" s="660"/>
      <c r="DB30" s="660"/>
      <c r="DC30" s="661"/>
      <c r="DD30" s="634">
        <v>393611</v>
      </c>
      <c r="DE30" s="626"/>
      <c r="DF30" s="626"/>
      <c r="DG30" s="626"/>
      <c r="DH30" s="626"/>
      <c r="DI30" s="626"/>
      <c r="DJ30" s="626"/>
      <c r="DK30" s="627"/>
      <c r="DL30" s="634">
        <v>393611</v>
      </c>
      <c r="DM30" s="626"/>
      <c r="DN30" s="626"/>
      <c r="DO30" s="626"/>
      <c r="DP30" s="626"/>
      <c r="DQ30" s="626"/>
      <c r="DR30" s="626"/>
      <c r="DS30" s="626"/>
      <c r="DT30" s="626"/>
      <c r="DU30" s="626"/>
      <c r="DV30" s="627"/>
      <c r="DW30" s="630">
        <v>12.1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226095</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97</v>
      </c>
      <c r="BN31" s="681"/>
      <c r="BO31" s="681"/>
      <c r="BP31" s="681"/>
      <c r="BQ31" s="682"/>
      <c r="BR31" s="680">
        <v>98.9</v>
      </c>
      <c r="BS31" s="657"/>
      <c r="BT31" s="657"/>
      <c r="BU31" s="657"/>
      <c r="BV31" s="657"/>
      <c r="BW31" s="657"/>
      <c r="BX31" s="631">
        <v>97.1</v>
      </c>
      <c r="BY31" s="681"/>
      <c r="BZ31" s="681"/>
      <c r="CA31" s="681"/>
      <c r="CB31" s="682"/>
      <c r="CD31" s="688"/>
      <c r="CE31" s="689"/>
      <c r="CF31" s="639" t="s">
        <v>298</v>
      </c>
      <c r="CG31" s="640"/>
      <c r="CH31" s="640"/>
      <c r="CI31" s="640"/>
      <c r="CJ31" s="640"/>
      <c r="CK31" s="640"/>
      <c r="CL31" s="640"/>
      <c r="CM31" s="640"/>
      <c r="CN31" s="640"/>
      <c r="CO31" s="640"/>
      <c r="CP31" s="640"/>
      <c r="CQ31" s="641"/>
      <c r="CR31" s="625">
        <v>52903</v>
      </c>
      <c r="CS31" s="657"/>
      <c r="CT31" s="657"/>
      <c r="CU31" s="657"/>
      <c r="CV31" s="657"/>
      <c r="CW31" s="657"/>
      <c r="CX31" s="657"/>
      <c r="CY31" s="658"/>
      <c r="CZ31" s="659">
        <v>1</v>
      </c>
      <c r="DA31" s="660"/>
      <c r="DB31" s="660"/>
      <c r="DC31" s="661"/>
      <c r="DD31" s="634">
        <v>52903</v>
      </c>
      <c r="DE31" s="657"/>
      <c r="DF31" s="657"/>
      <c r="DG31" s="657"/>
      <c r="DH31" s="657"/>
      <c r="DI31" s="657"/>
      <c r="DJ31" s="657"/>
      <c r="DK31" s="658"/>
      <c r="DL31" s="634">
        <v>52903</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147129</v>
      </c>
      <c r="S32" s="626"/>
      <c r="T32" s="626"/>
      <c r="U32" s="626"/>
      <c r="V32" s="626"/>
      <c r="W32" s="626"/>
      <c r="X32" s="626"/>
      <c r="Y32" s="627"/>
      <c r="Z32" s="628">
        <v>2.6</v>
      </c>
      <c r="AA32" s="628"/>
      <c r="AB32" s="628"/>
      <c r="AC32" s="628"/>
      <c r="AD32" s="629">
        <v>24184</v>
      </c>
      <c r="AE32" s="629"/>
      <c r="AF32" s="629"/>
      <c r="AG32" s="629"/>
      <c r="AH32" s="629"/>
      <c r="AI32" s="629"/>
      <c r="AJ32" s="629"/>
      <c r="AK32" s="629"/>
      <c r="AL32" s="630">
        <v>0.8</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95.7</v>
      </c>
      <c r="BN32" s="693"/>
      <c r="BO32" s="693"/>
      <c r="BP32" s="693"/>
      <c r="BQ32" s="695"/>
      <c r="BR32" s="692">
        <v>98.8</v>
      </c>
      <c r="BS32" s="693"/>
      <c r="BT32" s="693"/>
      <c r="BU32" s="693"/>
      <c r="BV32" s="693"/>
      <c r="BW32" s="693"/>
      <c r="BX32" s="694">
        <v>95.8</v>
      </c>
      <c r="BY32" s="693"/>
      <c r="BZ32" s="693"/>
      <c r="CA32" s="693"/>
      <c r="CB32" s="695"/>
      <c r="CD32" s="690"/>
      <c r="CE32" s="691"/>
      <c r="CF32" s="639" t="s">
        <v>301</v>
      </c>
      <c r="CG32" s="640"/>
      <c r="CH32" s="640"/>
      <c r="CI32" s="640"/>
      <c r="CJ32" s="640"/>
      <c r="CK32" s="640"/>
      <c r="CL32" s="640"/>
      <c r="CM32" s="640"/>
      <c r="CN32" s="640"/>
      <c r="CO32" s="640"/>
      <c r="CP32" s="640"/>
      <c r="CQ32" s="641"/>
      <c r="CR32" s="625">
        <v>2</v>
      </c>
      <c r="CS32" s="626"/>
      <c r="CT32" s="626"/>
      <c r="CU32" s="626"/>
      <c r="CV32" s="626"/>
      <c r="CW32" s="626"/>
      <c r="CX32" s="626"/>
      <c r="CY32" s="627"/>
      <c r="CZ32" s="659">
        <v>0</v>
      </c>
      <c r="DA32" s="660"/>
      <c r="DB32" s="660"/>
      <c r="DC32" s="661"/>
      <c r="DD32" s="634">
        <v>2</v>
      </c>
      <c r="DE32" s="626"/>
      <c r="DF32" s="626"/>
      <c r="DG32" s="626"/>
      <c r="DH32" s="626"/>
      <c r="DI32" s="626"/>
      <c r="DJ32" s="626"/>
      <c r="DK32" s="627"/>
      <c r="DL32" s="634">
        <v>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369858</v>
      </c>
      <c r="S33" s="626"/>
      <c r="T33" s="626"/>
      <c r="U33" s="626"/>
      <c r="V33" s="626"/>
      <c r="W33" s="626"/>
      <c r="X33" s="626"/>
      <c r="Y33" s="627"/>
      <c r="Z33" s="628">
        <v>6.5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2347942</v>
      </c>
      <c r="CS33" s="657"/>
      <c r="CT33" s="657"/>
      <c r="CU33" s="657"/>
      <c r="CV33" s="657"/>
      <c r="CW33" s="657"/>
      <c r="CX33" s="657"/>
      <c r="CY33" s="658"/>
      <c r="CZ33" s="659">
        <v>42.8</v>
      </c>
      <c r="DA33" s="660"/>
      <c r="DB33" s="660"/>
      <c r="DC33" s="661"/>
      <c r="DD33" s="634">
        <v>1708445</v>
      </c>
      <c r="DE33" s="657"/>
      <c r="DF33" s="657"/>
      <c r="DG33" s="657"/>
      <c r="DH33" s="657"/>
      <c r="DI33" s="657"/>
      <c r="DJ33" s="657"/>
      <c r="DK33" s="658"/>
      <c r="DL33" s="634">
        <v>1255173</v>
      </c>
      <c r="DM33" s="657"/>
      <c r="DN33" s="657"/>
      <c r="DO33" s="657"/>
      <c r="DP33" s="657"/>
      <c r="DQ33" s="657"/>
      <c r="DR33" s="657"/>
      <c r="DS33" s="657"/>
      <c r="DT33" s="657"/>
      <c r="DU33" s="657"/>
      <c r="DV33" s="658"/>
      <c r="DW33" s="630">
        <v>38.700000000000003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959245</v>
      </c>
      <c r="CS34" s="626"/>
      <c r="CT34" s="626"/>
      <c r="CU34" s="626"/>
      <c r="CV34" s="626"/>
      <c r="CW34" s="626"/>
      <c r="CX34" s="626"/>
      <c r="CY34" s="627"/>
      <c r="CZ34" s="659">
        <v>17.5</v>
      </c>
      <c r="DA34" s="660"/>
      <c r="DB34" s="660"/>
      <c r="DC34" s="661"/>
      <c r="DD34" s="634">
        <v>829583</v>
      </c>
      <c r="DE34" s="626"/>
      <c r="DF34" s="626"/>
      <c r="DG34" s="626"/>
      <c r="DH34" s="626"/>
      <c r="DI34" s="626"/>
      <c r="DJ34" s="626"/>
      <c r="DK34" s="627"/>
      <c r="DL34" s="634">
        <v>601271</v>
      </c>
      <c r="DM34" s="626"/>
      <c r="DN34" s="626"/>
      <c r="DO34" s="626"/>
      <c r="DP34" s="626"/>
      <c r="DQ34" s="626"/>
      <c r="DR34" s="626"/>
      <c r="DS34" s="626"/>
      <c r="DT34" s="626"/>
      <c r="DU34" s="626"/>
      <c r="DV34" s="627"/>
      <c r="DW34" s="630">
        <v>18.5</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183258</v>
      </c>
      <c r="S35" s="626"/>
      <c r="T35" s="626"/>
      <c r="U35" s="626"/>
      <c r="V35" s="626"/>
      <c r="W35" s="626"/>
      <c r="X35" s="626"/>
      <c r="Y35" s="627"/>
      <c r="Z35" s="628">
        <v>3.2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536437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-25180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20533</v>
      </c>
      <c r="CS35" s="657"/>
      <c r="CT35" s="657"/>
      <c r="CU35" s="657"/>
      <c r="CV35" s="657"/>
      <c r="CW35" s="657"/>
      <c r="CX35" s="657"/>
      <c r="CY35" s="658"/>
      <c r="CZ35" s="659">
        <v>0.4</v>
      </c>
      <c r="DA35" s="660"/>
      <c r="DB35" s="660"/>
      <c r="DC35" s="661"/>
      <c r="DD35" s="634">
        <v>20354</v>
      </c>
      <c r="DE35" s="657"/>
      <c r="DF35" s="657"/>
      <c r="DG35" s="657"/>
      <c r="DH35" s="657"/>
      <c r="DI35" s="657"/>
      <c r="DJ35" s="657"/>
      <c r="DK35" s="658"/>
      <c r="DL35" s="634">
        <v>20307</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5667391</v>
      </c>
      <c r="S36" s="698"/>
      <c r="T36" s="698"/>
      <c r="U36" s="698"/>
      <c r="V36" s="698"/>
      <c r="W36" s="698"/>
      <c r="X36" s="698"/>
      <c r="Y36" s="699"/>
      <c r="Z36" s="700">
        <v>100</v>
      </c>
      <c r="AA36" s="700"/>
      <c r="AB36" s="700"/>
      <c r="AC36" s="700"/>
      <c r="AD36" s="701">
        <v>3061399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67862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-60401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743976</v>
      </c>
      <c r="CS36" s="626"/>
      <c r="CT36" s="626"/>
      <c r="CU36" s="626"/>
      <c r="CV36" s="626"/>
      <c r="CW36" s="626"/>
      <c r="CX36" s="626"/>
      <c r="CY36" s="627"/>
      <c r="CZ36" s="659">
        <v>13.6</v>
      </c>
      <c r="DA36" s="660"/>
      <c r="DB36" s="660"/>
      <c r="DC36" s="661"/>
      <c r="DD36" s="634">
        <v>477726</v>
      </c>
      <c r="DE36" s="626"/>
      <c r="DF36" s="626"/>
      <c r="DG36" s="626"/>
      <c r="DH36" s="626"/>
      <c r="DI36" s="626"/>
      <c r="DJ36" s="626"/>
      <c r="DK36" s="627"/>
      <c r="DL36" s="634">
        <v>283201</v>
      </c>
      <c r="DM36" s="626"/>
      <c r="DN36" s="626"/>
      <c r="DO36" s="626"/>
      <c r="DP36" s="626"/>
      <c r="DQ36" s="626"/>
      <c r="DR36" s="626"/>
      <c r="DS36" s="626"/>
      <c r="DT36" s="626"/>
      <c r="DU36" s="626"/>
      <c r="DV36" s="627"/>
      <c r="DW36" s="630">
        <v>8.6999999999999993</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1800</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213358</v>
      </c>
      <c r="CS37" s="657"/>
      <c r="CT37" s="657"/>
      <c r="CU37" s="657"/>
      <c r="CV37" s="657"/>
      <c r="CW37" s="657"/>
      <c r="CX37" s="657"/>
      <c r="CY37" s="658"/>
      <c r="CZ37" s="659">
        <v>3.9</v>
      </c>
      <c r="DA37" s="660"/>
      <c r="DB37" s="660"/>
      <c r="DC37" s="661"/>
      <c r="DD37" s="634">
        <v>152995</v>
      </c>
      <c r="DE37" s="657"/>
      <c r="DF37" s="657"/>
      <c r="DG37" s="657"/>
      <c r="DH37" s="657"/>
      <c r="DI37" s="657"/>
      <c r="DJ37" s="657"/>
      <c r="DK37" s="658"/>
      <c r="DL37" s="634">
        <v>132467</v>
      </c>
      <c r="DM37" s="657"/>
      <c r="DN37" s="657"/>
      <c r="DO37" s="657"/>
      <c r="DP37" s="657"/>
      <c r="DQ37" s="657"/>
      <c r="DR37" s="657"/>
      <c r="DS37" s="657"/>
      <c r="DT37" s="657"/>
      <c r="DU37" s="657"/>
      <c r="DV37" s="658"/>
      <c r="DW37" s="630">
        <v>4.0999999999999996</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3307</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468575</v>
      </c>
      <c r="CS38" s="626"/>
      <c r="CT38" s="626"/>
      <c r="CU38" s="626"/>
      <c r="CV38" s="626"/>
      <c r="CW38" s="626"/>
      <c r="CX38" s="626"/>
      <c r="CY38" s="627"/>
      <c r="CZ38" s="659">
        <v>8.5</v>
      </c>
      <c r="DA38" s="660"/>
      <c r="DB38" s="660"/>
      <c r="DC38" s="661"/>
      <c r="DD38" s="634">
        <v>374263</v>
      </c>
      <c r="DE38" s="626"/>
      <c r="DF38" s="626"/>
      <c r="DG38" s="626"/>
      <c r="DH38" s="626"/>
      <c r="DI38" s="626"/>
      <c r="DJ38" s="626"/>
      <c r="DK38" s="627"/>
      <c r="DL38" s="634">
        <v>350394</v>
      </c>
      <c r="DM38" s="626"/>
      <c r="DN38" s="626"/>
      <c r="DO38" s="626"/>
      <c r="DP38" s="626"/>
      <c r="DQ38" s="626"/>
      <c r="DR38" s="626"/>
      <c r="DS38" s="626"/>
      <c r="DT38" s="626"/>
      <c r="DU38" s="626"/>
      <c r="DV38" s="627"/>
      <c r="DW38" s="630">
        <v>10.8</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14000</v>
      </c>
      <c r="CS39" s="657"/>
      <c r="CT39" s="657"/>
      <c r="CU39" s="657"/>
      <c r="CV39" s="657"/>
      <c r="CW39" s="657"/>
      <c r="CX39" s="657"/>
      <c r="CY39" s="658"/>
      <c r="CZ39" s="659">
        <v>0.3</v>
      </c>
      <c r="DA39" s="660"/>
      <c r="DB39" s="660"/>
      <c r="DC39" s="661"/>
      <c r="DD39" s="634">
        <v>806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121501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136</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141613</v>
      </c>
      <c r="CS40" s="626"/>
      <c r="CT40" s="626"/>
      <c r="CU40" s="626"/>
      <c r="CV40" s="626"/>
      <c r="CW40" s="626"/>
      <c r="CX40" s="626"/>
      <c r="CY40" s="627"/>
      <c r="CZ40" s="659">
        <v>2.6</v>
      </c>
      <c r="DA40" s="660"/>
      <c r="DB40" s="660"/>
      <c r="DC40" s="661"/>
      <c r="DD40" s="634">
        <v>5713</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347074</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360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585308</v>
      </c>
      <c r="CS42" s="626"/>
      <c r="CT42" s="626"/>
      <c r="CU42" s="626"/>
      <c r="CV42" s="626"/>
      <c r="CW42" s="626"/>
      <c r="CX42" s="626"/>
      <c r="CY42" s="627"/>
      <c r="CZ42" s="659">
        <v>10.7</v>
      </c>
      <c r="DA42" s="708"/>
      <c r="DB42" s="708"/>
      <c r="DC42" s="709"/>
      <c r="DD42" s="634">
        <v>198476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16896</v>
      </c>
      <c r="CS43" s="657"/>
      <c r="CT43" s="657"/>
      <c r="CU43" s="657"/>
      <c r="CV43" s="657"/>
      <c r="CW43" s="657"/>
      <c r="CX43" s="657"/>
      <c r="CY43" s="658"/>
      <c r="CZ43" s="659">
        <v>0.3</v>
      </c>
      <c r="DA43" s="660"/>
      <c r="DB43" s="660"/>
      <c r="DC43" s="661"/>
      <c r="DD43" s="634">
        <v>16896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584984</v>
      </c>
      <c r="CS44" s="626"/>
      <c r="CT44" s="626"/>
      <c r="CU44" s="626"/>
      <c r="CV44" s="626"/>
      <c r="CW44" s="626"/>
      <c r="CX44" s="626"/>
      <c r="CY44" s="627"/>
      <c r="CZ44" s="659">
        <v>10.7</v>
      </c>
      <c r="DA44" s="708"/>
      <c r="DB44" s="708"/>
      <c r="DC44" s="709"/>
      <c r="DD44" s="634">
        <v>198152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292296</v>
      </c>
      <c r="CS45" s="657"/>
      <c r="CT45" s="657"/>
      <c r="CU45" s="657"/>
      <c r="CV45" s="657"/>
      <c r="CW45" s="657"/>
      <c r="CX45" s="657"/>
      <c r="CY45" s="658"/>
      <c r="CZ45" s="659">
        <v>5.3</v>
      </c>
      <c r="DA45" s="660"/>
      <c r="DB45" s="660"/>
      <c r="DC45" s="661"/>
      <c r="DD45" s="634">
        <v>47718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206905</v>
      </c>
      <c r="CS46" s="626"/>
      <c r="CT46" s="626"/>
      <c r="CU46" s="626"/>
      <c r="CV46" s="626"/>
      <c r="CW46" s="626"/>
      <c r="CX46" s="626"/>
      <c r="CY46" s="627"/>
      <c r="CZ46" s="659">
        <v>3.8</v>
      </c>
      <c r="DA46" s="708"/>
      <c r="DB46" s="708"/>
      <c r="DC46" s="709"/>
      <c r="DD46" s="634">
        <v>91951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324</v>
      </c>
      <c r="CS47" s="657"/>
      <c r="CT47" s="657"/>
      <c r="CU47" s="657"/>
      <c r="CV47" s="657"/>
      <c r="CW47" s="657"/>
      <c r="CX47" s="657"/>
      <c r="CY47" s="658"/>
      <c r="CZ47" s="659">
        <v>0</v>
      </c>
      <c r="DA47" s="660"/>
      <c r="DB47" s="660"/>
      <c r="DC47" s="661"/>
      <c r="DD47" s="634">
        <v>324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5489819</v>
      </c>
      <c r="CS49" s="693"/>
      <c r="CT49" s="693"/>
      <c r="CU49" s="693"/>
      <c r="CV49" s="693"/>
      <c r="CW49" s="693"/>
      <c r="CX49" s="693"/>
      <c r="CY49" s="720"/>
      <c r="CZ49" s="721">
        <v>100</v>
      </c>
      <c r="DA49" s="722"/>
      <c r="DB49" s="722"/>
      <c r="DC49" s="723"/>
      <c r="DD49" s="724">
        <v>3560760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5667</v>
      </c>
      <c r="R7" s="755"/>
      <c r="S7" s="755"/>
      <c r="T7" s="755"/>
      <c r="U7" s="755"/>
      <c r="V7" s="755">
        <v>5490</v>
      </c>
      <c r="W7" s="755"/>
      <c r="X7" s="755"/>
      <c r="Y7" s="755"/>
      <c r="Z7" s="755"/>
      <c r="AA7" s="755">
        <v>177</v>
      </c>
      <c r="AB7" s="755"/>
      <c r="AC7" s="755"/>
      <c r="AD7" s="755"/>
      <c r="AE7" s="756"/>
      <c r="AF7" s="757">
        <v>151</v>
      </c>
      <c r="AG7" s="758"/>
      <c r="AH7" s="758"/>
      <c r="AI7" s="758"/>
      <c r="AJ7" s="759"/>
      <c r="AK7" s="794">
        <v>78</v>
      </c>
      <c r="AL7" s="795"/>
      <c r="AM7" s="795"/>
      <c r="AN7" s="795"/>
      <c r="AO7" s="795"/>
      <c r="AP7" s="795">
        <v>5144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-4</v>
      </c>
      <c r="CI7" s="792"/>
      <c r="CJ7" s="792"/>
      <c r="CK7" s="792"/>
      <c r="CL7" s="793"/>
      <c r="CM7" s="791">
        <v>47</v>
      </c>
      <c r="CN7" s="792"/>
      <c r="CO7" s="792"/>
      <c r="CP7" s="792"/>
      <c r="CQ7" s="793"/>
      <c r="CR7" s="791">
        <v>50</v>
      </c>
      <c r="CS7" s="792"/>
      <c r="CT7" s="792"/>
      <c r="CU7" s="792"/>
      <c r="CV7" s="793"/>
      <c r="CW7" s="791">
        <v>1</v>
      </c>
      <c r="CX7" s="792"/>
      <c r="CY7" s="792"/>
      <c r="CZ7" s="792"/>
      <c r="DA7" s="793"/>
      <c r="DB7" s="791" t="s">
        <v>555</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2</v>
      </c>
      <c r="CI8" s="802"/>
      <c r="CJ8" s="802"/>
      <c r="CK8" s="802"/>
      <c r="CL8" s="803"/>
      <c r="CM8" s="801">
        <v>52</v>
      </c>
      <c r="CN8" s="802"/>
      <c r="CO8" s="802"/>
      <c r="CP8" s="802"/>
      <c r="CQ8" s="803"/>
      <c r="CR8" s="801">
        <v>20</v>
      </c>
      <c r="CS8" s="802"/>
      <c r="CT8" s="802"/>
      <c r="CU8" s="802"/>
      <c r="CV8" s="803"/>
      <c r="CW8" s="801" t="s">
        <v>555</v>
      </c>
      <c r="CX8" s="802"/>
      <c r="CY8" s="802"/>
      <c r="CZ8" s="802"/>
      <c r="DA8" s="803"/>
      <c r="DB8" s="801" t="s">
        <v>555</v>
      </c>
      <c r="DC8" s="802"/>
      <c r="DD8" s="802"/>
      <c r="DE8" s="802"/>
      <c r="DF8" s="803"/>
      <c r="DG8" s="801" t="s">
        <v>555</v>
      </c>
      <c r="DH8" s="802"/>
      <c r="DI8" s="802"/>
      <c r="DJ8" s="802"/>
      <c r="DK8" s="803"/>
      <c r="DL8" s="801" t="s">
        <v>555</v>
      </c>
      <c r="DM8" s="802"/>
      <c r="DN8" s="802"/>
      <c r="DO8" s="802"/>
      <c r="DP8" s="803"/>
      <c r="DQ8" s="801" t="s">
        <v>555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v>-4</v>
      </c>
      <c r="CI9" s="802"/>
      <c r="CJ9" s="802"/>
      <c r="CK9" s="802"/>
      <c r="CL9" s="803"/>
      <c r="CM9" s="801">
        <v>34</v>
      </c>
      <c r="CN9" s="802"/>
      <c r="CO9" s="802"/>
      <c r="CP9" s="802"/>
      <c r="CQ9" s="803"/>
      <c r="CR9" s="801">
        <v>25</v>
      </c>
      <c r="CS9" s="802"/>
      <c r="CT9" s="802"/>
      <c r="CU9" s="802"/>
      <c r="CV9" s="803"/>
      <c r="CW9" s="801" t="s">
        <v>555</v>
      </c>
      <c r="CX9" s="802"/>
      <c r="CY9" s="802"/>
      <c r="CZ9" s="802"/>
      <c r="DA9" s="803"/>
      <c r="DB9" s="801" t="s">
        <v>555</v>
      </c>
      <c r="DC9" s="802"/>
      <c r="DD9" s="802"/>
      <c r="DE9" s="802"/>
      <c r="DF9" s="803"/>
      <c r="DG9" s="801" t="s">
        <v>555</v>
      </c>
      <c r="DH9" s="802"/>
      <c r="DI9" s="802"/>
      <c r="DJ9" s="802"/>
      <c r="DK9" s="803"/>
      <c r="DL9" s="801" t="s">
        <v>555</v>
      </c>
      <c r="DM9" s="802"/>
      <c r="DN9" s="802"/>
      <c r="DO9" s="802"/>
      <c r="DP9" s="803"/>
      <c r="DQ9" s="801" t="s">
        <v>555</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151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1925</v>
      </c>
      <c r="R28" s="843"/>
      <c r="S28" s="843"/>
      <c r="T28" s="843"/>
      <c r="U28" s="843"/>
      <c r="V28" s="843">
        <v>1950</v>
      </c>
      <c r="W28" s="843"/>
      <c r="X28" s="843"/>
      <c r="Y28" s="843"/>
      <c r="Z28" s="843"/>
      <c r="AA28" s="843">
        <v>-25</v>
      </c>
      <c r="AB28" s="843"/>
      <c r="AC28" s="843"/>
      <c r="AD28" s="843"/>
      <c r="AE28" s="844"/>
      <c r="AF28" s="845">
        <v>-25</v>
      </c>
      <c r="AG28" s="843"/>
      <c r="AH28" s="843"/>
      <c r="AI28" s="843"/>
      <c r="AJ28" s="846"/>
      <c r="AK28" s="847">
        <v>122</v>
      </c>
      <c r="AL28" s="838"/>
      <c r="AM28" s="838"/>
      <c r="AN28" s="838"/>
      <c r="AO28" s="838"/>
      <c r="AP28" s="838" t="s">
        <v>554</v>
      </c>
      <c r="AQ28" s="838"/>
      <c r="AR28" s="838"/>
      <c r="AS28" s="838"/>
      <c r="AT28" s="838"/>
      <c r="AU28" s="838" t="s">
        <v>554</v>
      </c>
      <c r="AV28" s="838"/>
      <c r="AW28" s="838"/>
      <c r="AX28" s="838"/>
      <c r="AY28" s="838"/>
      <c r="AZ28" s="839" t="s">
        <v>560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161</v>
      </c>
      <c r="R29" s="779"/>
      <c r="S29" s="779"/>
      <c r="T29" s="779"/>
      <c r="U29" s="779"/>
      <c r="V29" s="779">
        <v>155</v>
      </c>
      <c r="W29" s="779"/>
      <c r="X29" s="779"/>
      <c r="Y29" s="779"/>
      <c r="Z29" s="779"/>
      <c r="AA29" s="779">
        <v>6</v>
      </c>
      <c r="AB29" s="779"/>
      <c r="AC29" s="779"/>
      <c r="AD29" s="779"/>
      <c r="AE29" s="780"/>
      <c r="AF29" s="781">
        <v>6</v>
      </c>
      <c r="AG29" s="782"/>
      <c r="AH29" s="782"/>
      <c r="AI29" s="782"/>
      <c r="AJ29" s="783"/>
      <c r="AK29" s="850">
        <v>57</v>
      </c>
      <c r="AL29" s="851"/>
      <c r="AM29" s="851"/>
      <c r="AN29" s="851"/>
      <c r="AO29" s="851"/>
      <c r="AP29" s="851" t="s">
        <v>554</v>
      </c>
      <c r="AQ29" s="851"/>
      <c r="AR29" s="851"/>
      <c r="AS29" s="851"/>
      <c r="AT29" s="851"/>
      <c r="AU29" s="851" t="s">
        <v>554</v>
      </c>
      <c r="AV29" s="851"/>
      <c r="AW29" s="851"/>
      <c r="AX29" s="851"/>
      <c r="AY29" s="851"/>
      <c r="AZ29" s="852" t="s">
        <v>560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223</v>
      </c>
      <c r="R30" s="779"/>
      <c r="S30" s="779"/>
      <c r="T30" s="779"/>
      <c r="U30" s="779"/>
      <c r="V30" s="779">
        <v>177</v>
      </c>
      <c r="W30" s="779"/>
      <c r="X30" s="779"/>
      <c r="Y30" s="779"/>
      <c r="Z30" s="779"/>
      <c r="AA30" s="779">
        <v>46</v>
      </c>
      <c r="AB30" s="779"/>
      <c r="AC30" s="779"/>
      <c r="AD30" s="779"/>
      <c r="AE30" s="780"/>
      <c r="AF30" s="781">
        <v>854</v>
      </c>
      <c r="AG30" s="782"/>
      <c r="AH30" s="782"/>
      <c r="AI30" s="782"/>
      <c r="AJ30" s="783"/>
      <c r="AK30" s="850">
        <v>52</v>
      </c>
      <c r="AL30" s="851"/>
      <c r="AM30" s="851"/>
      <c r="AN30" s="851"/>
      <c r="AO30" s="851"/>
      <c r="AP30" s="851">
        <v>441</v>
      </c>
      <c r="AQ30" s="851"/>
      <c r="AR30" s="851"/>
      <c r="AS30" s="851"/>
      <c r="AT30" s="851"/>
      <c r="AU30" s="851">
        <v>1</v>
      </c>
      <c r="AV30" s="851"/>
      <c r="AW30" s="851"/>
      <c r="AX30" s="851"/>
      <c r="AY30" s="851"/>
      <c r="AZ30" s="852" t="s">
        <v>560</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561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8" t="s">
        <v>534</v>
      </c>
      <c r="C68" s="889"/>
      <c r="D68" s="889"/>
      <c r="E68" s="889"/>
      <c r="F68" s="889"/>
      <c r="G68" s="889"/>
      <c r="H68" s="889"/>
      <c r="I68" s="889"/>
      <c r="J68" s="889"/>
      <c r="K68" s="889"/>
      <c r="L68" s="889"/>
      <c r="M68" s="889"/>
      <c r="N68" s="889"/>
      <c r="O68" s="889"/>
      <c r="P68" s="890"/>
      <c r="Q68" s="891">
        <v>147</v>
      </c>
      <c r="R68" s="892"/>
      <c r="S68" s="892"/>
      <c r="T68" s="892"/>
      <c r="U68" s="892"/>
      <c r="V68" s="892">
        <v>141</v>
      </c>
      <c r="W68" s="892"/>
      <c r="X68" s="892"/>
      <c r="Y68" s="892"/>
      <c r="Z68" s="892"/>
      <c r="AA68" s="892">
        <v>6</v>
      </c>
      <c r="AB68" s="892"/>
      <c r="AC68" s="892"/>
      <c r="AD68" s="892"/>
      <c r="AE68" s="892"/>
      <c r="AF68" s="892">
        <v>6</v>
      </c>
      <c r="AG68" s="892"/>
      <c r="AH68" s="892"/>
      <c r="AI68" s="892"/>
      <c r="AJ68" s="892"/>
      <c r="AK68" s="892">
        <v>5</v>
      </c>
      <c r="AL68" s="892"/>
      <c r="AM68" s="892"/>
      <c r="AN68" s="892"/>
      <c r="AO68" s="892"/>
      <c r="AP68" s="851" t="s">
        <v>556</v>
      </c>
      <c r="AQ68" s="851"/>
      <c r="AR68" s="851"/>
      <c r="AS68" s="851"/>
      <c r="AT68" s="851"/>
      <c r="AU68" s="851" t="s">
        <v>556</v>
      </c>
      <c r="AV68" s="851"/>
      <c r="AW68" s="851"/>
      <c r="AX68" s="851"/>
      <c r="AY68" s="851"/>
      <c r="AZ68" s="886"/>
      <c r="BA68" s="886"/>
      <c r="BB68" s="886"/>
      <c r="BC68" s="886"/>
      <c r="BD68" s="887"/>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101</v>
      </c>
      <c r="R69" s="851"/>
      <c r="S69" s="851"/>
      <c r="T69" s="851"/>
      <c r="U69" s="851"/>
      <c r="V69" s="851">
        <v>101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12059</v>
      </c>
      <c r="R70" s="851"/>
      <c r="S70" s="851"/>
      <c r="T70" s="851"/>
      <c r="U70" s="851"/>
      <c r="V70" s="851">
        <v>11158</v>
      </c>
      <c r="W70" s="851"/>
      <c r="X70" s="851"/>
      <c r="Y70" s="851"/>
      <c r="Z70" s="851"/>
      <c r="AA70" s="851">
        <v>900</v>
      </c>
      <c r="AB70" s="851"/>
      <c r="AC70" s="851"/>
      <c r="AD70" s="851"/>
      <c r="AE70" s="851"/>
      <c r="AF70" s="851">
        <v>900</v>
      </c>
      <c r="AG70" s="851"/>
      <c r="AH70" s="851"/>
      <c r="AI70" s="851"/>
      <c r="AJ70" s="851"/>
      <c r="AK70" s="851" t="s">
        <v>556</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70</v>
      </c>
      <c r="R71" s="851"/>
      <c r="S71" s="851"/>
      <c r="T71" s="851"/>
      <c r="U71" s="851"/>
      <c r="V71" s="851">
        <v>70</v>
      </c>
      <c r="W71" s="851"/>
      <c r="X71" s="851"/>
      <c r="Y71" s="851"/>
      <c r="Z71" s="851"/>
      <c r="AA71" s="851" t="s">
        <v>558</v>
      </c>
      <c r="AB71" s="851"/>
      <c r="AC71" s="851"/>
      <c r="AD71" s="851"/>
      <c r="AE71" s="851"/>
      <c r="AF71" s="851" t="s">
        <v>558</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176</v>
      </c>
      <c r="R72" s="851"/>
      <c r="S72" s="851"/>
      <c r="T72" s="851"/>
      <c r="U72" s="851"/>
      <c r="V72" s="851">
        <v>165</v>
      </c>
      <c r="W72" s="851"/>
      <c r="X72" s="851"/>
      <c r="Y72" s="851"/>
      <c r="Z72" s="851"/>
      <c r="AA72" s="851">
        <v>11</v>
      </c>
      <c r="AB72" s="851"/>
      <c r="AC72" s="851"/>
      <c r="AD72" s="851"/>
      <c r="AE72" s="851"/>
      <c r="AF72" s="851">
        <v>11</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34</v>
      </c>
      <c r="R73" s="851"/>
      <c r="S73" s="851"/>
      <c r="T73" s="851"/>
      <c r="U73" s="851"/>
      <c r="V73" s="851">
        <v>31</v>
      </c>
      <c r="W73" s="851"/>
      <c r="X73" s="851"/>
      <c r="Y73" s="851"/>
      <c r="Z73" s="851"/>
      <c r="AA73" s="851">
        <v>3</v>
      </c>
      <c r="AB73" s="851"/>
      <c r="AC73" s="851"/>
      <c r="AD73" s="851"/>
      <c r="AE73" s="851"/>
      <c r="AF73" s="851">
        <v>3</v>
      </c>
      <c r="AG73" s="851"/>
      <c r="AH73" s="851"/>
      <c r="AI73" s="851"/>
      <c r="AJ73" s="851"/>
      <c r="AK73" s="851" t="s">
        <v>556</v>
      </c>
      <c r="AL73" s="851"/>
      <c r="AM73" s="851"/>
      <c r="AN73" s="851"/>
      <c r="AO73" s="851"/>
      <c r="AP73" s="851" t="s">
        <v>556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62</v>
      </c>
      <c r="R74" s="851"/>
      <c r="S74" s="851"/>
      <c r="T74" s="851"/>
      <c r="U74" s="851"/>
      <c r="V74" s="851">
        <v>49</v>
      </c>
      <c r="W74" s="851"/>
      <c r="X74" s="851"/>
      <c r="Y74" s="851"/>
      <c r="Z74" s="851"/>
      <c r="AA74" s="851">
        <v>13</v>
      </c>
      <c r="AB74" s="851"/>
      <c r="AC74" s="851"/>
      <c r="AD74" s="851"/>
      <c r="AE74" s="851"/>
      <c r="AF74" s="851">
        <v>13</v>
      </c>
      <c r="AG74" s="851"/>
      <c r="AH74" s="851"/>
      <c r="AI74" s="851"/>
      <c r="AJ74" s="851"/>
      <c r="AK74" s="851" t="s">
        <v>556</v>
      </c>
      <c r="AL74" s="851"/>
      <c r="AM74" s="851"/>
      <c r="AN74" s="851"/>
      <c r="AO74" s="851"/>
      <c r="AP74" s="851" t="s">
        <v>556</v>
      </c>
      <c r="AQ74" s="851"/>
      <c r="AR74" s="851"/>
      <c r="AS74" s="851"/>
      <c r="AT74" s="851"/>
      <c r="AU74" s="851" t="s">
        <v>556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35</v>
      </c>
      <c r="R75" s="900"/>
      <c r="S75" s="900"/>
      <c r="T75" s="900"/>
      <c r="U75" s="850"/>
      <c r="V75" s="901">
        <v>34</v>
      </c>
      <c r="W75" s="900"/>
      <c r="X75" s="900"/>
      <c r="Y75" s="900"/>
      <c r="Z75" s="850"/>
      <c r="AA75" s="901">
        <v>2</v>
      </c>
      <c r="AB75" s="900"/>
      <c r="AC75" s="900"/>
      <c r="AD75" s="900"/>
      <c r="AE75" s="850"/>
      <c r="AF75" s="901">
        <v>2</v>
      </c>
      <c r="AG75" s="900"/>
      <c r="AH75" s="900"/>
      <c r="AI75" s="900"/>
      <c r="AJ75" s="850"/>
      <c r="AK75" s="901">
        <v>10</v>
      </c>
      <c r="AL75" s="900"/>
      <c r="AM75" s="900"/>
      <c r="AN75" s="900"/>
      <c r="AO75" s="850"/>
      <c r="AP75" s="851" t="s">
        <v>556</v>
      </c>
      <c r="AQ75" s="851"/>
      <c r="AR75" s="851"/>
      <c r="AS75" s="851"/>
      <c r="AT75" s="851"/>
      <c r="AU75" s="851" t="s">
        <v>556</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4641</v>
      </c>
      <c r="R76" s="900"/>
      <c r="S76" s="900"/>
      <c r="T76" s="900"/>
      <c r="U76" s="850"/>
      <c r="V76" s="901">
        <v>4397</v>
      </c>
      <c r="W76" s="900"/>
      <c r="X76" s="900"/>
      <c r="Y76" s="900"/>
      <c r="Z76" s="850"/>
      <c r="AA76" s="901">
        <v>243</v>
      </c>
      <c r="AB76" s="900"/>
      <c r="AC76" s="900"/>
      <c r="AD76" s="900"/>
      <c r="AE76" s="850"/>
      <c r="AF76" s="901">
        <v>204</v>
      </c>
      <c r="AG76" s="900"/>
      <c r="AH76" s="900"/>
      <c r="AI76" s="900"/>
      <c r="AJ76" s="850"/>
      <c r="AK76" s="901" t="s">
        <v>559</v>
      </c>
      <c r="AL76" s="900"/>
      <c r="AM76" s="900"/>
      <c r="AN76" s="900"/>
      <c r="AO76" s="850"/>
      <c r="AP76" s="851">
        <v>2200</v>
      </c>
      <c r="AQ76" s="851"/>
      <c r="AR76" s="851"/>
      <c r="AS76" s="851"/>
      <c r="AT76" s="851"/>
      <c r="AU76" s="851">
        <v>121</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543</v>
      </c>
      <c r="C77" s="894"/>
      <c r="D77" s="894"/>
      <c r="E77" s="894"/>
      <c r="F77" s="894"/>
      <c r="G77" s="894"/>
      <c r="H77" s="894"/>
      <c r="I77" s="894"/>
      <c r="J77" s="894"/>
      <c r="K77" s="894"/>
      <c r="L77" s="894"/>
      <c r="M77" s="894"/>
      <c r="N77" s="894"/>
      <c r="O77" s="894"/>
      <c r="P77" s="895"/>
      <c r="Q77" s="899">
        <v>2424</v>
      </c>
      <c r="R77" s="900"/>
      <c r="S77" s="900"/>
      <c r="T77" s="900"/>
      <c r="U77" s="850"/>
      <c r="V77" s="901">
        <v>2314</v>
      </c>
      <c r="W77" s="900"/>
      <c r="X77" s="900"/>
      <c r="Y77" s="900"/>
      <c r="Z77" s="850"/>
      <c r="AA77" s="901">
        <v>110</v>
      </c>
      <c r="AB77" s="900"/>
      <c r="AC77" s="900"/>
      <c r="AD77" s="900"/>
      <c r="AE77" s="850"/>
      <c r="AF77" s="901">
        <v>110</v>
      </c>
      <c r="AG77" s="900"/>
      <c r="AH77" s="900"/>
      <c r="AI77" s="900"/>
      <c r="AJ77" s="850"/>
      <c r="AK77" s="901">
        <v>77</v>
      </c>
      <c r="AL77" s="900"/>
      <c r="AM77" s="900"/>
      <c r="AN77" s="900"/>
      <c r="AO77" s="850"/>
      <c r="AP77" s="851">
        <v>881</v>
      </c>
      <c r="AQ77" s="851"/>
      <c r="AR77" s="851"/>
      <c r="AS77" s="851"/>
      <c r="AT77" s="851"/>
      <c r="AU77" s="851"/>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544</v>
      </c>
      <c r="C78" s="894"/>
      <c r="D78" s="894"/>
      <c r="E78" s="894"/>
      <c r="F78" s="894"/>
      <c r="G78" s="894"/>
      <c r="H78" s="894"/>
      <c r="I78" s="894"/>
      <c r="J78" s="894"/>
      <c r="K78" s="894"/>
      <c r="L78" s="894"/>
      <c r="M78" s="894"/>
      <c r="N78" s="894"/>
      <c r="O78" s="894"/>
      <c r="P78" s="895"/>
      <c r="Q78" s="896">
        <v>202</v>
      </c>
      <c r="R78" s="851"/>
      <c r="S78" s="851"/>
      <c r="T78" s="851"/>
      <c r="U78" s="851"/>
      <c r="V78" s="851">
        <v>197</v>
      </c>
      <c r="W78" s="851"/>
      <c r="X78" s="851"/>
      <c r="Y78" s="851"/>
      <c r="Z78" s="851"/>
      <c r="AA78" s="851">
        <v>5</v>
      </c>
      <c r="AB78" s="851"/>
      <c r="AC78" s="851"/>
      <c r="AD78" s="851"/>
      <c r="AE78" s="851"/>
      <c r="AF78" s="851">
        <v>5</v>
      </c>
      <c r="AG78" s="851"/>
      <c r="AH78" s="851"/>
      <c r="AI78" s="851"/>
      <c r="AJ78" s="851"/>
      <c r="AK78" s="851">
        <v>17</v>
      </c>
      <c r="AL78" s="851"/>
      <c r="AM78" s="851"/>
      <c r="AN78" s="851"/>
      <c r="AO78" s="851"/>
      <c r="AP78" s="851" t="s">
        <v>556</v>
      </c>
      <c r="AQ78" s="851"/>
      <c r="AR78" s="851"/>
      <c r="AS78" s="851"/>
      <c r="AT78" s="851"/>
      <c r="AU78" s="851" t="s">
        <v>556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545</v>
      </c>
      <c r="C79" s="894"/>
      <c r="D79" s="894"/>
      <c r="E79" s="894"/>
      <c r="F79" s="894"/>
      <c r="G79" s="894"/>
      <c r="H79" s="894"/>
      <c r="I79" s="894"/>
      <c r="J79" s="894"/>
      <c r="K79" s="894"/>
      <c r="L79" s="894"/>
      <c r="M79" s="894"/>
      <c r="N79" s="894"/>
      <c r="O79" s="894"/>
      <c r="P79" s="895"/>
      <c r="Q79" s="896">
        <v>64</v>
      </c>
      <c r="R79" s="851"/>
      <c r="S79" s="851"/>
      <c r="T79" s="851"/>
      <c r="U79" s="851"/>
      <c r="V79" s="851">
        <v>64</v>
      </c>
      <c r="W79" s="851"/>
      <c r="X79" s="851"/>
      <c r="Y79" s="851"/>
      <c r="Z79" s="851"/>
      <c r="AA79" s="851" t="s">
        <v>554</v>
      </c>
      <c r="AB79" s="851"/>
      <c r="AC79" s="851"/>
      <c r="AD79" s="851"/>
      <c r="AE79" s="851"/>
      <c r="AF79" s="851" t="s">
        <v>554</v>
      </c>
      <c r="AG79" s="851"/>
      <c r="AH79" s="851"/>
      <c r="AI79" s="851"/>
      <c r="AJ79" s="851"/>
      <c r="AK79" s="851" t="s">
        <v>554</v>
      </c>
      <c r="AL79" s="851"/>
      <c r="AM79" s="851"/>
      <c r="AN79" s="851"/>
      <c r="AO79" s="851"/>
      <c r="AP79" s="851" t="s">
        <v>554</v>
      </c>
      <c r="AQ79" s="851"/>
      <c r="AR79" s="851"/>
      <c r="AS79" s="851"/>
      <c r="AT79" s="851"/>
      <c r="AU79" s="851" t="s">
        <v>554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546</v>
      </c>
      <c r="C80" s="894"/>
      <c r="D80" s="894"/>
      <c r="E80" s="894"/>
      <c r="F80" s="894"/>
      <c r="G80" s="894"/>
      <c r="H80" s="894"/>
      <c r="I80" s="894"/>
      <c r="J80" s="894"/>
      <c r="K80" s="894"/>
      <c r="L80" s="894"/>
      <c r="M80" s="894"/>
      <c r="N80" s="894"/>
      <c r="O80" s="894"/>
      <c r="P80" s="895"/>
      <c r="Q80" s="896">
        <v>1049</v>
      </c>
      <c r="R80" s="851"/>
      <c r="S80" s="851"/>
      <c r="T80" s="851"/>
      <c r="U80" s="851"/>
      <c r="V80" s="851">
        <v>1014</v>
      </c>
      <c r="W80" s="851"/>
      <c r="X80" s="851"/>
      <c r="Y80" s="851"/>
      <c r="Z80" s="851"/>
      <c r="AA80" s="851">
        <v>36</v>
      </c>
      <c r="AB80" s="851"/>
      <c r="AC80" s="851"/>
      <c r="AD80" s="851"/>
      <c r="AE80" s="851"/>
      <c r="AF80" s="851">
        <v>36</v>
      </c>
      <c r="AG80" s="851"/>
      <c r="AH80" s="851"/>
      <c r="AI80" s="851"/>
      <c r="AJ80" s="851"/>
      <c r="AK80" s="851" t="s">
        <v>556</v>
      </c>
      <c r="AL80" s="851"/>
      <c r="AM80" s="851"/>
      <c r="AN80" s="851"/>
      <c r="AO80" s="851"/>
      <c r="AP80" s="851" t="s">
        <v>556</v>
      </c>
      <c r="AQ80" s="851"/>
      <c r="AR80" s="851"/>
      <c r="AS80" s="851"/>
      <c r="AT80" s="851"/>
      <c r="AU80" s="851" t="s">
        <v>556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547</v>
      </c>
      <c r="C81" s="894"/>
      <c r="D81" s="894"/>
      <c r="E81" s="894"/>
      <c r="F81" s="894"/>
      <c r="G81" s="894"/>
      <c r="H81" s="894"/>
      <c r="I81" s="894"/>
      <c r="J81" s="894"/>
      <c r="K81" s="894"/>
      <c r="L81" s="894"/>
      <c r="M81" s="894"/>
      <c r="N81" s="894"/>
      <c r="O81" s="894"/>
      <c r="P81" s="895"/>
      <c r="Q81" s="896">
        <v>66230</v>
      </c>
      <c r="R81" s="851"/>
      <c r="S81" s="851"/>
      <c r="T81" s="851"/>
      <c r="U81" s="851"/>
      <c r="V81" s="851">
        <v>64208</v>
      </c>
      <c r="W81" s="851"/>
      <c r="X81" s="851"/>
      <c r="Y81" s="851"/>
      <c r="Z81" s="851"/>
      <c r="AA81" s="851">
        <v>2022</v>
      </c>
      <c r="AB81" s="851"/>
      <c r="AC81" s="851"/>
      <c r="AD81" s="851"/>
      <c r="AE81" s="851"/>
      <c r="AF81" s="851">
        <v>2022</v>
      </c>
      <c r="AG81" s="851"/>
      <c r="AH81" s="851"/>
      <c r="AI81" s="851"/>
      <c r="AJ81" s="851"/>
      <c r="AK81" s="851">
        <v>160</v>
      </c>
      <c r="AL81" s="851"/>
      <c r="AM81" s="851"/>
      <c r="AN81" s="851"/>
      <c r="AO81" s="851"/>
      <c r="AP81" s="851" t="s">
        <v>556</v>
      </c>
      <c r="AQ81" s="851"/>
      <c r="AR81" s="851"/>
      <c r="AS81" s="851"/>
      <c r="AT81" s="851"/>
      <c r="AU81" s="851" t="s">
        <v>556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548</v>
      </c>
      <c r="C82" s="894"/>
      <c r="D82" s="894"/>
      <c r="E82" s="894"/>
      <c r="F82" s="894"/>
      <c r="G82" s="894"/>
      <c r="H82" s="894"/>
      <c r="I82" s="894"/>
      <c r="J82" s="894"/>
      <c r="K82" s="894"/>
      <c r="L82" s="894"/>
      <c r="M82" s="894"/>
      <c r="N82" s="894"/>
      <c r="O82" s="894"/>
      <c r="P82" s="895"/>
      <c r="Q82" s="896">
        <v>489</v>
      </c>
      <c r="R82" s="851"/>
      <c r="S82" s="851"/>
      <c r="T82" s="851"/>
      <c r="U82" s="851"/>
      <c r="V82" s="851">
        <v>416</v>
      </c>
      <c r="W82" s="851"/>
      <c r="X82" s="851"/>
      <c r="Y82" s="851"/>
      <c r="Z82" s="851"/>
      <c r="AA82" s="851">
        <v>72</v>
      </c>
      <c r="AB82" s="851"/>
      <c r="AC82" s="851"/>
      <c r="AD82" s="851"/>
      <c r="AE82" s="851"/>
      <c r="AF82" s="851">
        <v>72</v>
      </c>
      <c r="AG82" s="851"/>
      <c r="AH82" s="851"/>
      <c r="AI82" s="851"/>
      <c r="AJ82" s="851"/>
      <c r="AK82" s="851">
        <v>61</v>
      </c>
      <c r="AL82" s="851"/>
      <c r="AM82" s="851"/>
      <c r="AN82" s="851"/>
      <c r="AO82" s="851"/>
      <c r="AP82" s="851" t="s">
        <v>556</v>
      </c>
      <c r="AQ82" s="851"/>
      <c r="AR82" s="851"/>
      <c r="AS82" s="851"/>
      <c r="AT82" s="851"/>
      <c r="AU82" s="851" t="s">
        <v>556</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549</v>
      </c>
      <c r="C83" s="894"/>
      <c r="D83" s="894"/>
      <c r="E83" s="894"/>
      <c r="F83" s="894"/>
      <c r="G83" s="894"/>
      <c r="H83" s="894"/>
      <c r="I83" s="894"/>
      <c r="J83" s="894"/>
      <c r="K83" s="894"/>
      <c r="L83" s="894"/>
      <c r="M83" s="894"/>
      <c r="N83" s="894"/>
      <c r="O83" s="894"/>
      <c r="P83" s="895"/>
      <c r="Q83" s="896">
        <v>744266</v>
      </c>
      <c r="R83" s="851"/>
      <c r="S83" s="851"/>
      <c r="T83" s="851"/>
      <c r="U83" s="851"/>
      <c r="V83" s="851">
        <v>712499</v>
      </c>
      <c r="W83" s="851"/>
      <c r="X83" s="851"/>
      <c r="Y83" s="851"/>
      <c r="Z83" s="851"/>
      <c r="AA83" s="851">
        <v>31767</v>
      </c>
      <c r="AB83" s="851"/>
      <c r="AC83" s="851"/>
      <c r="AD83" s="851"/>
      <c r="AE83" s="851"/>
      <c r="AF83" s="851">
        <v>31767</v>
      </c>
      <c r="AG83" s="851"/>
      <c r="AH83" s="851"/>
      <c r="AI83" s="851"/>
      <c r="AJ83" s="851"/>
      <c r="AK83" s="851" t="s">
        <v>556</v>
      </c>
      <c r="AL83" s="851"/>
      <c r="AM83" s="851"/>
      <c r="AN83" s="851"/>
      <c r="AO83" s="851"/>
      <c r="AP83" s="851" t="s">
        <v>556</v>
      </c>
      <c r="AQ83" s="851"/>
      <c r="AR83" s="851"/>
      <c r="AS83" s="851"/>
      <c r="AT83" s="851"/>
      <c r="AU83" s="851" t="s">
        <v>556</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t="s">
        <v>550</v>
      </c>
      <c r="C84" s="894"/>
      <c r="D84" s="894"/>
      <c r="E84" s="894"/>
      <c r="F84" s="894"/>
      <c r="G84" s="894"/>
      <c r="H84" s="894"/>
      <c r="I84" s="894"/>
      <c r="J84" s="894"/>
      <c r="K84" s="894"/>
      <c r="L84" s="894"/>
      <c r="M84" s="894"/>
      <c r="N84" s="894"/>
      <c r="O84" s="894"/>
      <c r="P84" s="895"/>
      <c r="Q84" s="896">
        <v>3996</v>
      </c>
      <c r="R84" s="851"/>
      <c r="S84" s="851"/>
      <c r="T84" s="851"/>
      <c r="U84" s="851"/>
      <c r="V84" s="851">
        <v>3358</v>
      </c>
      <c r="W84" s="851"/>
      <c r="X84" s="851"/>
      <c r="Y84" s="851"/>
      <c r="Z84" s="851"/>
      <c r="AA84" s="851">
        <v>638</v>
      </c>
      <c r="AB84" s="851"/>
      <c r="AC84" s="851"/>
      <c r="AD84" s="851"/>
      <c r="AE84" s="851"/>
      <c r="AF84" s="851">
        <v>2308</v>
      </c>
      <c r="AG84" s="851"/>
      <c r="AH84" s="851"/>
      <c r="AI84" s="851"/>
      <c r="AJ84" s="851"/>
      <c r="AK84" s="851" t="s">
        <v>556</v>
      </c>
      <c r="AL84" s="851"/>
      <c r="AM84" s="851"/>
      <c r="AN84" s="851"/>
      <c r="AO84" s="851"/>
      <c r="AP84" s="851">
        <v>9318</v>
      </c>
      <c r="AQ84" s="851"/>
      <c r="AR84" s="851"/>
      <c r="AS84" s="851"/>
      <c r="AT84" s="851"/>
      <c r="AU84" s="851">
        <v>0</v>
      </c>
      <c r="AV84" s="851"/>
      <c r="AW84" s="851"/>
      <c r="AX84" s="851"/>
      <c r="AY84" s="851"/>
      <c r="AZ84" s="897" t="s">
        <v>557</v>
      </c>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37460</v>
      </c>
      <c r="AG88" s="862"/>
      <c r="AH88" s="862"/>
      <c r="AI88" s="862"/>
      <c r="AJ88" s="862"/>
      <c r="AK88" s="859"/>
      <c r="AL88" s="859"/>
      <c r="AM88" s="859"/>
      <c r="AN88" s="859"/>
      <c r="AO88" s="859"/>
      <c r="AP88" s="862">
        <v>12399</v>
      </c>
      <c r="AQ88" s="862"/>
      <c r="AR88" s="862"/>
      <c r="AS88" s="862"/>
      <c r="AT88" s="862"/>
      <c r="AU88" s="862">
        <v>121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95</v>
      </c>
      <c r="CS102" s="870"/>
      <c r="CT102" s="870"/>
      <c r="CU102" s="870"/>
      <c r="CV102" s="913"/>
      <c r="CW102" s="912">
        <v>1</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289</v>
      </c>
      <c r="AG109" s="915"/>
      <c r="AH109" s="915"/>
      <c r="AI109" s="915"/>
      <c r="AJ109" s="916"/>
      <c r="AK109" s="914" t="s">
        <v>288</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289</v>
      </c>
      <c r="BW109" s="915"/>
      <c r="BX109" s="915"/>
      <c r="BY109" s="915"/>
      <c r="BZ109" s="916"/>
      <c r="CA109" s="914" t="s">
        <v>288</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289</v>
      </c>
      <c r="DM109" s="915"/>
      <c r="DN109" s="915"/>
      <c r="DO109" s="915"/>
      <c r="DP109" s="916"/>
      <c r="DQ109" s="914" t="s">
        <v>288</v>
      </c>
      <c r="DR109" s="915"/>
      <c r="DS109" s="915"/>
      <c r="DT109" s="915"/>
      <c r="DU109" s="916"/>
      <c r="DV109" s="914" t="s">
        <v>399</v>
      </c>
      <c r="DW109" s="915"/>
      <c r="DX109" s="915"/>
      <c r="DY109" s="915"/>
      <c r="DZ109" s="917"/>
    </row>
    <row r="110" spans="1:131" s="199" customFormat="1" ht="26.25" customHeight="1">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424660</v>
      </c>
      <c r="AB110" s="922"/>
      <c r="AC110" s="922"/>
      <c r="AD110" s="922"/>
      <c r="AE110" s="923"/>
      <c r="AF110" s="924">
        <v>433015</v>
      </c>
      <c r="AG110" s="922"/>
      <c r="AH110" s="922"/>
      <c r="AI110" s="922"/>
      <c r="AJ110" s="923"/>
      <c r="AK110" s="924">
        <v>446514</v>
      </c>
      <c r="AL110" s="922"/>
      <c r="AM110" s="922"/>
      <c r="AN110" s="922"/>
      <c r="AO110" s="923"/>
      <c r="AP110" s="925">
        <v>15.5</v>
      </c>
      <c r="AQ110" s="926"/>
      <c r="AR110" s="926"/>
      <c r="AS110" s="926"/>
      <c r="AT110" s="927"/>
      <c r="AU110" s="928" t="s">
        <v>62</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5218851</v>
      </c>
      <c r="BR110" s="957"/>
      <c r="BS110" s="957"/>
      <c r="BT110" s="957"/>
      <c r="BU110" s="957"/>
      <c r="BV110" s="957">
        <v>5167331</v>
      </c>
      <c r="BW110" s="957"/>
      <c r="BX110" s="957"/>
      <c r="BY110" s="957"/>
      <c r="BZ110" s="957"/>
      <c r="CA110" s="957">
        <v>5143579</v>
      </c>
      <c r="CB110" s="957"/>
      <c r="CC110" s="957"/>
      <c r="CD110" s="957"/>
      <c r="CE110" s="957"/>
      <c r="CF110" s="971">
        <v>178.6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444697</v>
      </c>
      <c r="BR111" s="950"/>
      <c r="BS111" s="950"/>
      <c r="BT111" s="950"/>
      <c r="BU111" s="950"/>
      <c r="BV111" s="950">
        <v>372288</v>
      </c>
      <c r="BW111" s="950"/>
      <c r="BX111" s="950"/>
      <c r="BY111" s="950"/>
      <c r="BZ111" s="950"/>
      <c r="CA111" s="950">
        <v>299735</v>
      </c>
      <c r="CB111" s="950"/>
      <c r="CC111" s="950"/>
      <c r="CD111" s="950"/>
      <c r="CE111" s="950"/>
      <c r="CF111" s="944">
        <v>10.4</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1087</v>
      </c>
      <c r="BR112" s="950"/>
      <c r="BS112" s="950"/>
      <c r="BT112" s="950"/>
      <c r="BU112" s="950"/>
      <c r="BV112" s="950">
        <v>375</v>
      </c>
      <c r="BW112" s="950"/>
      <c r="BX112" s="950"/>
      <c r="BY112" s="950"/>
      <c r="BZ112" s="950"/>
      <c r="CA112" s="950">
        <v>1322</v>
      </c>
      <c r="CB112" s="950"/>
      <c r="CC112" s="950"/>
      <c r="CD112" s="950"/>
      <c r="CE112" s="950"/>
      <c r="CF112" s="944">
        <v>0</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11363</v>
      </c>
      <c r="DH112" s="950"/>
      <c r="DI112" s="950"/>
      <c r="DJ112" s="950"/>
      <c r="DK112" s="950"/>
      <c r="DL112" s="950">
        <v>8936</v>
      </c>
      <c r="DM112" s="950"/>
      <c r="DN112" s="950"/>
      <c r="DO112" s="950"/>
      <c r="DP112" s="950"/>
      <c r="DQ112" s="950">
        <v>6778</v>
      </c>
      <c r="DR112" s="950"/>
      <c r="DS112" s="950"/>
      <c r="DT112" s="950"/>
      <c r="DU112" s="950"/>
      <c r="DV112" s="951">
        <v>0.2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407</v>
      </c>
      <c r="AB113" s="964"/>
      <c r="AC113" s="964"/>
      <c r="AD113" s="964"/>
      <c r="AE113" s="965"/>
      <c r="AF113" s="966" t="s">
        <v>407</v>
      </c>
      <c r="AG113" s="964"/>
      <c r="AH113" s="964"/>
      <c r="AI113" s="964"/>
      <c r="AJ113" s="965"/>
      <c r="AK113" s="966">
        <v>171</v>
      </c>
      <c r="AL113" s="964"/>
      <c r="AM113" s="964"/>
      <c r="AN113" s="964"/>
      <c r="AO113" s="965"/>
      <c r="AP113" s="967">
        <v>0</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36665</v>
      </c>
      <c r="BR113" s="950"/>
      <c r="BS113" s="950"/>
      <c r="BT113" s="950"/>
      <c r="BU113" s="950"/>
      <c r="BV113" s="950">
        <v>49957</v>
      </c>
      <c r="BW113" s="950"/>
      <c r="BX113" s="950"/>
      <c r="BY113" s="950"/>
      <c r="BZ113" s="950"/>
      <c r="CA113" s="950">
        <v>56740</v>
      </c>
      <c r="CB113" s="950"/>
      <c r="CC113" s="950"/>
      <c r="CD113" s="950"/>
      <c r="CE113" s="950"/>
      <c r="CF113" s="944">
        <v>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3792</v>
      </c>
      <c r="AB114" s="989"/>
      <c r="AC114" s="989"/>
      <c r="AD114" s="989"/>
      <c r="AE114" s="990"/>
      <c r="AF114" s="991">
        <v>3135</v>
      </c>
      <c r="AG114" s="989"/>
      <c r="AH114" s="989"/>
      <c r="AI114" s="989"/>
      <c r="AJ114" s="990"/>
      <c r="AK114" s="991">
        <v>4219</v>
      </c>
      <c r="AL114" s="989"/>
      <c r="AM114" s="989"/>
      <c r="AN114" s="989"/>
      <c r="AO114" s="990"/>
      <c r="AP114" s="992">
        <v>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777695</v>
      </c>
      <c r="BR114" s="950"/>
      <c r="BS114" s="950"/>
      <c r="BT114" s="950"/>
      <c r="BU114" s="950"/>
      <c r="BV114" s="950">
        <v>733458</v>
      </c>
      <c r="BW114" s="950"/>
      <c r="BX114" s="950"/>
      <c r="BY114" s="950"/>
      <c r="BZ114" s="950"/>
      <c r="CA114" s="950">
        <v>930782</v>
      </c>
      <c r="CB114" s="950"/>
      <c r="CC114" s="950"/>
      <c r="CD114" s="950"/>
      <c r="CE114" s="950"/>
      <c r="CF114" s="944">
        <v>32.299999999999997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77154</v>
      </c>
      <c r="AB115" s="964"/>
      <c r="AC115" s="964"/>
      <c r="AD115" s="964"/>
      <c r="AE115" s="965"/>
      <c r="AF115" s="966">
        <v>76912</v>
      </c>
      <c r="AG115" s="964"/>
      <c r="AH115" s="964"/>
      <c r="AI115" s="964"/>
      <c r="AJ115" s="965"/>
      <c r="AK115" s="966">
        <v>76337</v>
      </c>
      <c r="AL115" s="964"/>
      <c r="AM115" s="964"/>
      <c r="AN115" s="964"/>
      <c r="AO115" s="965"/>
      <c r="AP115" s="967">
        <v>2.7</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505606</v>
      </c>
      <c r="AB117" s="1007"/>
      <c r="AC117" s="1007"/>
      <c r="AD117" s="1007"/>
      <c r="AE117" s="1008"/>
      <c r="AF117" s="1009">
        <v>513062</v>
      </c>
      <c r="AG117" s="1007"/>
      <c r="AH117" s="1007"/>
      <c r="AI117" s="1007"/>
      <c r="AJ117" s="1008"/>
      <c r="AK117" s="1009">
        <v>527241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289</v>
      </c>
      <c r="AG118" s="915"/>
      <c r="AH118" s="915"/>
      <c r="AI118" s="915"/>
      <c r="AJ118" s="916"/>
      <c r="AK118" s="914" t="s">
        <v>288</v>
      </c>
      <c r="AL118" s="915"/>
      <c r="AM118" s="915"/>
      <c r="AN118" s="915"/>
      <c r="AO118" s="916"/>
      <c r="AP118" s="1001" t="s">
        <v>399</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6478995</v>
      </c>
      <c r="BR119" s="1028"/>
      <c r="BS119" s="1028"/>
      <c r="BT119" s="1028"/>
      <c r="BU119" s="1028"/>
      <c r="BV119" s="1028">
        <v>6323409</v>
      </c>
      <c r="BW119" s="1028"/>
      <c r="BX119" s="1028"/>
      <c r="BY119" s="1028"/>
      <c r="BZ119" s="1028"/>
      <c r="CA119" s="1028">
        <v>6432158</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433334</v>
      </c>
      <c r="DH119" s="1014"/>
      <c r="DI119" s="1014"/>
      <c r="DJ119" s="1014"/>
      <c r="DK119" s="1015"/>
      <c r="DL119" s="1013">
        <v>363352</v>
      </c>
      <c r="DM119" s="1014"/>
      <c r="DN119" s="1014"/>
      <c r="DO119" s="1014"/>
      <c r="DP119" s="1015"/>
      <c r="DQ119" s="1013">
        <v>292957</v>
      </c>
      <c r="DR119" s="1014"/>
      <c r="DS119" s="1014"/>
      <c r="DT119" s="1014"/>
      <c r="DU119" s="1015"/>
      <c r="DV119" s="1016">
        <v>10.199999999999999</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3730490</v>
      </c>
      <c r="BR120" s="957"/>
      <c r="BS120" s="957"/>
      <c r="BT120" s="957"/>
      <c r="BU120" s="957"/>
      <c r="BV120" s="957">
        <v>3743114</v>
      </c>
      <c r="BW120" s="957"/>
      <c r="BX120" s="957"/>
      <c r="BY120" s="957"/>
      <c r="BZ120" s="957"/>
      <c r="CA120" s="957">
        <v>3680828</v>
      </c>
      <c r="CB120" s="957"/>
      <c r="CC120" s="957"/>
      <c r="CD120" s="957"/>
      <c r="CE120" s="957"/>
      <c r="CF120" s="971">
        <v>127.8</v>
      </c>
      <c r="CG120" s="972"/>
      <c r="CH120" s="972"/>
      <c r="CI120" s="972"/>
      <c r="CJ120" s="972"/>
      <c r="CK120" s="1037" t="s">
        <v>436</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1087</v>
      </c>
      <c r="DH120" s="957"/>
      <c r="DI120" s="957"/>
      <c r="DJ120" s="957"/>
      <c r="DK120" s="957"/>
      <c r="DL120" s="957">
        <v>375</v>
      </c>
      <c r="DM120" s="957"/>
      <c r="DN120" s="957"/>
      <c r="DO120" s="957"/>
      <c r="DP120" s="957"/>
      <c r="DQ120" s="957">
        <v>1322</v>
      </c>
      <c r="DR120" s="957"/>
      <c r="DS120" s="957"/>
      <c r="DT120" s="957"/>
      <c r="DU120" s="957"/>
      <c r="DV120" s="958">
        <v>0</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2812</v>
      </c>
      <c r="AB121" s="989"/>
      <c r="AC121" s="989"/>
      <c r="AD121" s="989"/>
      <c r="AE121" s="990"/>
      <c r="AF121" s="991">
        <v>2536</v>
      </c>
      <c r="AG121" s="989"/>
      <c r="AH121" s="989"/>
      <c r="AI121" s="989"/>
      <c r="AJ121" s="990"/>
      <c r="AK121" s="991">
        <v>2254</v>
      </c>
      <c r="AL121" s="989"/>
      <c r="AM121" s="989"/>
      <c r="AN121" s="989"/>
      <c r="AO121" s="990"/>
      <c r="AP121" s="992">
        <v>0.1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v>4841</v>
      </c>
      <c r="CB121" s="950"/>
      <c r="CC121" s="950"/>
      <c r="CD121" s="950"/>
      <c r="CE121" s="950"/>
      <c r="CF121" s="944">
        <v>0.2</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3763578</v>
      </c>
      <c r="BR122" s="1028"/>
      <c r="BS122" s="1028"/>
      <c r="BT122" s="1028"/>
      <c r="BU122" s="1028"/>
      <c r="BV122" s="1028">
        <v>3801238</v>
      </c>
      <c r="BW122" s="1028"/>
      <c r="BX122" s="1028"/>
      <c r="BY122" s="1028"/>
      <c r="BZ122" s="1028"/>
      <c r="CA122" s="1028">
        <v>3800189</v>
      </c>
      <c r="CB122" s="1028"/>
      <c r="CC122" s="1028"/>
      <c r="CD122" s="1028"/>
      <c r="CE122" s="1028"/>
      <c r="CF122" s="1048">
        <v>132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7494068</v>
      </c>
      <c r="BR123" s="1096"/>
      <c r="BS123" s="1096"/>
      <c r="BT123" s="1096"/>
      <c r="BU123" s="1096"/>
      <c r="BV123" s="1096">
        <v>7544352</v>
      </c>
      <c r="BW123" s="1096"/>
      <c r="BX123" s="1096"/>
      <c r="BY123" s="1096"/>
      <c r="BZ123" s="1096"/>
      <c r="CA123" s="1096">
        <v>7485858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407</v>
      </c>
      <c r="AB124" s="989"/>
      <c r="AC124" s="989"/>
      <c r="AD124" s="989"/>
      <c r="AE124" s="990"/>
      <c r="AF124" s="991" t="s">
        <v>407</v>
      </c>
      <c r="AG124" s="989"/>
      <c r="AH124" s="989"/>
      <c r="AI124" s="989"/>
      <c r="AJ124" s="990"/>
      <c r="AK124" s="991" t="s">
        <v>407</v>
      </c>
      <c r="AL124" s="989"/>
      <c r="AM124" s="989"/>
      <c r="AN124" s="989"/>
      <c r="AO124" s="990"/>
      <c r="AP124" s="992" t="s">
        <v>407</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407</v>
      </c>
      <c r="BR124" s="1058"/>
      <c r="BS124" s="1058"/>
      <c r="BT124" s="1058"/>
      <c r="BU124" s="1058"/>
      <c r="BV124" s="1058" t="s">
        <v>407</v>
      </c>
      <c r="BW124" s="1058"/>
      <c r="BX124" s="1058"/>
      <c r="BY124" s="1058"/>
      <c r="BZ124" s="1058"/>
      <c r="CA124" s="1058" t="s">
        <v>407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74342</v>
      </c>
      <c r="AB127" s="989"/>
      <c r="AC127" s="989"/>
      <c r="AD127" s="989"/>
      <c r="AE127" s="990"/>
      <c r="AF127" s="991">
        <v>74376</v>
      </c>
      <c r="AG127" s="989"/>
      <c r="AH127" s="989"/>
      <c r="AI127" s="989"/>
      <c r="AJ127" s="990"/>
      <c r="AK127" s="991">
        <v>74083</v>
      </c>
      <c r="AL127" s="989"/>
      <c r="AM127" s="989"/>
      <c r="AN127" s="989"/>
      <c r="AO127" s="990"/>
      <c r="AP127" s="992">
        <v>2.6</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3144394</v>
      </c>
      <c r="AB129" s="989"/>
      <c r="AC129" s="989"/>
      <c r="AD129" s="989"/>
      <c r="AE129" s="990"/>
      <c r="AF129" s="991">
        <v>3226621</v>
      </c>
      <c r="AG129" s="989"/>
      <c r="AH129" s="989"/>
      <c r="AI129" s="989"/>
      <c r="AJ129" s="990"/>
      <c r="AK129" s="991">
        <v>3184863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296934</v>
      </c>
      <c r="AB130" s="989"/>
      <c r="AC130" s="989"/>
      <c r="AD130" s="989"/>
      <c r="AE130" s="990"/>
      <c r="AF130" s="991">
        <v>291729</v>
      </c>
      <c r="AG130" s="989"/>
      <c r="AH130" s="989"/>
      <c r="AI130" s="989"/>
      <c r="AJ130" s="990"/>
      <c r="AK130" s="991">
        <v>305095</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2847460</v>
      </c>
      <c r="AB131" s="1014"/>
      <c r="AC131" s="1014"/>
      <c r="AD131" s="1014"/>
      <c r="AE131" s="1015"/>
      <c r="AF131" s="1013">
        <v>2934892</v>
      </c>
      <c r="AG131" s="1014"/>
      <c r="AH131" s="1014"/>
      <c r="AI131" s="1014"/>
      <c r="AJ131" s="1015"/>
      <c r="AK131" s="1013">
        <v>2879768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7.3283557979999996</v>
      </c>
      <c r="AB132" s="1130"/>
      <c r="AC132" s="1130"/>
      <c r="AD132" s="1130"/>
      <c r="AE132" s="1131"/>
      <c r="AF132" s="1132">
        <v>7.5414359370000001</v>
      </c>
      <c r="AG132" s="1130"/>
      <c r="AH132" s="1130"/>
      <c r="AI132" s="1130"/>
      <c r="AJ132" s="1131"/>
      <c r="AK132" s="1132">
        <v>7.7140241850000004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7.5</v>
      </c>
      <c r="AB133" s="1113"/>
      <c r="AC133" s="1113"/>
      <c r="AD133" s="1113"/>
      <c r="AE133" s="1114"/>
      <c r="AF133" s="1112">
        <v>7.5</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933300</v>
      </c>
      <c r="L9" s="266">
        <v>65093</v>
      </c>
      <c r="M9" s="267">
        <v>85687</v>
      </c>
      <c r="N9" s="268">
        <v>-24</v>
      </c>
    </row>
    <row r="10" spans="1:16">
      <c r="A10" s="250"/>
      <c r="B10" s="246"/>
      <c r="C10" s="246"/>
      <c r="D10" s="246"/>
      <c r="E10" s="246"/>
      <c r="F10" s="246"/>
      <c r="G10" s="1152" t="s">
        <v>474</v>
      </c>
      <c r="H10" s="1153"/>
      <c r="I10" s="1153"/>
      <c r="J10" s="1154"/>
      <c r="K10" s="269">
        <v>128022</v>
      </c>
      <c r="L10" s="270">
        <v>8929</v>
      </c>
      <c r="M10" s="271">
        <v>10096</v>
      </c>
      <c r="N10" s="272">
        <v>-11.6</v>
      </c>
    </row>
    <row r="11" spans="1:16" ht="13.5" customHeight="1">
      <c r="A11" s="250"/>
      <c r="B11" s="246"/>
      <c r="C11" s="246"/>
      <c r="D11" s="246"/>
      <c r="E11" s="246"/>
      <c r="F11" s="246"/>
      <c r="G11" s="1152" t="s">
        <v>475</v>
      </c>
      <c r="H11" s="1153"/>
      <c r="I11" s="1153"/>
      <c r="J11" s="1154"/>
      <c r="K11" s="269">
        <v>116350</v>
      </c>
      <c r="L11" s="270">
        <v>8115</v>
      </c>
      <c r="M11" s="271">
        <v>13592</v>
      </c>
      <c r="N11" s="272">
        <v>-40.299999999999997</v>
      </c>
    </row>
    <row r="12" spans="1:16" ht="13.5" customHeight="1">
      <c r="A12" s="250"/>
      <c r="B12" s="246"/>
      <c r="C12" s="246"/>
      <c r="D12" s="246"/>
      <c r="E12" s="246"/>
      <c r="F12" s="246"/>
      <c r="G12" s="1152" t="s">
        <v>476</v>
      </c>
      <c r="H12" s="1153"/>
      <c r="I12" s="1153"/>
      <c r="J12" s="1154"/>
      <c r="K12" s="269" t="s">
        <v>477</v>
      </c>
      <c r="L12" s="270" t="s">
        <v>477</v>
      </c>
      <c r="M12" s="271">
        <v>962</v>
      </c>
      <c r="N12" s="272" t="s">
        <v>477</v>
      </c>
    </row>
    <row r="13" spans="1:16" ht="13.5" customHeight="1">
      <c r="A13" s="250"/>
      <c r="B13" s="246"/>
      <c r="C13" s="246"/>
      <c r="D13" s="246"/>
      <c r="E13" s="246"/>
      <c r="F13" s="246"/>
      <c r="G13" s="1152" t="s">
        <v>478</v>
      </c>
      <c r="H13" s="1153"/>
      <c r="I13" s="1153"/>
      <c r="J13" s="1154"/>
      <c r="K13" s="269">
        <v>143</v>
      </c>
      <c r="L13" s="270">
        <v>10</v>
      </c>
      <c r="M13" s="271">
        <v>34</v>
      </c>
      <c r="N13" s="272">
        <v>-70.599999999999994</v>
      </c>
    </row>
    <row r="14" spans="1:16" ht="13.5" customHeight="1">
      <c r="A14" s="250"/>
      <c r="B14" s="246"/>
      <c r="C14" s="246"/>
      <c r="D14" s="246"/>
      <c r="E14" s="246"/>
      <c r="F14" s="246"/>
      <c r="G14" s="1152" t="s">
        <v>479</v>
      </c>
      <c r="H14" s="1153"/>
      <c r="I14" s="1153"/>
      <c r="J14" s="1154"/>
      <c r="K14" s="269">
        <v>26599</v>
      </c>
      <c r="L14" s="270">
        <v>1855</v>
      </c>
      <c r="M14" s="271">
        <v>3922</v>
      </c>
      <c r="N14" s="272">
        <v>-52.7</v>
      </c>
    </row>
    <row r="15" spans="1:16" ht="13.5" customHeight="1">
      <c r="A15" s="250"/>
      <c r="B15" s="246"/>
      <c r="C15" s="246"/>
      <c r="D15" s="246"/>
      <c r="E15" s="246"/>
      <c r="F15" s="246"/>
      <c r="G15" s="1152" t="s">
        <v>480</v>
      </c>
      <c r="H15" s="1153"/>
      <c r="I15" s="1153"/>
      <c r="J15" s="1154"/>
      <c r="K15" s="269">
        <v>16896</v>
      </c>
      <c r="L15" s="270">
        <v>1178</v>
      </c>
      <c r="M15" s="271">
        <v>1815</v>
      </c>
      <c r="N15" s="272">
        <v>-35.1</v>
      </c>
    </row>
    <row r="16" spans="1:16">
      <c r="A16" s="250"/>
      <c r="B16" s="246"/>
      <c r="C16" s="246"/>
      <c r="D16" s="246"/>
      <c r="E16" s="246"/>
      <c r="F16" s="246"/>
      <c r="G16" s="1155" t="s">
        <v>481</v>
      </c>
      <c r="H16" s="1156"/>
      <c r="I16" s="1156"/>
      <c r="J16" s="1157"/>
      <c r="K16" s="270">
        <v>-104382</v>
      </c>
      <c r="L16" s="270">
        <v>-7280</v>
      </c>
      <c r="M16" s="271">
        <v>-9409</v>
      </c>
      <c r="N16" s="272">
        <v>-22.6</v>
      </c>
    </row>
    <row r="17" spans="1:16">
      <c r="A17" s="250"/>
      <c r="B17" s="246"/>
      <c r="C17" s="246"/>
      <c r="D17" s="246"/>
      <c r="E17" s="246"/>
      <c r="F17" s="246"/>
      <c r="G17" s="1155" t="s">
        <v>172</v>
      </c>
      <c r="H17" s="1156"/>
      <c r="I17" s="1156"/>
      <c r="J17" s="1157"/>
      <c r="K17" s="270">
        <v>1116928</v>
      </c>
      <c r="L17" s="270">
        <v>77900</v>
      </c>
      <c r="M17" s="271">
        <v>106699</v>
      </c>
      <c r="N17" s="272">
        <v>-27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6.42</v>
      </c>
      <c r="L21" s="283">
        <v>9.99</v>
      </c>
      <c r="M21" s="284">
        <v>-3.57</v>
      </c>
      <c r="N21" s="251"/>
      <c r="O21" s="285"/>
      <c r="P21" s="281"/>
    </row>
    <row r="22" spans="1:16" s="286" customFormat="1">
      <c r="A22" s="281"/>
      <c r="B22" s="251"/>
      <c r="C22" s="251"/>
      <c r="D22" s="251"/>
      <c r="E22" s="251"/>
      <c r="F22" s="251"/>
      <c r="G22" s="1147" t="s">
        <v>487</v>
      </c>
      <c r="H22" s="1148"/>
      <c r="I22" s="1148"/>
      <c r="J22" s="1149"/>
      <c r="K22" s="287">
        <v>100.8</v>
      </c>
      <c r="L22" s="288">
        <v>96.4</v>
      </c>
      <c r="M22" s="289">
        <v>4.4000000000000004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446514</v>
      </c>
      <c r="L32" s="296">
        <v>31142</v>
      </c>
      <c r="M32" s="297">
        <v>51894</v>
      </c>
      <c r="N32" s="298">
        <v>-40</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10</v>
      </c>
      <c r="N34" s="298" t="s">
        <v>477</v>
      </c>
    </row>
    <row r="35" spans="1:16" ht="27" customHeight="1">
      <c r="A35" s="250"/>
      <c r="B35" s="246"/>
      <c r="C35" s="246"/>
      <c r="D35" s="246"/>
      <c r="E35" s="246"/>
      <c r="F35" s="246"/>
      <c r="G35" s="1163" t="s">
        <v>494</v>
      </c>
      <c r="H35" s="1164"/>
      <c r="I35" s="1164"/>
      <c r="J35" s="1165"/>
      <c r="K35" s="296">
        <v>171</v>
      </c>
      <c r="L35" s="296">
        <v>12</v>
      </c>
      <c r="M35" s="297">
        <v>15077</v>
      </c>
      <c r="N35" s="298">
        <v>-99.9</v>
      </c>
    </row>
    <row r="36" spans="1:16" ht="27" customHeight="1">
      <c r="A36" s="250"/>
      <c r="B36" s="246"/>
      <c r="C36" s="246"/>
      <c r="D36" s="246"/>
      <c r="E36" s="246"/>
      <c r="F36" s="246"/>
      <c r="G36" s="1163" t="s">
        <v>495</v>
      </c>
      <c r="H36" s="1164"/>
      <c r="I36" s="1164"/>
      <c r="J36" s="1165"/>
      <c r="K36" s="296">
        <v>4219</v>
      </c>
      <c r="L36" s="296">
        <v>294</v>
      </c>
      <c r="M36" s="297">
        <v>4066</v>
      </c>
      <c r="N36" s="298">
        <v>-92.8</v>
      </c>
    </row>
    <row r="37" spans="1:16" ht="13.5" customHeight="1">
      <c r="A37" s="250"/>
      <c r="B37" s="246"/>
      <c r="C37" s="246"/>
      <c r="D37" s="246"/>
      <c r="E37" s="246"/>
      <c r="F37" s="246"/>
      <c r="G37" s="1163" t="s">
        <v>496</v>
      </c>
      <c r="H37" s="1164"/>
      <c r="I37" s="1164"/>
      <c r="J37" s="1165"/>
      <c r="K37" s="296">
        <v>76337</v>
      </c>
      <c r="L37" s="296">
        <v>5324</v>
      </c>
      <c r="M37" s="297">
        <v>901</v>
      </c>
      <c r="N37" s="298">
        <v>490.9</v>
      </c>
    </row>
    <row r="38" spans="1:16" ht="27" customHeight="1">
      <c r="A38" s="250"/>
      <c r="B38" s="246"/>
      <c r="C38" s="246"/>
      <c r="D38" s="246"/>
      <c r="E38" s="246"/>
      <c r="F38" s="246"/>
      <c r="G38" s="1166" t="s">
        <v>497</v>
      </c>
      <c r="H38" s="1167"/>
      <c r="I38" s="1167"/>
      <c r="J38" s="1168"/>
      <c r="K38" s="299" t="s">
        <v>477</v>
      </c>
      <c r="L38" s="299" t="s">
        <v>477</v>
      </c>
      <c r="M38" s="300">
        <v>5</v>
      </c>
      <c r="N38" s="301" t="s">
        <v>477</v>
      </c>
      <c r="O38" s="295"/>
    </row>
    <row r="39" spans="1:16">
      <c r="A39" s="250"/>
      <c r="B39" s="246"/>
      <c r="C39" s="246"/>
      <c r="D39" s="246"/>
      <c r="E39" s="246"/>
      <c r="F39" s="246"/>
      <c r="G39" s="1166" t="s">
        <v>498</v>
      </c>
      <c r="H39" s="1167"/>
      <c r="I39" s="1167"/>
      <c r="J39" s="1168"/>
      <c r="K39" s="302" t="s">
        <v>477</v>
      </c>
      <c r="L39" s="302" t="s">
        <v>477</v>
      </c>
      <c r="M39" s="303">
        <v>-2383</v>
      </c>
      <c r="N39" s="304" t="s">
        <v>477</v>
      </c>
      <c r="O39" s="295"/>
    </row>
    <row r="40" spans="1:16" ht="27" customHeight="1">
      <c r="A40" s="250"/>
      <c r="B40" s="246"/>
      <c r="C40" s="246"/>
      <c r="D40" s="246"/>
      <c r="E40" s="246"/>
      <c r="F40" s="246"/>
      <c r="G40" s="1163" t="s">
        <v>499</v>
      </c>
      <c r="H40" s="1164"/>
      <c r="I40" s="1164"/>
      <c r="J40" s="1165"/>
      <c r="K40" s="302">
        <v>-305095</v>
      </c>
      <c r="L40" s="302">
        <v>-21279</v>
      </c>
      <c r="M40" s="303">
        <v>-48190</v>
      </c>
      <c r="N40" s="304">
        <v>-55.8</v>
      </c>
      <c r="O40" s="295"/>
    </row>
    <row r="41" spans="1:16">
      <c r="A41" s="250"/>
      <c r="B41" s="246"/>
      <c r="C41" s="246"/>
      <c r="D41" s="246"/>
      <c r="E41" s="246"/>
      <c r="F41" s="246"/>
      <c r="G41" s="1169" t="s">
        <v>283</v>
      </c>
      <c r="H41" s="1170"/>
      <c r="I41" s="1170"/>
      <c r="J41" s="1171"/>
      <c r="K41" s="296">
        <v>222146</v>
      </c>
      <c r="L41" s="302">
        <v>15494</v>
      </c>
      <c r="M41" s="303">
        <v>21380</v>
      </c>
      <c r="N41" s="304">
        <v>-27.5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616277</v>
      </c>
      <c r="J51" s="322">
        <v>42070</v>
      </c>
      <c r="K51" s="323">
        <v>-2</v>
      </c>
      <c r="L51" s="324">
        <v>66496</v>
      </c>
      <c r="M51" s="325">
        <v>-6.2</v>
      </c>
      <c r="N51" s="326">
        <v>4.2</v>
      </c>
    </row>
    <row r="52" spans="1:14">
      <c r="A52" s="250"/>
      <c r="B52" s="246"/>
      <c r="C52" s="246"/>
      <c r="D52" s="246"/>
      <c r="E52" s="246"/>
      <c r="F52" s="246"/>
      <c r="G52" s="327"/>
      <c r="H52" s="328" t="s">
        <v>510</v>
      </c>
      <c r="I52" s="329">
        <v>211013</v>
      </c>
      <c r="J52" s="330">
        <v>14405</v>
      </c>
      <c r="K52" s="331">
        <v>-26.3</v>
      </c>
      <c r="L52" s="332">
        <v>36530</v>
      </c>
      <c r="M52" s="333">
        <v>-8.4</v>
      </c>
      <c r="N52" s="334">
        <v>-17.899999999999999</v>
      </c>
    </row>
    <row r="53" spans="1:14">
      <c r="A53" s="250"/>
      <c r="B53" s="246"/>
      <c r="C53" s="246"/>
      <c r="D53" s="246"/>
      <c r="E53" s="246"/>
      <c r="F53" s="246"/>
      <c r="G53" s="312" t="s">
        <v>511</v>
      </c>
      <c r="H53" s="313"/>
      <c r="I53" s="321">
        <v>721488</v>
      </c>
      <c r="J53" s="322">
        <v>49414</v>
      </c>
      <c r="K53" s="323">
        <v>17.5</v>
      </c>
      <c r="L53" s="324">
        <v>82748</v>
      </c>
      <c r="M53" s="325">
        <v>24.4</v>
      </c>
      <c r="N53" s="326">
        <v>-6.9</v>
      </c>
    </row>
    <row r="54" spans="1:14">
      <c r="A54" s="250"/>
      <c r="B54" s="246"/>
      <c r="C54" s="246"/>
      <c r="D54" s="246"/>
      <c r="E54" s="246"/>
      <c r="F54" s="246"/>
      <c r="G54" s="327"/>
      <c r="H54" s="328" t="s">
        <v>510</v>
      </c>
      <c r="I54" s="329">
        <v>301828</v>
      </c>
      <c r="J54" s="330">
        <v>20672</v>
      </c>
      <c r="K54" s="331">
        <v>43.5</v>
      </c>
      <c r="L54" s="332">
        <v>44732</v>
      </c>
      <c r="M54" s="333">
        <v>22.5</v>
      </c>
      <c r="N54" s="334">
        <v>21</v>
      </c>
    </row>
    <row r="55" spans="1:14">
      <c r="A55" s="250"/>
      <c r="B55" s="246"/>
      <c r="C55" s="246"/>
      <c r="D55" s="246"/>
      <c r="E55" s="246"/>
      <c r="F55" s="246"/>
      <c r="G55" s="312" t="s">
        <v>512</v>
      </c>
      <c r="H55" s="313"/>
      <c r="I55" s="321">
        <v>737463</v>
      </c>
      <c r="J55" s="322">
        <v>50660</v>
      </c>
      <c r="K55" s="323">
        <v>2.5</v>
      </c>
      <c r="L55" s="324">
        <v>91837</v>
      </c>
      <c r="M55" s="325">
        <v>11</v>
      </c>
      <c r="N55" s="326">
        <v>-8.5</v>
      </c>
    </row>
    <row r="56" spans="1:14">
      <c r="A56" s="250"/>
      <c r="B56" s="246"/>
      <c r="C56" s="246"/>
      <c r="D56" s="246"/>
      <c r="E56" s="246"/>
      <c r="F56" s="246"/>
      <c r="G56" s="327"/>
      <c r="H56" s="328" t="s">
        <v>510</v>
      </c>
      <c r="I56" s="329">
        <v>180218</v>
      </c>
      <c r="J56" s="330">
        <v>12380</v>
      </c>
      <c r="K56" s="331">
        <v>-40.1</v>
      </c>
      <c r="L56" s="332">
        <v>54439</v>
      </c>
      <c r="M56" s="333">
        <v>21.7</v>
      </c>
      <c r="N56" s="334">
        <v>-61.8</v>
      </c>
    </row>
    <row r="57" spans="1:14">
      <c r="A57" s="250"/>
      <c r="B57" s="246"/>
      <c r="C57" s="246"/>
      <c r="D57" s="246"/>
      <c r="E57" s="246"/>
      <c r="F57" s="246"/>
      <c r="G57" s="312" t="s">
        <v>513</v>
      </c>
      <c r="H57" s="313"/>
      <c r="I57" s="321">
        <v>523806</v>
      </c>
      <c r="J57" s="322">
        <v>36280</v>
      </c>
      <c r="K57" s="323">
        <v>-28.4</v>
      </c>
      <c r="L57" s="324">
        <v>106092</v>
      </c>
      <c r="M57" s="325">
        <v>15.5</v>
      </c>
      <c r="N57" s="326">
        <v>-43.9</v>
      </c>
    </row>
    <row r="58" spans="1:14">
      <c r="A58" s="250"/>
      <c r="B58" s="246"/>
      <c r="C58" s="246"/>
      <c r="D58" s="246"/>
      <c r="E58" s="246"/>
      <c r="F58" s="246"/>
      <c r="G58" s="327"/>
      <c r="H58" s="328" t="s">
        <v>510</v>
      </c>
      <c r="I58" s="329">
        <v>197573</v>
      </c>
      <c r="J58" s="330">
        <v>13684</v>
      </c>
      <c r="K58" s="331">
        <v>10.5</v>
      </c>
      <c r="L58" s="332">
        <v>44299</v>
      </c>
      <c r="M58" s="333">
        <v>-18.600000000000001</v>
      </c>
      <c r="N58" s="334">
        <v>29.1</v>
      </c>
    </row>
    <row r="59" spans="1:14">
      <c r="A59" s="250"/>
      <c r="B59" s="246"/>
      <c r="C59" s="246"/>
      <c r="D59" s="246"/>
      <c r="E59" s="246"/>
      <c r="F59" s="246"/>
      <c r="G59" s="312" t="s">
        <v>514</v>
      </c>
      <c r="H59" s="313"/>
      <c r="I59" s="321">
        <v>584984</v>
      </c>
      <c r="J59" s="322">
        <v>40800</v>
      </c>
      <c r="K59" s="323">
        <v>12.5</v>
      </c>
      <c r="L59" s="324">
        <v>79466</v>
      </c>
      <c r="M59" s="325">
        <v>-25.1</v>
      </c>
      <c r="N59" s="326">
        <v>37.6</v>
      </c>
    </row>
    <row r="60" spans="1:14">
      <c r="A60" s="250"/>
      <c r="B60" s="246"/>
      <c r="C60" s="246"/>
      <c r="D60" s="246"/>
      <c r="E60" s="246"/>
      <c r="F60" s="246"/>
      <c r="G60" s="327"/>
      <c r="H60" s="328" t="s">
        <v>510</v>
      </c>
      <c r="I60" s="335">
        <v>206905</v>
      </c>
      <c r="J60" s="330">
        <v>14431</v>
      </c>
      <c r="K60" s="331">
        <v>5.5</v>
      </c>
      <c r="L60" s="332">
        <v>44645</v>
      </c>
      <c r="M60" s="333">
        <v>0.8</v>
      </c>
      <c r="N60" s="334">
        <v>4.7</v>
      </c>
    </row>
    <row r="61" spans="1:14">
      <c r="A61" s="250"/>
      <c r="B61" s="246"/>
      <c r="C61" s="246"/>
      <c r="D61" s="246"/>
      <c r="E61" s="246"/>
      <c r="F61" s="246"/>
      <c r="G61" s="312" t="s">
        <v>515</v>
      </c>
      <c r="H61" s="336"/>
      <c r="I61" s="337">
        <v>636804</v>
      </c>
      <c r="J61" s="338">
        <v>43845</v>
      </c>
      <c r="K61" s="339">
        <v>0.4</v>
      </c>
      <c r="L61" s="340">
        <v>85328</v>
      </c>
      <c r="M61" s="341">
        <v>3.9</v>
      </c>
      <c r="N61" s="326">
        <v>-3.5</v>
      </c>
    </row>
    <row r="62" spans="1:14">
      <c r="A62" s="250"/>
      <c r="B62" s="246"/>
      <c r="C62" s="246"/>
      <c r="D62" s="246"/>
      <c r="E62" s="246"/>
      <c r="F62" s="246"/>
      <c r="G62" s="327"/>
      <c r="H62" s="328" t="s">
        <v>510</v>
      </c>
      <c r="I62" s="329">
        <v>219507</v>
      </c>
      <c r="J62" s="330">
        <v>15114</v>
      </c>
      <c r="K62" s="331">
        <v>-1.4</v>
      </c>
      <c r="L62" s="332">
        <v>44929</v>
      </c>
      <c r="M62" s="333">
        <v>3.6</v>
      </c>
      <c r="N62" s="334">
        <v>-5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56.7</v>
      </c>
      <c r="G47" s="12">
        <v>59.1</v>
      </c>
      <c r="H47" s="12">
        <v>59.25</v>
      </c>
      <c r="I47" s="12">
        <v>57.83</v>
      </c>
      <c r="J47" s="13">
        <v>57.71</v>
      </c>
    </row>
    <row r="48" spans="2:10" ht="57.75" customHeight="1">
      <c r="B48" s="14"/>
      <c r="C48" s="1174" t="s">
        <v>4</v>
      </c>
      <c r="D48" s="1174"/>
      <c r="E48" s="1175"/>
      <c r="F48" s="15">
        <v>5.96</v>
      </c>
      <c r="G48" s="16">
        <v>6.64</v>
      </c>
      <c r="H48" s="16">
        <v>5.61</v>
      </c>
      <c r="I48" s="16">
        <v>5.78</v>
      </c>
      <c r="J48" s="17">
        <v>4.75</v>
      </c>
    </row>
    <row r="49" spans="2:10" ht="57.75" customHeight="1" thickBot="1">
      <c r="B49" s="18"/>
      <c r="C49" s="1176" t="s">
        <v>5</v>
      </c>
      <c r="D49" s="1176"/>
      <c r="E49" s="1177"/>
      <c r="F49" s="19">
        <v>5.56</v>
      </c>
      <c r="G49" s="20">
        <v>3.7</v>
      </c>
      <c r="H49" s="20" t="s">
        <v>522</v>
      </c>
      <c r="I49" s="20">
        <v>0.41</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2018-11-05T07:02:14Z</cp:lastPrinted>
  <dcterms:created xsi:type="dcterms:W3CDTF">2018-01-24T06:20:47Z</dcterms:created>
  <dcterms:modified xsi:type="dcterms:W3CDTF">2018-11-26T01:01:20Z</dcterms:modified>
  <cp:category/>
</cp:coreProperties>
</file>