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60" windowWidth="14940" windowHeight="7875" tabRatio="85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7"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O34" i="9"/>
  <c r="BW34" i="9"/>
  <c r="AM34" i="9"/>
  <c r="C34" i="9"/>
  <c r="C35" i="9" s="1"/>
  <c r="BE34"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<sst xmlns="http://schemas.openxmlformats.org/spreadsheetml/2006/main" count="1029" uniqueCount="542">
  <si>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</si>
  <si>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</si>
  <si>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</si>
  <si>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</si>
  <si>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</si>
  <si>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</si>
  <si>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</si>
  <si>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</si>
  <si>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</si>
  <si>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</si>
  <si>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</si>
  <si>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</si>
  <si>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</si>
  <si>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</si>
  <si>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</si>
  <si>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</si>
  <si>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</si>
  <si>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</si>
  <si>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</si>
  <si>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</si>
  <si>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</si>
  <si>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</si>
  <si>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</si>
  <si>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</si>
  <si>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</si>
  <si>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</si>
  <si>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</si>
  <si>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</si>
  <si>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</si>
  <si>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</si>
  <si>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</si>
  <si>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</si>
  <si>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</si>
  <si>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</si>
  <si>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</si>
  <si>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</si>
  <si>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</si>
  <si>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</si>
  <si>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</si>
  <si>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</si>
  <si>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</si>
  <si>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</si>
  <si>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</si>
  <si>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</si>
  <si>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</si>
  <si>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</si>
  <si>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</si>
  <si>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</si>
  <si>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</si>
  <si>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</si>
  <si>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</si>
  <si>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</si>
  <si>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</si>
  <si>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</si>
  <si>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</si>
  <si>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</si>
  <si>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</si>
  <si>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</si>
  <si>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</si>
  <si>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</si>
  <si>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</si>
  <si>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</si>
  <si>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</si>
  <si>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</si>
  <si>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</si>
  <si>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</si>
  <si>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</si>
  <si>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</si>
  <si>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</si>
  <si>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</si>
  <si>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</si>
  <si>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</si>
  <si>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</si>
  <si>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</si>
  <si>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</si>
  <si>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</si>
  <si>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</si>
  <si>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</si>
  <si>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</si>
  <si>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</si>
  <si>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</si>
  <si>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</si>
  <si>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大刀洗町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</si>
  <si>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</si>
  <si>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</si>
  <si>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</si>
  <si>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</si>
  <si>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</si>
  <si>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</si>
  <si>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</si>
  <si>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</si>
  <si>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</si>
  <si>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</si>
  <si>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</si>
  <si>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</si>
  <si>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</si>
  <si>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</si>
  <si>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</si>
  <si>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</si>
  <si>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</si>
  <si>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</si>
  <si>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</si>
  <si>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</si>
  <si>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</si>
  <si>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</si>
  <si>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</si>
  <si>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</si>
  <si>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</si>
  <si>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</si>
  <si>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</si>
  <si>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</si>
  <si>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</si>
  <si>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</si>
  <si>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</si>
  <si>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</si>
  <si>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</si>
  <si>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</si>
  <si>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</si>
  <si>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</si>
  <si>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</si>
  <si>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</si>
  <si>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</si>
  <si>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</si>
  <si>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</si>
  <si>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</si>
  <si>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</si>
  <si>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</si>
  <si>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</si>
  <si>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</si>
  <si>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</si>
  <si>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</si>
  <si>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</si>
  <si>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</si>
  <si>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</si>
  <si>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</si>
  <si>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</si>
  <si>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</si>
  <si>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</si>
  <si>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</si>
  <si>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</si>
  <si>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</si>
  <si>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</si>
  <si>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</si>
  <si>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</si>
  <si>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</si>
  <si>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</si>
  <si>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</si>
  <si>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</si>
  <si>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</si>
  <si>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</si>
  <si>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</si>
  <si>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</si>
  <si>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</si>
  <si>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</si>
  <si>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</si>
  <si>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</si>
  <si>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</si>
  <si>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</si>
  <si>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</si>
  <si>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</si>
  <si>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</si>
  <si>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</si>
  <si>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</si>
  <si>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</si>
  <si>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</si>
  <si>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</si>
  <si>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</si>
  <si>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</si>
  <si>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</si>
  <si>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</si>
  <si>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</si>
  <si>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</si>
  <si>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</si>
  <si>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</si>
  <si>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</si>
  <si>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</si>
  <si>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</si>
  <si>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</si>
  <si>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</si>
  <si>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</si>
  <si>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</si>
  <si>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</si>
  <si>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</si>
  <si>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</si>
  <si>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</si>
  <si>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</si>
  <si>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</si>
  <si>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</si>
  <si>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</si>
  <si>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</si>
  <si>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</si>
  <si>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</si>
  <si>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</si>
  <si>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</si>
  <si>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</si>
  <si>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</si>
  <si>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福岡県大刀洗町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</si>
  <si>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</si>
  <si>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</si>
  <si>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</si>
  <si>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</si>
  <si>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</si>
  <si>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</si>
  <si>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</si>
  <si>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</si>
  <si>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</si>
  <si>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</si>
  <si>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</si>
  <si>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</si>
  <si>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</si>
  <si>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</si>
  <si>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</si>
  <si>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</si>
  <si>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</si>
  <si>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</si>
  <si>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</si>
  <si>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</si>
  <si>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</si>
  <si>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</si>
  <si>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</si>
  <si>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</si>
  <si>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</si>
  <si>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</si>
  <si>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</si>
  <si>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</si>
  <si>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</si>
  <si>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</si>
  <si>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</si>
  <si>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</si>
  <si>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</si>
  <si>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</si>
  <si>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</si>
  <si>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</si>
  <si>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</si>
  <si>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</si>
  <si>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</si>
  <si>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</si>
  <si>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</si>
  <si>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</si>
  <si>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</si>
  <si>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</si>
  <si>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</si>
  <si>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</si>
  <si>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</si>
  <si>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</si>
  <si>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</si>
  <si>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</si>
  <si>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</si>
  <si>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</si>
  <si>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</si>
  <si>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</si>
  <si>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</si>
  <si>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</si>
  <si>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</si>
  <si>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</si>
  <si>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</si>
  <si>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</si>
  <si>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</si>
  <si>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</si>
  <si>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</si>
  <si>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</si>
  <si>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</si>
  <si>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</si>
  <si>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</si>
  <si>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</si>
  <si>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</si>
  <si>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</si>
  <si>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</si>
  <si>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</si>
  <si>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</si>
  <si>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</si>
  <si>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</si>
  <si>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</si>
  <si>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</si>
  <si>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</si>
  <si>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</si>
  <si>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</si>
  <si>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</si>
  <si>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</si>
  <si>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</si>
  <si>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</si>
  <si>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</si>
  <si>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</si>
  <si>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</si>
  <si>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</si>
  <si>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</si>
  <si>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</si>
  <si>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</si>
  <si>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</si>
  <si>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</si>
  <si>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</si>
  <si>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</si>
  <si>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</si>
  <si>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</si>
  <si>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</si>
  <si>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</si>
  <si>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</si>
  <si>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</si>
  <si>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</si>
  <si>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</si>
  <si>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</si>
  <si>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</si>
  <si>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</si>
  <si>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</si>
  <si>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</si>
  <si>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</si>
  <si>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</si>
  <si>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</si>
  <si>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</si>
  <si>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</si>
  <si>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</si>
  <si>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</si>
  <si>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</si>
  <si>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</si>
  <si>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</si>
  <si>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</si>
  <si>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</si>
  <si>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</si>
  <si>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</si>
  <si>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</si>
  <si>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</si>
  <si>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</si>
  <si>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</si>
  <si>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</si>
  <si>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</si>
  <si>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</si>
  <si>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</si>
  <si>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</si>
  <si>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</si>
  <si>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</si>
  <si>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</si>
  <si>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</si>
  <si>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</si>
  <si>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</si>
  <si>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</si>
  <si>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</si>
  <si>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</si>
  <si>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</si>
  <si>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</si>
  <si>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</si>
  <si>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</si>
  <si>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</si>
  <si>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</si>
  <si>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</si>
  <si>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</si>
  <si>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福岡県大刀洗町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</si>
  <si>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</si>
  <si>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</si>
  <si>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</si>
  <si>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</si>
  <si>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</si>
  <si>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</si>
  <si>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</si>
  <si>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</si>
  <si>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</si>
  <si>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</si>
  <si>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</si>
  <si>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</si>
  <si>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</si>
  <si>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</si>
  <si>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</si>
  <si>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</si>
  <si>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</si>
  <si>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</si>
  <si>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</si>
  <si>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</si>
  <si>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</si>
  <si>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</si>
  <si>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</si>
  <si>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</si>
  <si>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</si>
  <si>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</si>
  <si>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</si>
  <si>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</si>
  <si>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</si>
  <si>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</si>
  <si>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</si>
  <si>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</si>
  <si>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</si>
  <si>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</si>
  <si>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</si>
  <si>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</si>
  <si>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大刀洗町下水道事業特別会計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</si>
  <si>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</si>
  <si>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</si>
  <si>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</si>
  <si>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</si>
  <si>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</si>
  <si>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</si>
  <si>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</si>
  <si>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</si>
  <si>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</si>
  <si>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</si>
  <si>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</si>
  <si>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</si>
  <si>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</si>
  <si>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</si>
  <si>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</si>
  <si>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</si>
  <si>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</si>
  <si>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</si>
  <si>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</si>
  <si>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</si>
  <si>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</si>
  <si>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</si>
  <si>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</si>
  <si>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</si>
  <si>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</si>
  <si>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</si>
  <si>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</si>
  <si>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</si>
  <si>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</si>
  <si>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</si>
  <si>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</si>
  <si>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</si>
  <si>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</si>
  <si>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</si>
  <si>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</si>
  <si>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</si>
  <si>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</si>
  <si>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</si>
  <si>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</si>
  <si>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</si>
  <si>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</si>
  <si>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</si>
  <si>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</si>
  <si>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</si>
  <si>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</si>
  <si>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</si>
  <si>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</si>
  <si>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</si>
  <si>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</si>
  <si>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</si>
  <si>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</si>
  <si>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</si>
  <si>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</si>
  <si>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</si>
  <si>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</si>
  <si>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</si>
  <si>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</si>
  <si>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</si>
  <si>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</si>
  <si>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</si>
  <si>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</si>
  <si>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</si>
  <si>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</si>
  <si>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</si>
  <si>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</si>
  <si>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</si>
  <si>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</si>
  <si>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</si>
  <si>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</si>
  <si>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</si>
  <si>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</si>
  <si>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</si>
  <si>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</si>
  <si>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</si>
  <si>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</si>
  <si>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</si>
  <si>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</si>
  <si>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</si>
  <si>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</si>
  <si>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</si>
  <si>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</si>
  <si>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</si>
  <si>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</si>
  <si>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</si>
  <si>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</si>
  <si>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</si>
  <si>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</si>
  <si>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</si>
  <si>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</si>
  <si>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</si>
  <si>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</si>
  <si>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</si>
  <si>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</si>
  <si>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</si>
  <si>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</si>
  <si>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</si>
  <si>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</si>
  <si>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</si>
  <si>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</si>
  <si>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</si>
  <si>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</si>
  <si>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</si>
  <si>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</si>
  <si>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</si>
  <si>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</si>
  <si>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</si>
  <si>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</si>
  <si>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</si>
  <si>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</si>
  <si>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</si>
  <si>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</si>
  <si>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</si>
  <si>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</si>
  <si>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</si>
  <si>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</si>
  <si>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</si>
  <si>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</si>
  <si>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</si>
  <si>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</si>
  <si>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</si>
  <si>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</si>
  <si>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</si>
  <si>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</si>
  <si>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</si>
  <si>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</si>
  <si>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</si>
  <si>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</si>
  <si>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</si>
  <si>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</si>
  <si>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</si>
  <si>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</si>
  <si>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</si>
  <si>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</si>
  <si>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</si>
  <si>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</si>
  <si>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</si>
  <si>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1.94</t>
  </si>
  <si>
    <t>▲ 0.40</t>
  </si>
  <si>
    <t>▲ 0.18</t>
  </si>
  <si>
    <t>一般会計</t>
  </si>
  <si>
    <t>国民健康保険特別会計</t>
  </si>
  <si>
    <t>土地取得会計</t>
  </si>
  <si>
    <t>後期高齢者医療保険特別会計</t>
  </si>
  <si>
    <t>大刀洗町下水道事業特別会計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</si>
  <si>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</si>
  <si>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</si>
  <si>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</si>
  <si>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</si>
  <si>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</si>
  <si>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</si>
  <si>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</si>
  <si>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</si>
  <si>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</si>
  <si>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</si>
  <si>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</si>
  <si>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</si>
  <si>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</si>
  <si>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大規模な起債を抑制してきた結果、地方債現在高も減少し、将来負担比率が低下している。また、有形固定資産減価償却率についても、類似団体より低い水準にある。主な要因としては、庁舎や学校施設の大規模改修をここ数年で進めてきたためである。また、平成27年度には、図書館の新設や、定住促進住宅の整備をしており、これらも影響していると考えられる。公共施設等総合管理計画に基づき、今後も、適切な公共施設の老朽化対策に取り組んでいく。</t>
    <phoneticPr fontId="5"/>
  </si>
  <si>
    <t>　将来負担比率、実質公債比率ともに類似団体と比較して低い水準にある。主な要因としては、多額の起債を抑制し、一部事務組合の地方債現在高も減少していることが挙げられる。平成25年度において将来負担比率と実質公債比率が上昇したのは、両筑平野用水二期事業負担金を平成17年度からの9年分を一括して負担したためである。今後は、学校改修や観光整備に係る起債が必要となっており、償還額の増加が見込まれるため、起債依存型の大規模公共事業を精査し、起債を必要最小限度に抑える必要がある。</t>
    <rPh sb="1" eb="3">
      <t>ショウライ</t>
    </rPh>
    <rPh sb="3" eb="5">
      <t>フタン</t>
    </rPh>
    <rPh sb="5" eb="7">
      <t>ヒリツ</t>
    </rPh>
    <rPh sb="8" eb="10">
      <t>ジッシツ</t>
    </rPh>
    <rPh sb="10" eb="12">
      <t>コウサイ</t>
    </rPh>
    <rPh sb="12" eb="14">
      <t>ヒリツ</t>
    </rPh>
    <rPh sb="17" eb="19">
      <t>ルイジ</t>
    </rPh>
    <rPh sb="19" eb="21">
      <t>ダンタイ</t>
    </rPh>
    <rPh sb="22" eb="24">
      <t>ヒカク</t>
    </rPh>
    <rPh sb="26" eb="27">
      <t>ヒク</t>
    </rPh>
    <rPh sb="28" eb="30">
      <t>スイジュン</t>
    </rPh>
    <rPh sb="34" eb="35">
      <t>オモ</t>
    </rPh>
    <rPh sb="36" eb="38">
      <t>ヨウイン</t>
    </rPh>
    <rPh sb="43" eb="45">
      <t>タガク</t>
    </rPh>
    <rPh sb="46" eb="48">
      <t>キサイ</t>
    </rPh>
    <rPh sb="49" eb="51">
      <t>ヨクセイ</t>
    </rPh>
    <rPh sb="53" eb="55">
      <t>イチブ</t>
    </rPh>
    <rPh sb="55" eb="57">
      <t>ジム</t>
    </rPh>
    <rPh sb="57" eb="59">
      <t>クミアイ</t>
    </rPh>
    <rPh sb="60" eb="63">
      <t>チホウサイ</t>
    </rPh>
    <rPh sb="63" eb="65">
      <t>ゲンザイ</t>
    </rPh>
    <rPh sb="65" eb="66">
      <t>タカ</t>
    </rPh>
    <rPh sb="67" eb="69">
      <t>ゲンショウ</t>
    </rPh>
    <rPh sb="76" eb="77">
      <t>ア</t>
    </rPh>
    <rPh sb="82" eb="84">
      <t>ヘイセイ</t>
    </rPh>
    <rPh sb="86" eb="88">
      <t>ネンド</t>
    </rPh>
    <rPh sb="92" eb="94">
      <t>ショウライ</t>
    </rPh>
    <rPh sb="94" eb="96">
      <t>フタン</t>
    </rPh>
    <rPh sb="96" eb="98">
      <t>ヒリツ</t>
    </rPh>
    <rPh sb="99" eb="101">
      <t>ジッシツ</t>
    </rPh>
    <rPh sb="101" eb="103">
      <t>コウサイ</t>
    </rPh>
    <rPh sb="103" eb="105">
      <t>ヒリツ</t>
    </rPh>
    <rPh sb="106" eb="108">
      <t>ジョウショウ</t>
    </rPh>
    <rPh sb="113" eb="114">
      <t>リョウ</t>
    </rPh>
    <rPh sb="114" eb="115">
      <t>チク</t>
    </rPh>
    <rPh sb="115" eb="117">
      <t>ヘイヤ</t>
    </rPh>
    <rPh sb="117" eb="119">
      <t>ヨウスイ</t>
    </rPh>
    <rPh sb="119" eb="121">
      <t>ニキ</t>
    </rPh>
    <rPh sb="121" eb="123">
      <t>ジギョウ</t>
    </rPh>
    <rPh sb="123" eb="126">
      <t>フタンキン</t>
    </rPh>
    <rPh sb="127" eb="129">
      <t>ヘイセイ</t>
    </rPh>
    <rPh sb="131" eb="133">
      <t>ネンド</t>
    </rPh>
    <rPh sb="137" eb="139">
      <t>ネンブン</t>
    </rPh>
    <rPh sb="140" eb="142">
      <t>イッカツ</t>
    </rPh>
    <rPh sb="144" eb="146">
      <t>フタン</t>
    </rPh>
    <rPh sb="154" eb="156">
      <t>コンゴ</t>
    </rPh>
    <rPh sb="158" eb="160">
      <t>ガッコウ</t>
    </rPh>
    <rPh sb="160" eb="162">
      <t>カイシュウ</t>
    </rPh>
    <rPh sb="163" eb="165">
      <t>カンコウ</t>
    </rPh>
    <rPh sb="165" eb="167">
      <t>セイビ</t>
    </rPh>
    <rPh sb="168" eb="169">
      <t>カカワ</t>
    </rPh>
    <rPh sb="170" eb="172">
      <t>キサイ</t>
    </rPh>
    <rPh sb="173" eb="175">
      <t>ヒツヨウ</t>
    </rPh>
    <rPh sb="182" eb="184">
      <t>ショウカン</t>
    </rPh>
    <rPh sb="184" eb="185">
      <t>ガク</t>
    </rPh>
    <rPh sb="186" eb="188">
      <t>ゾウカ</t>
    </rPh>
    <rPh sb="189" eb="191">
      <t>ミコ</t>
    </rPh>
    <rPh sb="197" eb="199">
      <t>キサイ</t>
    </rPh>
    <rPh sb="199" eb="202">
      <t>イゾンガタ</t>
    </rPh>
    <rPh sb="203" eb="204">
      <t>オオ</t>
    </rPh>
    <rPh sb="204" eb="206">
      <t>キボ</t>
    </rPh>
    <rPh sb="206" eb="208">
      <t>コウキョウ</t>
    </rPh>
    <rPh sb="208" eb="210">
      <t>ジギョウ</t>
    </rPh>
    <rPh sb="211" eb="213">
      <t>セイサ</t>
    </rPh>
    <rPh sb="215" eb="217">
      <t>キサイ</t>
    </rPh>
    <rPh sb="218" eb="220">
      <t>ヒツヨウ</t>
    </rPh>
    <rPh sb="220" eb="222">
      <t>サイショウ</t>
    </rPh>
    <rPh sb="222" eb="224">
      <t>ゲンド</t>
    </rPh>
    <rPh sb="225" eb="226">
      <t>オサ</t>
    </rPh>
    <rPh sb="228" eb="23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</si>
</sst>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51003</c:v>
                </c:pt>
                <c:pt idx="1">
                  <c:v>76198</c:v>
                </c:pt>
                <c:pt idx="2">
                  <c:v>48666</c:v>
                </c:pt>
                <c:pt idx="3">
                  <c:v>52153</c:v>
                </c:pt>
                <c:pt idx="4">
                  <c:v>54900</c:v>
                </c:pt>
              </c:numCache>
            </c:numRef>
          </c:val>
          <c:smooth val="0"/>
        </c:ser>
        <c:dLbls>
          <c:showLegendKey val="0"/>
          <c:showVal val="0"/>
          <c:showCatName val="0"/>
          <c:showSerName val="0"/>
          <c:showPercent val="0"/>
          <c:showBubbleSize val="0"/>
        </c:dLbls>
        <c:marker val="1"/>
        <c:smooth val="0"/>
        <c:axId val="285001992"/>
        <c:axId val="285002384"/>
      </c:lineChart>
      <c:catAx>
        <c:axId val="285001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5002384"/>
        <c:crosses val="autoZero"/>
        <c:auto val="1"/>
        <c:lblAlgn val="ctr"/>
        <c:lblOffset val="100"/>
        <c:tickLblSkip val="1"/>
        <c:tickMarkSkip val="1"/>
        <c:noMultiLvlLbl val="0"/>
      </c:catAx>
      <c:valAx>
        <c:axId val="2850023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5001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10.49</c:v>
                </c:pt>
                <c:pt idx="1">
                  <c:v>9.76</c:v>
                </c:pt>
                <c:pt idx="2">
                  <c:v>10.51</c:v>
                </c:pt>
                <c:pt idx="3">
                  <c:v>10.09</c:v>
                </c:pt>
                <c:pt idx="4">
                  <c:v>11.88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40.909999999999997</c:v>
                </c:pt>
                <c:pt idx="1">
                  <c:v>40.03</c:v>
                </c:pt>
                <c:pt idx="2">
                  <c:v>41.25</c:v>
                </c:pt>
                <c:pt idx="3">
                  <c:v>41.13</c:v>
                </c:pt>
                <c:pt idx="4">
                  <c:v>41.69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5003168"/>
        <c:axId val="285003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-1.94</c:v>
                </c:pt>
                <c:pt idx="1">
                  <c:v>-0.4</c:v>
                </c:pt>
                <c:pt idx="2">
                  <c:v>0.68</c:v>
                </c:pt>
                <c:pt idx="3">
                  <c:v>-0.18</c:v>
                </c:pt>
                <c:pt idx="4">
                  <c:v>1.76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5003168"/>
        <c:axId val="285003560"/>
      </c:lineChart>
      <c:catAx>
        <c:axId val="2850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5003560"/>
        <c:crosses val="autoZero"/>
        <c:auto val="1"/>
        <c:lblAlgn val="ctr"/>
        <c:lblOffset val="100"/>
        <c:tickLblSkip val="1"/>
        <c:tickMarkSkip val="1"/>
        <c:noMultiLvlLbl val="0"/>
      </c:catAx>
      <c:valAx>
        <c:axId val="285003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0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大刀洗町下水道事業特別会計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7.0000000000000007E-2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土地取得会計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0.11</c:v>
                </c:pt>
                <c:pt idx="2">
                  <c:v>#N/A</c:v>
                </c:pt>
                <c:pt idx="3">
                  <c:v>0.1</c:v>
                </c:pt>
                <c:pt idx="4">
                  <c:v>#N/A</c:v>
                </c:pt>
                <c:pt idx="5">
                  <c:v>0.11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1.92</c:v>
                </c:pt>
                <c:pt idx="2">
                  <c:v>#N/A</c:v>
                </c:pt>
                <c:pt idx="3">
                  <c:v>2.99</c:v>
                </c:pt>
                <c:pt idx="4">
                  <c:v>#N/A</c:v>
                </c:pt>
                <c:pt idx="5">
                  <c:v>2.58</c:v>
                </c:pt>
                <c:pt idx="6">
                  <c:v>#N/A</c:v>
                </c:pt>
                <c:pt idx="7">
                  <c:v>1.23</c:v>
                </c:pt>
                <c:pt idx="8">
                  <c:v>#N/A</c:v>
                </c:pt>
                <c:pt idx="9">
                  <c:v>2.04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10.37</c:v>
                </c:pt>
                <c:pt idx="2">
                  <c:v>#N/A</c:v>
                </c:pt>
                <c:pt idx="3">
                  <c:v>9.65</c:v>
                </c:pt>
                <c:pt idx="4">
                  <c:v>#N/A</c:v>
                </c:pt>
                <c:pt idx="5">
                  <c:v>10.39</c:v>
                </c:pt>
                <c:pt idx="6">
                  <c:v>#N/A</c:v>
                </c:pt>
                <c:pt idx="7">
                  <c:v>9.9700000000000006</c:v>
                </c:pt>
                <c:pt idx="8">
                  <c:v>#N/A</c:v>
                </c:pt>
                <c:pt idx="9">
                  <c:v>11.75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5004344"/>
        <c:axId val="285004736"/>
      </c:barChart>
      <c:catAx>
        <c:axId val="285004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004736"/>
        <c:crosses val="autoZero"/>
        <c:auto val="1"/>
        <c:lblAlgn val="ctr"/>
        <c:lblOffset val="100"/>
        <c:tickLblSkip val="1"/>
        <c:tickMarkSkip val="1"/>
        <c:noMultiLvlLbl val="0"/>
      </c:catAx>
      <c:valAx>
        <c:axId val="285004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004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749</c:v>
                </c:pt>
                <c:pt idx="5">
                  <c:v>745</c:v>
                </c:pt>
                <c:pt idx="8">
                  <c:v>707</c:v>
                </c:pt>
                <c:pt idx="11">
                  <c:v>681</c:v>
                </c:pt>
                <c:pt idx="14">
                  <c:v>664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225</c:v>
                </c:pt>
                <c:pt idx="6">
                  <c:v>25</c:v>
                </c:pt>
                <c:pt idx="9">
                  <c:v>25</c:v>
                </c:pt>
                <c:pt idx="12">
                  <c:v>18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84</c:v>
                </c:pt>
                <c:pt idx="3">
                  <c:v>84</c:v>
                </c:pt>
                <c:pt idx="6">
                  <c:v>83</c:v>
                </c:pt>
                <c:pt idx="9">
                  <c:v>85</c:v>
                </c:pt>
                <c:pt idx="12">
                  <c:v>73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345</c:v>
                </c:pt>
                <c:pt idx="3">
                  <c:v>351</c:v>
                </c:pt>
                <c:pt idx="6">
                  <c:v>350</c:v>
                </c:pt>
                <c:pt idx="9">
                  <c:v>351</c:v>
                </c:pt>
                <c:pt idx="12">
                  <c:v>348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610</c:v>
                </c:pt>
                <c:pt idx="3">
                  <c:v>505</c:v>
                </c:pt>
                <c:pt idx="6">
                  <c:v>436</c:v>
                </c:pt>
                <c:pt idx="9">
                  <c:v>408</c:v>
                </c:pt>
                <c:pt idx="12">
                  <c:v>431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4442864"/>
        <c:axId val="294443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296</c:v>
                </c:pt>
                <c:pt idx="2">
                  <c:v>#N/A</c:v>
                </c:pt>
                <c:pt idx="3">
                  <c:v>#N/A</c:v>
                </c:pt>
                <c:pt idx="4">
                  <c:v>420</c:v>
                </c:pt>
                <c:pt idx="5">
                  <c:v>#N/A</c:v>
                </c:pt>
                <c:pt idx="6">
                  <c:v>#N/A</c:v>
                </c:pt>
                <c:pt idx="7">
                  <c:v>187</c:v>
                </c:pt>
                <c:pt idx="8">
                  <c:v>#N/A</c:v>
                </c:pt>
                <c:pt idx="9">
                  <c:v>#N/A</c:v>
                </c:pt>
                <c:pt idx="10">
                  <c:v>188</c:v>
                </c:pt>
                <c:pt idx="11">
                  <c:v>#N/A</c:v>
                </c:pt>
                <c:pt idx="12">
                  <c:v>#N/A</c:v>
                </c:pt>
                <c:pt idx="13">
                  <c:v>206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4442864"/>
        <c:axId val="294443256"/>
      </c:lineChart>
      <c:catAx>
        <c:axId val="29444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443256"/>
        <c:crosses val="autoZero"/>
        <c:auto val="1"/>
        <c:lblAlgn val="ctr"/>
        <c:lblOffset val="100"/>
        <c:tickLblSkip val="1"/>
        <c:tickMarkSkip val="1"/>
        <c:noMultiLvlLbl val="0"/>
      </c:catAx>
      <c:valAx>
        <c:axId val="294443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44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7626</c:v>
                </c:pt>
                <c:pt idx="5">
                  <c:v>7515</c:v>
                </c:pt>
                <c:pt idx="8">
                  <c:v>7248</c:v>
                </c:pt>
                <c:pt idx="11">
                  <c:v>6930</c:v>
                </c:pt>
                <c:pt idx="14">
                  <c:v>6719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103</c:v>
                </c:pt>
                <c:pt idx="5">
                  <c:v>77</c:v>
                </c:pt>
                <c:pt idx="8">
                  <c:v>73</c:v>
                </c:pt>
                <c:pt idx="11">
                  <c:v>70</c:v>
                </c:pt>
                <c:pt idx="14">
                  <c:v>72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3228</c:v>
                </c:pt>
                <c:pt idx="5">
                  <c:v>3340</c:v>
                </c:pt>
                <c:pt idx="8">
                  <c:v>3445</c:v>
                </c:pt>
                <c:pt idx="11">
                  <c:v>3691</c:v>
                </c:pt>
                <c:pt idx="14">
                  <c:v>3641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1077</c:v>
                </c:pt>
                <c:pt idx="3">
                  <c:v>1082</c:v>
                </c:pt>
                <c:pt idx="6">
                  <c:v>1032</c:v>
                </c:pt>
                <c:pt idx="9">
                  <c:v>987</c:v>
                </c:pt>
                <c:pt idx="12">
                  <c:v>982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354</c:v>
                </c:pt>
                <c:pt idx="3">
                  <c:v>294</c:v>
                </c:pt>
                <c:pt idx="6">
                  <c:v>234</c:v>
                </c:pt>
                <c:pt idx="9">
                  <c:v>171</c:v>
                </c:pt>
                <c:pt idx="12">
                  <c:v>126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5091</c:v>
                </c:pt>
                <c:pt idx="3">
                  <c:v>4857</c:v>
                </c:pt>
                <c:pt idx="6">
                  <c:v>4647</c:v>
                </c:pt>
                <c:pt idx="9">
                  <c:v>4409</c:v>
                </c:pt>
                <c:pt idx="12">
                  <c:v>4135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203</c:v>
                </c:pt>
                <c:pt idx="6">
                  <c:v>162</c:v>
                </c:pt>
                <c:pt idx="9">
                  <c:v>139</c:v>
                </c:pt>
                <c:pt idx="12">
                  <c:v>108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4692</c:v>
                </c:pt>
                <c:pt idx="3">
                  <c:v>4933</c:v>
                </c:pt>
                <c:pt idx="6">
                  <c:v>5034</c:v>
                </c:pt>
                <c:pt idx="9">
                  <c:v>5067</c:v>
                </c:pt>
                <c:pt idx="12">
                  <c:v>5056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4444040"/>
        <c:axId val="294444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257</c:v>
                </c:pt>
                <c:pt idx="2">
                  <c:v>#N/A</c:v>
                </c:pt>
                <c:pt idx="3">
                  <c:v>#N/A</c:v>
                </c:pt>
                <c:pt idx="4">
                  <c:v>438</c:v>
                </c:pt>
                <c:pt idx="5">
                  <c:v>#N/A</c:v>
                </c:pt>
                <c:pt idx="6">
                  <c:v>#N/A</c:v>
                </c:pt>
                <c:pt idx="7">
                  <c:v>343</c:v>
                </c:pt>
                <c:pt idx="8">
                  <c:v>#N/A</c:v>
                </c:pt>
                <c:pt idx="9">
                  <c:v>#N/A</c:v>
                </c:pt>
                <c:pt idx="10">
                  <c:v>82</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4444040"/>
        <c:axId val="294444432"/>
      </c:lineChart>
      <c:catAx>
        <c:axId val="294444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444432"/>
        <c:crosses val="autoZero"/>
        <c:auto val="1"/>
        <c:lblAlgn val="ctr"/>
        <c:lblOffset val="100"/>
        <c:tickLblSkip val="1"/>
        <c:tickMarkSkip val="1"/>
        <c:noMultiLvlLbl val="0"/>
      </c:catAx>
      <c:valAx>
        <c:axId val="29444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444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{2C99E57F-B145-4EAC-B0D2-E0E038B4812A}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{006BAA21-511E-4244-AA67-23F93C41F900}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{A87E8202-464A-4CB0-9DE2-5F041EDCC347}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{67767BC2-0D64-4C84-9AA0-2FA7931D3256}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{CA02DEF9-97B5-422A-AC9C-B5DF0218F3CA}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40.799999999999997</c:v>
                </c:pt>
              </c:numCache>
            </c:numRef>
          </c:xVal>
          <c:yVal>
            <c:numRef>
              <c:f>公会計指標分析・財政指標組合せ分析表!$K$51:$O$51</c:f>
              <c:numCache>
                <c:formatCode>#,##0.0;"▲ "#,##0.0</c:formatCode>
                <c:ptCount val="5"/>
                <c:pt idx="3">
                  <c:v>2.6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{25B6A9C2-B8C1-4255-A05F-C23C24F3190D}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{0759F504-CA92-4266-B94C-5D2D66CAA6FA}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{C1F56965-05C2-4396-8C94-AD37E8D3CE03}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{1B694FCE-FE77-4354-A1EA-34DB316479D8}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{6562281F-1C9E-4A12-8C32-F42AF76E1125}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4445608"/>
        <c:axId val="294446000"/>
      </c:scatterChart>
      <c:valAx>
        <c:axId val="294445608"/>
        <c:scaling>
          <c:orientation val="minMax"/>
          <c:max val="64"/>
          <c:min val="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446000"/>
        <c:crosses val="autoZero"/>
        <c:crossBetween val="midCat"/>
      </c:valAx>
      <c:valAx>
        <c:axId val="294446000"/>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445608"/>
        <c:crosses val="autoZero"/>
        <c:crossBetween val="midCat"/>
        <c:majorUnit val="6.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{B111B025-21BA-4E1C-B36E-E153F4DCCAEC}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{74F78AB1-FCDC-42D4-8E03-3DDC35787E49}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{B2B472B0-CE14-4F7F-87F3-F85282A183D0}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{18878935-7849-4F96-A3F5-7771CBF1B003}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{F6C8C79B-BC99-4411-AC58-FEF44825BEED}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10.8</c:v>
                </c:pt>
                <c:pt idx="2">
                  <c:v>9.6</c:v>
                </c:pt>
                <c:pt idx="3">
                  <c:v>8.4</c:v>
                </c:pt>
                <c:pt idx="4">
                  <c:v>6.2</c:v>
                </c:pt>
              </c:numCache>
            </c:numRef>
          </c:xVal>
          <c:yVal>
            <c:numRef>
              <c:f>公会計指標分析・財政指標組合せ分析表!$K$73:$O$73</c:f>
              <c:numCache>
                <c:formatCode>#,##0.0;"▲ "#,##0.0</c:formatCode>
                <c:ptCount val="5"/>
                <c:pt idx="0">
                  <c:v>8.3000000000000007</c:v>
                </c:pt>
                <c:pt idx="1">
                  <c:v>13.9</c:v>
                </c:pt>
                <c:pt idx="2">
                  <c:v>11.1</c:v>
                </c:pt>
                <c:pt idx="3">
                  <c:v>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{C1B83F84-A665-45E2-9110-EB20BA0D9571}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{8E191B86-462A-4DB1-A3A3-5D7A971F92CD}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{350C2302-F38F-44EC-BF74-3022D0E7CD5B}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{C687021E-EFAE-4D38-A662-915520BAC70A}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{D2DDA485-EC74-4044-B136-6AD4E8D54FB6}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94186680"/>
        <c:axId val="294187072"/>
      </c:scatterChart>
      <c:valAx>
        <c:axId val="294186680"/>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187072"/>
        <c:crosses val="autoZero"/>
        <c:crossBetween val="midCat"/>
      </c:valAx>
      <c:valAx>
        <c:axId val="294187072"/>
        <c:scaling>
          <c:orientation val="minMax"/>
          <c:max val="7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186680"/>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年度は、両筑平野用水二期事業負担金により、債務負担行為に基づく支出額が増加したが、それ以降は減少してきている。</a:t>
          </a:r>
          <a:endParaRPr lang="ja-JP" altLang="ja-JP" sz="1400">
            <a:effectLst/>
          </a:endParaRPr>
        </a:p>
        <a:p>
          <a:r>
            <a:rPr kumimoji="1" lang="ja-JP" altLang="ja-JP" sz="1100">
              <a:solidFill>
                <a:schemeClr val="dk1"/>
              </a:solidFill>
              <a:effectLst/>
              <a:latin typeface="+mn-lt"/>
              <a:ea typeface="+mn-ea"/>
              <a:cs typeface="+mn-cs"/>
            </a:rPr>
            <a:t>　また、下水道事業債繰入金や組合等が起こした地方債の元利償還金に対する負担金は減少し続けているものの、元利償還金が平成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年度借入分の臨時財政対策債等の償還開始のため増加した。</a:t>
          </a:r>
          <a:endParaRPr lang="ja-JP" altLang="ja-JP" sz="1400">
            <a:effectLst/>
          </a:endParaRPr>
        </a:p>
        <a:p>
          <a:r>
            <a:rPr kumimoji="1" lang="ja-JP" altLang="ja-JP" sz="1100">
              <a:solidFill>
                <a:schemeClr val="dk1"/>
              </a:solidFill>
              <a:effectLst/>
              <a:latin typeface="+mn-lt"/>
              <a:ea typeface="+mn-ea"/>
              <a:cs typeface="+mn-cs"/>
            </a:rPr>
            <a:t>　当該年度の起債償還額を超えない範囲で、交付税措置対象である事業に限定して地方債を発行するなどして、起債を抑制し、債務高水準とならないよう努めている。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年度は、地方債の新規発行額が少なかったため、一般会計等に係る地方債の現在高が減少している。</a:t>
          </a:r>
          <a:endParaRPr lang="ja-JP" altLang="ja-JP" sz="1400">
            <a:effectLst/>
          </a:endParaRPr>
        </a:p>
        <a:p>
          <a:r>
            <a:rPr kumimoji="1" lang="ja-JP" altLang="ja-JP" sz="1100">
              <a:solidFill>
                <a:schemeClr val="dk1"/>
              </a:solidFill>
              <a:effectLst/>
              <a:latin typeface="+mn-lt"/>
              <a:ea typeface="+mn-ea"/>
              <a:cs typeface="+mn-cs"/>
            </a:rPr>
            <a:t>　公営企業債等繰入見込額の減少は、下水道事業がほぼ完了したことによる起債総額の減少によるものである。</a:t>
          </a:r>
          <a:endParaRPr lang="ja-JP" altLang="ja-JP" sz="1400">
            <a:effectLst/>
          </a:endParaRPr>
        </a:p>
        <a:p>
          <a:r>
            <a:rPr kumimoji="1" lang="ja-JP" altLang="ja-JP" sz="1100">
              <a:solidFill>
                <a:schemeClr val="dk1"/>
              </a:solidFill>
              <a:effectLst/>
              <a:latin typeface="+mn-lt"/>
              <a:ea typeface="+mn-ea"/>
              <a:cs typeface="+mn-cs"/>
            </a:rPr>
            <a:t>　組合等負担等見込額の減少は、甘木・朝倉・三井環境施設組合等の地方債残高の減少によるものである。</a:t>
          </a:r>
          <a:endParaRPr lang="ja-JP" altLang="ja-JP" sz="1400">
            <a:effectLst/>
          </a:endParaRPr>
        </a:p>
        <a:p>
          <a:r>
            <a:rPr kumimoji="1" lang="ja-JP" altLang="ja-JP" sz="1100">
              <a:solidFill>
                <a:schemeClr val="dk1"/>
              </a:solidFill>
              <a:effectLst/>
              <a:latin typeface="+mn-lt"/>
              <a:ea typeface="+mn-ea"/>
              <a:cs typeface="+mn-cs"/>
            </a:rPr>
            <a:t>　充当可能基金の減少は、土地開発基金の取崩しによるものである。</a:t>
          </a:r>
          <a:endParaRPr lang="ja-JP" altLang="ja-JP" sz="1400">
            <a:effectLst/>
          </a:endParaRPr>
        </a:p>
        <a:p>
          <a:r>
            <a:rPr kumimoji="1" lang="ja-JP" altLang="ja-JP" sz="1100">
              <a:solidFill>
                <a:schemeClr val="dk1"/>
              </a:solidFill>
              <a:effectLst/>
              <a:latin typeface="+mn-lt"/>
              <a:ea typeface="+mn-ea"/>
              <a:cs typeface="+mn-cs"/>
            </a:rPr>
            <a:t>　基準財政需要額算入見込額の減少は、交付税措置対象の起債総額の減少によるものである。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15,618
15,426
22.84
6,641,848
6,096,443
445,580
3,752,132
5,055,799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等総合管理計画を策定し、公共施設等の長寿命化を進めている。庁舎や学校施設等の大規模改修をここ数年で進めたため、有形固定資産減価償却率は類似団体平均よりも低い水準にある。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年度の要因としては、図書館の新設や、定住促進住宅の整備等が考えられる。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3" name="テキスト ボックス 52"/>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5" name="テキスト ボックス 54"/>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7" name="テキスト ボックス 56"/>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9" name="テキスト ボックス 58"/>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1" name="テキスト ボックス 60"/>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3" name="テキスト ボックス 62"/>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7" name="直線コネクタ 66"/>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8"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9" name="直線コネクタ 68"/>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2"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3" name="フローチャート : 判断 72"/>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15784</xdr:rowOff>
    </xdr:from>
    <xdr:to>
      <xdr:col>3</xdr:col>
      <xdr:colOff>511175</xdr:colOff>
      <xdr:row>29</xdr:row>
      <xdr:rowOff>117384</xdr:rowOff>
    </xdr:to>
    <xdr:sp macro="" textlink="">
      <xdr:nvSpPr>
        <xdr:cNvPr id="74" name="フローチャート : 判断 73"/>
        <xdr:cNvSpPr/>
      </xdr:nvSpPr>
      <xdr:spPr>
        <a:xfrm>
          <a:off x="4000500" y="576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152219</xdr:rowOff>
    </xdr:from>
    <xdr:to>
      <xdr:col>3</xdr:col>
      <xdr:colOff>511175</xdr:colOff>
      <xdr:row>33</xdr:row>
      <xdr:rowOff>82369</xdr:rowOff>
    </xdr:to>
    <xdr:sp macro="" textlink="">
      <xdr:nvSpPr>
        <xdr:cNvPr id="80" name="円/楕円 79"/>
        <xdr:cNvSpPr/>
      </xdr:nvSpPr>
      <xdr:spPr>
        <a:xfrm>
          <a:off x="400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133911</xdr:rowOff>
    </xdr:from>
    <xdr:ext cx="405111" cy="259045"/>
    <xdr:sp macro="" textlink="">
      <xdr:nvSpPr>
        <xdr:cNvPr id="81" name="n_1aveValue有形固定資産減価償却率"/>
        <xdr:cNvSpPr txBox="1"/>
      </xdr:nvSpPr>
      <xdr:spPr>
        <a:xfrm>
          <a:off x="3836043"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73496</xdr:rowOff>
    </xdr:from>
    <xdr:ext cx="405111" cy="259045"/>
    <xdr:sp macro="" textlink="">
      <xdr:nvSpPr>
        <xdr:cNvPr id="82" name="n_1mainValue有形固定資産減価償却率"/>
        <xdr:cNvSpPr txBox="1"/>
      </xdr:nvSpPr>
      <xdr:spPr>
        <a:xfrm>
          <a:off x="3836043"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15,618
15,426
22.84
6,641,848
6,096,443
445,580
3,752,132
5,055,799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109982</xdr:rowOff>
    </xdr:from>
    <xdr:to>
      <xdr:col>5</xdr:col>
      <xdr:colOff>409575</xdr:colOff>
      <xdr:row>36</xdr:row>
      <xdr:rowOff>40132</xdr:rowOff>
    </xdr:to>
    <xdr:sp macro="" textlink="">
      <xdr:nvSpPr>
        <xdr:cNvPr id="62" name="フローチャート : 判断 61"/>
        <xdr:cNvSpPr/>
      </xdr:nvSpPr>
      <xdr:spPr>
        <a:xfrm>
          <a:off x="3746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59690</xdr:rowOff>
    </xdr:from>
    <xdr:to>
      <xdr:col>5</xdr:col>
      <xdr:colOff>409575</xdr:colOff>
      <xdr:row>37</xdr:row>
      <xdr:rowOff>161290</xdr:rowOff>
    </xdr:to>
    <xdr:sp macro="" textlink="">
      <xdr:nvSpPr>
        <xdr:cNvPr id="68" name="円/楕円 67"/>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56659</xdr:rowOff>
    </xdr:from>
    <xdr:ext cx="405111" cy="259045"/>
    <xdr:sp macro="" textlink="">
      <xdr:nvSpPr>
        <xdr:cNvPr id="69" name="n_1aveValue【道路】&#10;有形固定資産減価償却率"/>
        <xdr:cNvSpPr txBox="1"/>
      </xdr:nvSpPr>
      <xdr:spPr>
        <a:xfrm>
          <a:off x="3582043"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152417</xdr:rowOff>
    </xdr:from>
    <xdr:ext cx="405111" cy="259045"/>
    <xdr:sp macro="" textlink="">
      <xdr:nvSpPr>
        <xdr:cNvPr id="70" name="n_1mainValue【道路】&#10;有形固定資産減価償却率"/>
        <xdr:cNvSpPr txBox="1"/>
      </xdr:nvSpPr>
      <xdr:spPr>
        <a:xfrm>
          <a:off x="3582043"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42</xdr:row>
      <xdr:rowOff>21530</xdr:rowOff>
    </xdr:from>
    <xdr:to>
      <xdr:col>14</xdr:col>
      <xdr:colOff>79375</xdr:colOff>
      <xdr:row>42</xdr:row>
      <xdr:rowOff>123130</xdr:rowOff>
    </xdr:to>
    <xdr:sp macro="" textlink="">
      <xdr:nvSpPr>
        <xdr:cNvPr id="103" name="フローチャート : 判断 102"/>
        <xdr:cNvSpPr/>
      </xdr:nvSpPr>
      <xdr:spPr>
        <a:xfrm>
          <a:off x="9588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27298</xdr:rowOff>
    </xdr:from>
    <xdr:to>
      <xdr:col>14</xdr:col>
      <xdr:colOff>79375</xdr:colOff>
      <xdr:row>42</xdr:row>
      <xdr:rowOff>128898</xdr:rowOff>
    </xdr:to>
    <xdr:sp macro="" textlink="">
      <xdr:nvSpPr>
        <xdr:cNvPr id="109" name="円/楕円 108"/>
        <xdr:cNvSpPr/>
      </xdr:nvSpPr>
      <xdr:spPr>
        <a:xfrm>
          <a:off x="9588500" y="72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139657</xdr:rowOff>
    </xdr:from>
    <xdr:ext cx="534377" cy="259045"/>
    <xdr:sp macro="" textlink="">
      <xdr:nvSpPr>
        <xdr:cNvPr id="110" name="n_1aveValue【道路】&#10;一人当たり延長"/>
        <xdr:cNvSpPr txBox="1"/>
      </xdr:nvSpPr>
      <xdr:spPr>
        <a:xfrm>
          <a:off x="9359410" y="69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120025</xdr:rowOff>
    </xdr:from>
    <xdr:ext cx="534377" cy="259045"/>
    <xdr:sp macro="" textlink="">
      <xdr:nvSpPr>
        <xdr:cNvPr id="111" name="n_1mainValue【道路】&#10;一人当たり延長"/>
        <xdr:cNvSpPr txBox="1"/>
      </xdr:nvSpPr>
      <xdr:spPr>
        <a:xfrm>
          <a:off x="9359410" y="732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104648</xdr:rowOff>
    </xdr:from>
    <xdr:to>
      <xdr:col>5</xdr:col>
      <xdr:colOff>409575</xdr:colOff>
      <xdr:row>59</xdr:row>
      <xdr:rowOff>34798</xdr:rowOff>
    </xdr:to>
    <xdr:sp macro="" textlink="">
      <xdr:nvSpPr>
        <xdr:cNvPr id="141" name="フローチャート : 判断 140"/>
        <xdr:cNvSpPr/>
      </xdr:nvSpPr>
      <xdr:spPr>
        <a:xfrm>
          <a:off x="3746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24638</xdr:rowOff>
    </xdr:from>
    <xdr:to>
      <xdr:col>5</xdr:col>
      <xdr:colOff>409575</xdr:colOff>
      <xdr:row>61</xdr:row>
      <xdr:rowOff>126238</xdr:rowOff>
    </xdr:to>
    <xdr:sp macro="" textlink="">
      <xdr:nvSpPr>
        <xdr:cNvPr id="147" name="円/楕円 146"/>
        <xdr:cNvSpPr/>
      </xdr:nvSpPr>
      <xdr:spPr>
        <a:xfrm>
          <a:off x="3746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51325</xdr:rowOff>
    </xdr:from>
    <xdr:ext cx="405111" cy="259045"/>
    <xdr:sp macro="" textlink="">
      <xdr:nvSpPr>
        <xdr:cNvPr id="148" name="n_1aveValue【橋りょう・トンネル】&#10;有形固定資産減価償却率"/>
        <xdr:cNvSpPr txBox="1"/>
      </xdr:nvSpPr>
      <xdr:spPr>
        <a:xfrm>
          <a:off x="3582043"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117365</xdr:rowOff>
    </xdr:from>
    <xdr:ext cx="405111" cy="259045"/>
    <xdr:sp macro="" textlink="">
      <xdr:nvSpPr>
        <xdr:cNvPr id="149" name="n_1mainValue【橋りょう・トンネル】&#10;有形固定資産減価償却率"/>
        <xdr:cNvSpPr txBox="1"/>
      </xdr:nvSpPr>
      <xdr:spPr>
        <a:xfrm>
          <a:off x="3582043"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120313</xdr:rowOff>
    </xdr:from>
    <xdr:to>
      <xdr:col>14</xdr:col>
      <xdr:colOff>79375</xdr:colOff>
      <xdr:row>62</xdr:row>
      <xdr:rowOff>50463</xdr:rowOff>
    </xdr:to>
    <xdr:sp macro="" textlink="">
      <xdr:nvSpPr>
        <xdr:cNvPr id="180" name="フローチャート : 判断 179"/>
        <xdr:cNvSpPr/>
      </xdr:nvSpPr>
      <xdr:spPr>
        <a:xfrm>
          <a:off x="9588500" y="1057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46137</xdr:rowOff>
    </xdr:from>
    <xdr:to>
      <xdr:col>14</xdr:col>
      <xdr:colOff>79375</xdr:colOff>
      <xdr:row>63</xdr:row>
      <xdr:rowOff>147737</xdr:rowOff>
    </xdr:to>
    <xdr:sp macro="" textlink="">
      <xdr:nvSpPr>
        <xdr:cNvPr id="186" name="円/楕円 185"/>
        <xdr:cNvSpPr/>
      </xdr:nvSpPr>
      <xdr:spPr>
        <a:xfrm>
          <a:off x="9588500" y="108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66990</xdr:rowOff>
    </xdr:from>
    <xdr:ext cx="599010" cy="259045"/>
    <xdr:sp macro="" textlink="">
      <xdr:nvSpPr>
        <xdr:cNvPr id="187" name="n_1aveValue【橋りょう・トンネル】&#10;一人当たり有形固定資産（償却資産）額"/>
        <xdr:cNvSpPr txBox="1"/>
      </xdr:nvSpPr>
      <xdr:spPr>
        <a:xfrm>
          <a:off x="9327094" y="1035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138864</xdr:rowOff>
    </xdr:from>
    <xdr:ext cx="534377" cy="259045"/>
    <xdr:sp macro="" textlink="">
      <xdr:nvSpPr>
        <xdr:cNvPr id="188" name="n_1mainValue【橋りょう・トンネル】&#10;一人当たり有形固定資産（償却資産）額"/>
        <xdr:cNvSpPr txBox="1"/>
      </xdr:nvSpPr>
      <xdr:spPr>
        <a:xfrm>
          <a:off x="9359411" y="1094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21" name="フローチャート : 判断 220"/>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73842</xdr:rowOff>
    </xdr:from>
    <xdr:to>
      <xdr:col>5</xdr:col>
      <xdr:colOff>409575</xdr:colOff>
      <xdr:row>84</xdr:row>
      <xdr:rowOff>3992</xdr:rowOff>
    </xdr:to>
    <xdr:sp macro="" textlink="">
      <xdr:nvSpPr>
        <xdr:cNvPr id="227" name="円/楕円 226"/>
        <xdr:cNvSpPr/>
      </xdr:nvSpPr>
      <xdr:spPr>
        <a:xfrm>
          <a:off x="3746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77669</xdr:rowOff>
    </xdr:from>
    <xdr:ext cx="405111" cy="259045"/>
    <xdr:sp macro="" textlink="">
      <xdr:nvSpPr>
        <xdr:cNvPr id="228" name="n_1aveValue【公営住宅】&#10;有形固定資産減価償却率"/>
        <xdr:cNvSpPr txBox="1"/>
      </xdr:nvSpPr>
      <xdr:spPr>
        <a:xfrm>
          <a:off x="3582043"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166569</xdr:rowOff>
    </xdr:from>
    <xdr:ext cx="405111" cy="259045"/>
    <xdr:sp macro="" textlink="">
      <xdr:nvSpPr>
        <xdr:cNvPr id="229" name="n_1mainValue【公営住宅】&#10;有形固定資産減価償却率"/>
        <xdr:cNvSpPr txBox="1"/>
      </xdr:nvSpPr>
      <xdr:spPr>
        <a:xfrm>
          <a:off x="3582043"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29363</xdr:rowOff>
    </xdr:from>
    <xdr:to>
      <xdr:col>14</xdr:col>
      <xdr:colOff>79375</xdr:colOff>
      <xdr:row>84</xdr:row>
      <xdr:rowOff>130963</xdr:rowOff>
    </xdr:to>
    <xdr:sp macro="" textlink="">
      <xdr:nvSpPr>
        <xdr:cNvPr id="258" name="フローチャート : 判断 257"/>
        <xdr:cNvSpPr/>
      </xdr:nvSpPr>
      <xdr:spPr>
        <a:xfrm>
          <a:off x="9588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167436</xdr:rowOff>
    </xdr:from>
    <xdr:to>
      <xdr:col>14</xdr:col>
      <xdr:colOff>79375</xdr:colOff>
      <xdr:row>85</xdr:row>
      <xdr:rowOff>97586</xdr:rowOff>
    </xdr:to>
    <xdr:sp macro="" textlink="">
      <xdr:nvSpPr>
        <xdr:cNvPr id="264" name="円/楕円 263"/>
        <xdr:cNvSpPr/>
      </xdr:nvSpPr>
      <xdr:spPr>
        <a:xfrm>
          <a:off x="9588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147490</xdr:rowOff>
    </xdr:from>
    <xdr:ext cx="469744" cy="259045"/>
    <xdr:sp macro="" textlink="">
      <xdr:nvSpPr>
        <xdr:cNvPr id="265" name="n_1aveValue【公営住宅】&#10;一人当たり面積"/>
        <xdr:cNvSpPr txBox="1"/>
      </xdr:nvSpPr>
      <xdr:spPr>
        <a:xfrm>
          <a:off x="9391727" y="142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88713</xdr:rowOff>
    </xdr:from>
    <xdr:ext cx="469744" cy="259045"/>
    <xdr:sp macro="" textlink="">
      <xdr:nvSpPr>
        <xdr:cNvPr id="266" name="n_1mainValue【公営住宅】&#10;一人当たり面積"/>
        <xdr:cNvSpPr txBox="1"/>
      </xdr:nvSpPr>
      <xdr:spPr>
        <a:xfrm>
          <a:off x="9391727" y="1466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9" name="テキスト ボックス 30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10" name="直線コネクタ 3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11" name="テキスト ボックス 31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12" name="直線コネクタ 3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13" name="テキスト ボックス 3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4" name="直線コネクタ 3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5" name="テキスト ボックス 3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6" name="直線コネクタ 3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7" name="テキスト ボックス 3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9" name="テキスト ボックス 3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21" name="直線コネクタ 320"/>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22"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23" name="直線コネクタ 322"/>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24"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25" name="直線コネクタ 324"/>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26"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27" name="フローチャート : 判断 326"/>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170942</xdr:rowOff>
    </xdr:from>
    <xdr:to>
      <xdr:col>22</xdr:col>
      <xdr:colOff>415925</xdr:colOff>
      <xdr:row>58</xdr:row>
      <xdr:rowOff>101092</xdr:rowOff>
    </xdr:to>
    <xdr:sp macro="" textlink="">
      <xdr:nvSpPr>
        <xdr:cNvPr id="328" name="フローチャート : 判断 327"/>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97790</xdr:rowOff>
    </xdr:from>
    <xdr:to>
      <xdr:col>22</xdr:col>
      <xdr:colOff>415925</xdr:colOff>
      <xdr:row>60</xdr:row>
      <xdr:rowOff>27940</xdr:rowOff>
    </xdr:to>
    <xdr:sp macro="" textlink="">
      <xdr:nvSpPr>
        <xdr:cNvPr id="334" name="円/楕円 333"/>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117619</xdr:rowOff>
    </xdr:from>
    <xdr:ext cx="405111" cy="259045"/>
    <xdr:sp macro="" textlink="">
      <xdr:nvSpPr>
        <xdr:cNvPr id="335" name="n_1aveValue【学校施設】&#10;有形固定資産減価償却率"/>
        <xdr:cNvSpPr txBox="1"/>
      </xdr:nvSpPr>
      <xdr:spPr>
        <a:xfrm>
          <a:off x="15266043"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19067</xdr:rowOff>
    </xdr:from>
    <xdr:ext cx="405111" cy="259045"/>
    <xdr:sp macro="" textlink="">
      <xdr:nvSpPr>
        <xdr:cNvPr id="336" name="n_1mainValue【学校施設】&#10;有形固定資産減価償却率"/>
        <xdr:cNvSpPr txBox="1"/>
      </xdr:nvSpPr>
      <xdr:spPr>
        <a:xfrm>
          <a:off x="15266043"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7" name="テキスト ボックス 3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48" name="直線コネクタ 34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9" name="テキスト ボックス 34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0" name="直線コネクタ 34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1" name="テキスト ボックス 35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2" name="直線コネクタ 35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3" name="テキスト ボックス 35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4" name="直線コネクタ 35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5" name="テキスト ボックス 35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6" name="直線コネクタ 35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7" name="テキスト ボックス 35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8" name="直線コネクタ 35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9" name="テキスト ボックス 35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363" name="直線コネクタ 362"/>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364"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365" name="直線コネクタ 364"/>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366"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367" name="直線コネクタ 366"/>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368"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369" name="フローチャート : 判断 368"/>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152763</xdr:rowOff>
    </xdr:from>
    <xdr:to>
      <xdr:col>31</xdr:col>
      <xdr:colOff>85725</xdr:colOff>
      <xdr:row>61</xdr:row>
      <xdr:rowOff>82913</xdr:rowOff>
    </xdr:to>
    <xdr:sp macro="" textlink="">
      <xdr:nvSpPr>
        <xdr:cNvPr id="370" name="フローチャート : 判断 369"/>
        <xdr:cNvSpPr/>
      </xdr:nvSpPr>
      <xdr:spPr>
        <a:xfrm>
          <a:off x="21272500" y="1043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71120</xdr:rowOff>
    </xdr:from>
    <xdr:to>
      <xdr:col>31</xdr:col>
      <xdr:colOff>85725</xdr:colOff>
      <xdr:row>59</xdr:row>
      <xdr:rowOff>1270</xdr:rowOff>
    </xdr:to>
    <xdr:sp macro="" textlink="">
      <xdr:nvSpPr>
        <xdr:cNvPr id="376" name="円/楕円 375"/>
        <xdr:cNvSpPr/>
      </xdr:nvSpPr>
      <xdr:spPr>
        <a:xfrm>
          <a:off x="21272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74040</xdr:rowOff>
    </xdr:from>
    <xdr:ext cx="469744" cy="259045"/>
    <xdr:sp macro="" textlink="">
      <xdr:nvSpPr>
        <xdr:cNvPr id="377" name="n_1aveValue【学校施設】&#10;一人当たり面積"/>
        <xdr:cNvSpPr txBox="1"/>
      </xdr:nvSpPr>
      <xdr:spPr>
        <a:xfrm>
          <a:off x="21075727" y="1053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17797</xdr:rowOff>
    </xdr:from>
    <xdr:ext cx="469744" cy="259045"/>
    <xdr:sp macro="" textlink="">
      <xdr:nvSpPr>
        <xdr:cNvPr id="378" name="n_1mainValue【学校施設】&#10;一人当たり面積"/>
        <xdr:cNvSpPr txBox="1"/>
      </xdr:nvSpPr>
      <xdr:spPr>
        <a:xfrm>
          <a:off x="2107572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6" name="直線コネクタ 4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7" name="テキスト ボックス 40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8" name="直線コネクタ 4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9" name="テキスト ボックス 4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0" name="直線コネクタ 4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1" name="テキスト ボックス 4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2" name="直線コネクタ 4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3" name="テキスト ボックス 41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417" name="直線コネクタ 416"/>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18"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19" name="直線コネクタ 418"/>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420"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421" name="直線コネクタ 420"/>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422"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423" name="フローチャート : 判断 422"/>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123698</xdr:rowOff>
    </xdr:from>
    <xdr:to>
      <xdr:col>22</xdr:col>
      <xdr:colOff>415925</xdr:colOff>
      <xdr:row>105</xdr:row>
      <xdr:rowOff>53848</xdr:rowOff>
    </xdr:to>
    <xdr:sp macro="" textlink="">
      <xdr:nvSpPr>
        <xdr:cNvPr id="424" name="フローチャート : 判断 423"/>
        <xdr:cNvSpPr/>
      </xdr:nvSpPr>
      <xdr:spPr>
        <a:xfrm>
          <a:off x="15430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5" name="テキスト ボックス 4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6" name="テキスト ボックス 4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7" name="テキスト ボックス 4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8" name="テキスト ボックス 4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9" name="テキスト ボックス 4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121413</xdr:rowOff>
    </xdr:from>
    <xdr:to>
      <xdr:col>22</xdr:col>
      <xdr:colOff>415925</xdr:colOff>
      <xdr:row>104</xdr:row>
      <xdr:rowOff>51563</xdr:rowOff>
    </xdr:to>
    <xdr:sp macro="" textlink="">
      <xdr:nvSpPr>
        <xdr:cNvPr id="430" name="円/楕円 429"/>
        <xdr:cNvSpPr/>
      </xdr:nvSpPr>
      <xdr:spPr>
        <a:xfrm>
          <a:off x="15430500" y="17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44975</xdr:rowOff>
    </xdr:from>
    <xdr:ext cx="405111" cy="259045"/>
    <xdr:sp macro="" textlink="">
      <xdr:nvSpPr>
        <xdr:cNvPr id="431" name="n_1aveValue【公民館】&#10;有形固定資産減価償却率"/>
        <xdr:cNvSpPr txBox="1"/>
      </xdr:nvSpPr>
      <xdr:spPr>
        <a:xfrm>
          <a:off x="15266043"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68090</xdr:rowOff>
    </xdr:from>
    <xdr:ext cx="405111" cy="259045"/>
    <xdr:sp macro="" textlink="">
      <xdr:nvSpPr>
        <xdr:cNvPr id="432" name="n_1mainValue【公民館】&#10;有形固定資産減価償却率"/>
        <xdr:cNvSpPr txBox="1"/>
      </xdr:nvSpPr>
      <xdr:spPr>
        <a:xfrm>
          <a:off x="15266043"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43" name="直線コネクタ 4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4" name="テキスト ボックス 4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5" name="直線コネクタ 4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6" name="テキスト ボックス 4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7" name="直線コネクタ 4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8" name="テキスト ボックス 4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49" name="直線コネクタ 4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0" name="テキスト ボックス 4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1" name="直線コネクタ 4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2" name="テキスト ボックス 4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3" name="直線コネクタ 4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4" name="テキスト ボックス 4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458" name="直線コネクタ 457"/>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459"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460" name="直線コネクタ 459"/>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461"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462" name="直線コネクタ 461"/>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463"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464" name="フローチャート : 判断 463"/>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22134</xdr:rowOff>
    </xdr:from>
    <xdr:to>
      <xdr:col>31</xdr:col>
      <xdr:colOff>85725</xdr:colOff>
      <xdr:row>104</xdr:row>
      <xdr:rowOff>123734</xdr:rowOff>
    </xdr:to>
    <xdr:sp macro="" textlink="">
      <xdr:nvSpPr>
        <xdr:cNvPr id="465" name="フローチャート : 判断 464"/>
        <xdr:cNvSpPr/>
      </xdr:nvSpPr>
      <xdr:spPr>
        <a:xfrm>
          <a:off x="21272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118473</xdr:rowOff>
    </xdr:from>
    <xdr:to>
      <xdr:col>31</xdr:col>
      <xdr:colOff>85725</xdr:colOff>
      <xdr:row>108</xdr:row>
      <xdr:rowOff>48623</xdr:rowOff>
    </xdr:to>
    <xdr:sp macro="" textlink="">
      <xdr:nvSpPr>
        <xdr:cNvPr id="471" name="円/楕円 470"/>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140261</xdr:rowOff>
    </xdr:from>
    <xdr:ext cx="469744" cy="259045"/>
    <xdr:sp macro="" textlink="">
      <xdr:nvSpPr>
        <xdr:cNvPr id="472" name="n_1aveValue【公民館】&#10;一人当たり面積"/>
        <xdr:cNvSpPr txBox="1"/>
      </xdr:nvSpPr>
      <xdr:spPr>
        <a:xfrm>
          <a:off x="210757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39750</xdr:rowOff>
    </xdr:from>
    <xdr:ext cx="469744" cy="259045"/>
    <xdr:sp macro="" textlink="">
      <xdr:nvSpPr>
        <xdr:cNvPr id="473" name="n_1mainValue【公民館】&#10;一人当たり面積"/>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ほとんどの類型において、有形固定資産減価償却率は類似団体平均を下回っているものの、公民館については、類似団体平均を上回っている。これは、昭和</a:t>
          </a:r>
          <a:r>
            <a:rPr kumimoji="1" lang="en-US" altLang="ja-JP" sz="1100" baseline="0">
              <a:solidFill>
                <a:schemeClr val="dk1"/>
              </a:solidFill>
              <a:effectLst/>
              <a:latin typeface="+mn-lt"/>
              <a:ea typeface="+mn-ea"/>
              <a:cs typeface="+mn-cs"/>
            </a:rPr>
            <a:t>52</a:t>
          </a:r>
          <a:r>
            <a:rPr kumimoji="1" lang="ja-JP" altLang="ja-JP" sz="1100" baseline="0">
              <a:solidFill>
                <a:schemeClr val="dk1"/>
              </a:solidFill>
              <a:effectLst/>
              <a:latin typeface="+mn-lt"/>
              <a:ea typeface="+mn-ea"/>
              <a:cs typeface="+mn-cs"/>
            </a:rPr>
            <a:t>年に中央公民館が建設されており、耐用年数である</a:t>
          </a:r>
          <a:r>
            <a:rPr kumimoji="1" lang="en-US" altLang="ja-JP" sz="1100" baseline="0">
              <a:solidFill>
                <a:schemeClr val="dk1"/>
              </a:solidFill>
              <a:effectLst/>
              <a:latin typeface="+mn-lt"/>
              <a:ea typeface="+mn-ea"/>
              <a:cs typeface="+mn-cs"/>
            </a:rPr>
            <a:t>50</a:t>
          </a:r>
          <a:r>
            <a:rPr kumimoji="1" lang="ja-JP" altLang="ja-JP" sz="1100" baseline="0">
              <a:solidFill>
                <a:schemeClr val="dk1"/>
              </a:solidFill>
              <a:effectLst/>
              <a:latin typeface="+mn-lt"/>
              <a:ea typeface="+mn-ea"/>
              <a:cs typeface="+mn-cs"/>
            </a:rPr>
            <a:t>年に迫っているためである。ただし、耐震診断を実施した結果、耐震性に問題はなく、使用する上での問題はない。</a:t>
          </a:r>
          <a:endParaRPr lang="ja-JP" altLang="ja-JP" sz="1400">
            <a:effectLst/>
          </a:endParaRPr>
        </a:p>
        <a:p>
          <a:r>
            <a:rPr kumimoji="1" lang="ja-JP" altLang="ja-JP" sz="1100" baseline="0">
              <a:solidFill>
                <a:schemeClr val="dk1"/>
              </a:solidFill>
              <a:effectLst/>
              <a:latin typeface="+mn-lt"/>
              <a:ea typeface="+mn-ea"/>
              <a:cs typeface="+mn-cs"/>
            </a:rPr>
            <a:t>しかし、中央公民館は避難所としても指定されており、施設利用者からも老朽化による不便さが度々指摘されているため、今後大規模改修を予定している。</a:t>
          </a:r>
          <a:endParaRPr lang="ja-JP" altLang="ja-JP" sz="1400">
            <a:effectLst/>
          </a:endParaRPr>
        </a:p>
        <a:p>
          <a:r>
            <a:rPr kumimoji="1" lang="ja-JP" altLang="ja-JP" sz="1100" baseline="0">
              <a:solidFill>
                <a:schemeClr val="dk1"/>
              </a:solidFill>
              <a:effectLst/>
              <a:latin typeface="+mn-lt"/>
              <a:ea typeface="+mn-ea"/>
              <a:cs typeface="+mn-cs"/>
            </a:rPr>
            <a:t>　また、公営住宅については、有形固定資産減価償却率が類似団体平均を大きく下回っている。これは、新婚・子育て世代の移住・定住促進を図るため、平成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年度にＰＦＩ手法による定住促進住宅を整備したためである。維持管理にかかる経費の増加に留意しつつ、引き続き、定住促進住宅の整備に取り組んでいる。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15,618
15,426
22.84
6,641,848
6,096,443
445,580
3,752,132
5,055,799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43362</xdr:rowOff>
    </xdr:from>
    <xdr:to>
      <xdr:col>5</xdr:col>
      <xdr:colOff>409575</xdr:colOff>
      <xdr:row>38</xdr:row>
      <xdr:rowOff>144962</xdr:rowOff>
    </xdr:to>
    <xdr:sp macro="" textlink="">
      <xdr:nvSpPr>
        <xdr:cNvPr id="65" name="フローチャート : 判断 64"/>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161488</xdr:rowOff>
    </xdr:from>
    <xdr:ext cx="405111" cy="259045"/>
    <xdr:sp macro="" textlink="">
      <xdr:nvSpPr>
        <xdr:cNvPr id="66" name="n_1aveValue【図書館】&#10;有形固定資産減価償却率"/>
        <xdr:cNvSpPr txBox="1"/>
      </xdr:nvSpPr>
      <xdr:spPr>
        <a:xfrm>
          <a:off x="3582043"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41728</xdr:rowOff>
    </xdr:from>
    <xdr:to>
      <xdr:col>5</xdr:col>
      <xdr:colOff>409575</xdr:colOff>
      <xdr:row>42</xdr:row>
      <xdr:rowOff>143328</xdr:rowOff>
    </xdr:to>
    <xdr:sp macro="" textlink="">
      <xdr:nvSpPr>
        <xdr:cNvPr id="72" name="円/楕円 71"/>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134455</xdr:rowOff>
    </xdr:from>
    <xdr:ext cx="340478" cy="259045"/>
    <xdr:sp macro="" textlink="">
      <xdr:nvSpPr>
        <xdr:cNvPr id="73" name="n_1mainValue【図書館】&#10;有形固定資産減価償却率"/>
        <xdr:cNvSpPr txBox="1"/>
      </xdr:nvSpPr>
      <xdr:spPr>
        <a:xfrm>
          <a:off x="3614360"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6" name="直線コネクタ 95"/>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97"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98" name="直線コネクタ 97"/>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9"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0" name="直線コネクタ 9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163847</xdr:rowOff>
    </xdr:from>
    <xdr:ext cx="469744" cy="259045"/>
    <xdr:sp macro="" textlink="">
      <xdr:nvSpPr>
        <xdr:cNvPr id="101" name="【図書館】&#10;一人当たり面積平均値テキスト"/>
        <xdr:cNvSpPr txBox="1"/>
      </xdr:nvSpPr>
      <xdr:spPr>
        <a:xfrm>
          <a:off x="105664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2" name="フローチャート : 判断 101"/>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3" name="フローチャート : 判断 102"/>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4"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10" name="円/楕円 109"/>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60977</xdr:rowOff>
    </xdr:from>
    <xdr:ext cx="469744" cy="259045"/>
    <xdr:sp macro="" textlink="">
      <xdr:nvSpPr>
        <xdr:cNvPr id="111"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34" name="直線コネクタ 133"/>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35"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36" name="直線コネクタ 135"/>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37"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38" name="直線コネクタ 13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39"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0" name="フローチャート : 判断 13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56</xdr:row>
      <xdr:rowOff>22352</xdr:rowOff>
    </xdr:from>
    <xdr:to>
      <xdr:col>5</xdr:col>
      <xdr:colOff>409575</xdr:colOff>
      <xdr:row>56</xdr:row>
      <xdr:rowOff>123952</xdr:rowOff>
    </xdr:to>
    <xdr:sp macro="" textlink="">
      <xdr:nvSpPr>
        <xdr:cNvPr id="141" name="フローチャート : 判断 140"/>
        <xdr:cNvSpPr/>
      </xdr:nvSpPr>
      <xdr:spPr>
        <a:xfrm>
          <a:off x="3746500" y="96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140479</xdr:rowOff>
    </xdr:from>
    <xdr:ext cx="405111" cy="259045"/>
    <xdr:sp macro="" textlink="">
      <xdr:nvSpPr>
        <xdr:cNvPr id="142" name="n_1aveValue【体育館・プール】&#10;有形固定資産減価償却率"/>
        <xdr:cNvSpPr txBox="1"/>
      </xdr:nvSpPr>
      <xdr:spPr>
        <a:xfrm>
          <a:off x="3582043"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58928</xdr:rowOff>
    </xdr:from>
    <xdr:to>
      <xdr:col>5</xdr:col>
      <xdr:colOff>409575</xdr:colOff>
      <xdr:row>59</xdr:row>
      <xdr:rowOff>160528</xdr:rowOff>
    </xdr:to>
    <xdr:sp macro="" textlink="">
      <xdr:nvSpPr>
        <xdr:cNvPr id="148" name="円/楕円 147"/>
        <xdr:cNvSpPr/>
      </xdr:nvSpPr>
      <xdr:spPr>
        <a:xfrm>
          <a:off x="3746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9" name="n_1mainValue【体育館・プール】&#10;有形固定資産減価償却率"/>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74" name="直線コネクタ 173"/>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5"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6" name="直線コネクタ 175"/>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7"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8" name="直線コネクタ 17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79"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0" name="フローチャート : 判断 179"/>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116840</xdr:rowOff>
    </xdr:from>
    <xdr:to>
      <xdr:col>14</xdr:col>
      <xdr:colOff>79375</xdr:colOff>
      <xdr:row>58</xdr:row>
      <xdr:rowOff>46990</xdr:rowOff>
    </xdr:to>
    <xdr:sp macro="" textlink="">
      <xdr:nvSpPr>
        <xdr:cNvPr id="181" name="フローチャート : 判断 180"/>
        <xdr:cNvSpPr/>
      </xdr:nvSpPr>
      <xdr:spPr>
        <a:xfrm>
          <a:off x="9588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63517</xdr:rowOff>
    </xdr:from>
    <xdr:ext cx="469744" cy="259045"/>
    <xdr:sp macro="" textlink="">
      <xdr:nvSpPr>
        <xdr:cNvPr id="182" name="n_1aveValue【体育館・プール】&#10;一人当たり面積"/>
        <xdr:cNvSpPr txBox="1"/>
      </xdr:nvSpPr>
      <xdr:spPr>
        <a:xfrm>
          <a:off x="9391727" y="966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52070</xdr:rowOff>
    </xdr:from>
    <xdr:to>
      <xdr:col>14</xdr:col>
      <xdr:colOff>79375</xdr:colOff>
      <xdr:row>63</xdr:row>
      <xdr:rowOff>153670</xdr:rowOff>
    </xdr:to>
    <xdr:sp macro="" textlink="">
      <xdr:nvSpPr>
        <xdr:cNvPr id="188" name="円/楕円 187"/>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144797</xdr:rowOff>
    </xdr:from>
    <xdr:ext cx="469744" cy="259045"/>
    <xdr:sp macro="" textlink="">
      <xdr:nvSpPr>
        <xdr:cNvPr id="189" name="n_1mainValue【体育館・プール】&#10;一人当たり面積"/>
        <xdr:cNvSpPr txBox="1"/>
      </xdr:nvSpPr>
      <xdr:spPr>
        <a:xfrm>
          <a:off x="9391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5" name="正方形/長方形 2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6" name="正方形/長方形 2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7" name="正方形/長方形 2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8" name="正方形/長方形 2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9" name="正方形/長方形 2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0" name="正方形/長方形 2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0" name="テキスト ボックス 2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1" name="直線コネクタ 2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2" name="テキスト ボックス 23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33" name="直線コネクタ 23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4" name="テキスト ボックス 23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5" name="直線コネクタ 23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6" name="テキスト ボックス 23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7" name="直線コネクタ 23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8" name="テキスト ボックス 23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9" name="直線コネクタ 23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0" name="テキスト ボックス 23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1" name="直線コネクタ 24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2" name="テキスト ボックス 24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3" name="直線コネクタ 24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4" name="テキスト ボックス 24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5" name="直線コネクタ 2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6" name="テキスト ボックス 24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248" name="直線コネクタ 247"/>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249"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250" name="直線コネクタ 24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251"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252" name="直線コネクタ 251"/>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253" name="【一般廃棄物処理施設】&#10;有形固定資産減価償却率平均値テキスト"/>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254" name="フローチャート : 判断 253"/>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32</xdr:row>
      <xdr:rowOff>25400</xdr:rowOff>
    </xdr:from>
    <xdr:to>
      <xdr:col>22</xdr:col>
      <xdr:colOff>415925</xdr:colOff>
      <xdr:row>32</xdr:row>
      <xdr:rowOff>127000</xdr:rowOff>
    </xdr:to>
    <xdr:sp macro="" textlink="">
      <xdr:nvSpPr>
        <xdr:cNvPr id="255" name="フローチャート : 判断 254"/>
        <xdr:cNvSpPr/>
      </xdr:nvSpPr>
      <xdr:spPr>
        <a:xfrm>
          <a:off x="15430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30</xdr:row>
      <xdr:rowOff>143527</xdr:rowOff>
    </xdr:from>
    <xdr:ext cx="405111" cy="259045"/>
    <xdr:sp macro="" textlink="">
      <xdr:nvSpPr>
        <xdr:cNvPr id="256" name="n_1aveValue【一般廃棄物処理施設】&#10;有形固定資産減価償却率"/>
        <xdr:cNvSpPr txBox="1"/>
      </xdr:nvSpPr>
      <xdr:spPr>
        <a:xfrm>
          <a:off x="15266043"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7" name="テキスト ボックス 2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8" name="テキスト ボックス 2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9" name="テキスト ボックス 2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0" name="テキスト ボックス 2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1" name="テキスト ボックス 2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159294</xdr:rowOff>
    </xdr:from>
    <xdr:to>
      <xdr:col>22</xdr:col>
      <xdr:colOff>415925</xdr:colOff>
      <xdr:row>33</xdr:row>
      <xdr:rowOff>89444</xdr:rowOff>
    </xdr:to>
    <xdr:sp macro="" textlink="">
      <xdr:nvSpPr>
        <xdr:cNvPr id="262" name="円/楕円 261"/>
        <xdr:cNvSpPr/>
      </xdr:nvSpPr>
      <xdr:spPr>
        <a:xfrm>
          <a:off x="15430500" y="5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80571</xdr:rowOff>
    </xdr:from>
    <xdr:ext cx="405111" cy="259045"/>
    <xdr:sp macro="" textlink="">
      <xdr:nvSpPr>
        <xdr:cNvPr id="263" name="n_1mainValue【一般廃棄物処理施設】&#10;有形固定資産減価償却率"/>
        <xdr:cNvSpPr txBox="1"/>
      </xdr:nvSpPr>
      <xdr:spPr>
        <a:xfrm>
          <a:off x="15266043"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4" name="正方形/長方形 2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5" name="正方形/長方形 2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6" name="正方形/長方形 2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7" name="正方形/長方形 2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8" name="正方形/長方形 2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9" name="正方形/長方形 2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0" name="正方形/長方形 2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1" name="正方形/長方形 2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2" name="テキスト ボックス 2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3" name="直線コネクタ 2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4" name="直線コネクタ 2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5" name="テキスト ボックス 27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6" name="直線コネクタ 2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77" name="テキスト ボックス 27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8" name="直線コネクタ 2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79" name="テキスト ボックス 27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0" name="直線コネクタ 2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81" name="テキスト ボックス 28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3" name="テキスト ボックス 2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285" name="直線コネクタ 284"/>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286" name="【一般廃棄物処理施設】&#10;一人当たり有形固定資産（償却資産）額最小値テキスト"/>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287" name="直線コネクタ 286"/>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288" name="【一般廃棄物処理施設】&#10;一人当たり有形固定資産（償却資産）額最大値テキスト"/>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289" name="直線コネクタ 288"/>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290" name="【一般廃棄物処理施設】&#10;一人当たり有形固定資産（償却資産）額平均値テキスト"/>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291" name="フローチャート : 判断 290"/>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47533</xdr:rowOff>
    </xdr:from>
    <xdr:to>
      <xdr:col>31</xdr:col>
      <xdr:colOff>85725</xdr:colOff>
      <xdr:row>39</xdr:row>
      <xdr:rowOff>149133</xdr:rowOff>
    </xdr:to>
    <xdr:sp macro="" textlink="">
      <xdr:nvSpPr>
        <xdr:cNvPr id="292" name="フローチャート : 判断 291"/>
        <xdr:cNvSpPr/>
      </xdr:nvSpPr>
      <xdr:spPr>
        <a:xfrm>
          <a:off x="21272500" y="673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165660</xdr:rowOff>
    </xdr:from>
    <xdr:ext cx="534377" cy="259045"/>
    <xdr:sp macro="" textlink="">
      <xdr:nvSpPr>
        <xdr:cNvPr id="293" name="n_1aveValue【一般廃棄物処理施設】&#10;一人当たり有形固定資産（償却資産）額"/>
        <xdr:cNvSpPr txBox="1"/>
      </xdr:nvSpPr>
      <xdr:spPr>
        <a:xfrm>
          <a:off x="21043411" y="650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82,659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4" name="テキスト ボックス 2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5" name="テキスト ボックス 2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6" name="テキスト ボックス 2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7" name="テキスト ボックス 2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8" name="テキスト ボックス 2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95118</xdr:rowOff>
    </xdr:from>
    <xdr:to>
      <xdr:col>31</xdr:col>
      <xdr:colOff>85725</xdr:colOff>
      <xdr:row>40</xdr:row>
      <xdr:rowOff>25268</xdr:rowOff>
    </xdr:to>
    <xdr:sp macro="" textlink="">
      <xdr:nvSpPr>
        <xdr:cNvPr id="299" name="円/楕円 298"/>
        <xdr:cNvSpPr/>
      </xdr:nvSpPr>
      <xdr:spPr>
        <a:xfrm>
          <a:off x="21272500" y="67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16395</xdr:rowOff>
    </xdr:from>
    <xdr:ext cx="534377" cy="259045"/>
    <xdr:sp macro="" textlink="">
      <xdr:nvSpPr>
        <xdr:cNvPr id="300" name="n_1mainValue【一般廃棄物処理施設】&#10;一人当たり有形固定資産（償却資産）額"/>
        <xdr:cNvSpPr txBox="1"/>
      </xdr:nvSpPr>
      <xdr:spPr>
        <a:xfrm>
          <a:off x="21043411" y="68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1" name="テキスト ボックス 3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2" name="直線コネクタ 3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3" name="テキスト ボックス 3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4" name="直線コネクタ 3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5" name="テキスト ボックス 3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6" name="直線コネクタ 3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7" name="テキスト ボックス 3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8" name="直線コネクタ 3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9" name="テキスト ボックス 3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0" name="直線コネクタ 3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1" name="テキスト ボックス 3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2" name="直線コネクタ 3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3" name="テキスト ボックス 3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325" name="直線コネクタ 324"/>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326"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327" name="直線コネクタ 326"/>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28"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29" name="直線コネクタ 328"/>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330"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331" name="フローチャート : 判断 330"/>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2540</xdr:rowOff>
    </xdr:from>
    <xdr:to>
      <xdr:col>22</xdr:col>
      <xdr:colOff>415925</xdr:colOff>
      <xdr:row>59</xdr:row>
      <xdr:rowOff>104140</xdr:rowOff>
    </xdr:to>
    <xdr:sp macro="" textlink="">
      <xdr:nvSpPr>
        <xdr:cNvPr id="332" name="フローチャート : 判断 331"/>
        <xdr:cNvSpPr/>
      </xdr:nvSpPr>
      <xdr:spPr>
        <a:xfrm>
          <a:off x="15430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95267</xdr:rowOff>
    </xdr:from>
    <xdr:ext cx="405111" cy="259045"/>
    <xdr:sp macro="" textlink="">
      <xdr:nvSpPr>
        <xdr:cNvPr id="333" name="n_1aveValue【保健センター・保健所】&#10;有形固定資産減価償却率"/>
        <xdr:cNvSpPr txBox="1"/>
      </xdr:nvSpPr>
      <xdr:spPr>
        <a:xfrm>
          <a:off x="15266043"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4" name="テキスト ボックス 3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5" name="テキスト ボックス 3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6" name="テキスト ボックス 3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7" name="テキスト ボックス 3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8" name="テキスト ボックス 3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63500</xdr:rowOff>
    </xdr:from>
    <xdr:to>
      <xdr:col>22</xdr:col>
      <xdr:colOff>415925</xdr:colOff>
      <xdr:row>55</xdr:row>
      <xdr:rowOff>165100</xdr:rowOff>
    </xdr:to>
    <xdr:sp macro="" textlink="">
      <xdr:nvSpPr>
        <xdr:cNvPr id="339" name="円/楕円 338"/>
        <xdr:cNvSpPr/>
      </xdr:nvSpPr>
      <xdr:spPr>
        <a:xfrm>
          <a:off x="15430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10177</xdr:rowOff>
    </xdr:from>
    <xdr:ext cx="405111" cy="259045"/>
    <xdr:sp macro="" textlink="">
      <xdr:nvSpPr>
        <xdr:cNvPr id="340" name="n_1mainValue【保健センター・保健所】&#10;有形固定資産減価償却率"/>
        <xdr:cNvSpPr txBox="1"/>
      </xdr:nvSpPr>
      <xdr:spPr>
        <a:xfrm>
          <a:off x="15266043"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8" name="正方形/長方形 3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9" name="テキスト ボックス 3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0" name="直線コネクタ 3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1" name="直線コネクタ 3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2" name="テキスト ボックス 3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3" name="直線コネクタ 3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4" name="テキスト ボックス 3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5" name="直線コネクタ 3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6" name="テキスト ボックス 3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7" name="直線コネクタ 3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8" name="テキスト ボックス 3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9" name="直線コネクタ 3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0" name="テキスト ボックス 3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1" name="直線コネクタ 3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2" name="テキスト ボックス 3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366" name="直線コネクタ 365"/>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367"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368" name="直線コネクタ 367"/>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369"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370" name="直線コネクタ 369"/>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371"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372" name="フローチャート : 判断 371"/>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65133</xdr:rowOff>
    </xdr:from>
    <xdr:to>
      <xdr:col>31</xdr:col>
      <xdr:colOff>85725</xdr:colOff>
      <xdr:row>61</xdr:row>
      <xdr:rowOff>166733</xdr:rowOff>
    </xdr:to>
    <xdr:sp macro="" textlink="">
      <xdr:nvSpPr>
        <xdr:cNvPr id="373" name="フローチャート : 判断 372"/>
        <xdr:cNvSpPr/>
      </xdr:nvSpPr>
      <xdr:spPr>
        <a:xfrm>
          <a:off x="212725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11810</xdr:rowOff>
    </xdr:from>
    <xdr:ext cx="469744" cy="259045"/>
    <xdr:sp macro="" textlink="">
      <xdr:nvSpPr>
        <xdr:cNvPr id="374" name="n_1aveValue【保健センター・保健所】&#10;一人当たり面積"/>
        <xdr:cNvSpPr txBox="1"/>
      </xdr:nvSpPr>
      <xdr:spPr>
        <a:xfrm>
          <a:off x="21075727" y="102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115751</xdr:rowOff>
    </xdr:from>
    <xdr:to>
      <xdr:col>31</xdr:col>
      <xdr:colOff>85725</xdr:colOff>
      <xdr:row>63</xdr:row>
      <xdr:rowOff>45901</xdr:rowOff>
    </xdr:to>
    <xdr:sp macro="" textlink="">
      <xdr:nvSpPr>
        <xdr:cNvPr id="380" name="円/楕円 379"/>
        <xdr:cNvSpPr/>
      </xdr:nvSpPr>
      <xdr:spPr>
        <a:xfrm>
          <a:off x="21272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37028</xdr:rowOff>
    </xdr:from>
    <xdr:ext cx="469744" cy="259045"/>
    <xdr:sp macro="" textlink="">
      <xdr:nvSpPr>
        <xdr:cNvPr id="381" name="n_1mainValue【保健センター・保健所】&#10;一人当たり面積"/>
        <xdr:cNvSpPr txBox="1"/>
      </xdr:nvSpPr>
      <xdr:spPr>
        <a:xfrm>
          <a:off x="210757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7" name="正方形/長方形 3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8" name="直線コネクタ 4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9" name="テキスト ボックス 40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0" name="直線コネクタ 4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1" name="テキスト ボックス 4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2" name="直線コネクタ 4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3" name="テキスト ボックス 4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4" name="直線コネクタ 4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5" name="テキスト ボックス 4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6" name="直線コネクタ 4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7" name="テキスト ボックス 4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8" name="直線コネクタ 4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9" name="テキスト ボックス 41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0" name="直線コネクタ 4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1" name="テキスト ボックス 4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23" name="直線コネクタ 422"/>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24"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25" name="直線コネクタ 424"/>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26"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27" name="直線コネクタ 42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28"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29" name="フローチャート : 判断 428"/>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430" name="フローチャート : 判断 429"/>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11265</xdr:rowOff>
    </xdr:from>
    <xdr:ext cx="405111" cy="259045"/>
    <xdr:sp macro="" textlink="">
      <xdr:nvSpPr>
        <xdr:cNvPr id="431" name="n_1aveValue【庁舎】&#10;有形固定資産減価償却率"/>
        <xdr:cNvSpPr txBox="1"/>
      </xdr:nvSpPr>
      <xdr:spPr>
        <a:xfrm>
          <a:off x="15266043"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2" name="テキスト ボックス 4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3" name="テキスト ボックス 4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4" name="テキスト ボックス 4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5" name="テキスト ボックス 4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6" name="テキスト ボックス 4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126637</xdr:rowOff>
    </xdr:from>
    <xdr:to>
      <xdr:col>22</xdr:col>
      <xdr:colOff>415925</xdr:colOff>
      <xdr:row>104</xdr:row>
      <xdr:rowOff>56787</xdr:rowOff>
    </xdr:to>
    <xdr:sp macro="" textlink="">
      <xdr:nvSpPr>
        <xdr:cNvPr id="437" name="円/楕円 436"/>
        <xdr:cNvSpPr/>
      </xdr:nvSpPr>
      <xdr:spPr>
        <a:xfrm>
          <a:off x="15430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47914</xdr:rowOff>
    </xdr:from>
    <xdr:ext cx="405111" cy="259045"/>
    <xdr:sp macro="" textlink="">
      <xdr:nvSpPr>
        <xdr:cNvPr id="438" name="n_1mainValue【庁舎】&#10;有形固定資産減価償却率"/>
        <xdr:cNvSpPr txBox="1"/>
      </xdr:nvSpPr>
      <xdr:spPr>
        <a:xfrm>
          <a:off x="15266043"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9" name="正方形/長方形 4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0" name="正方形/長方形 4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1" name="正方形/長方形 4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2" name="正方形/長方形 4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3" name="正方形/長方形 4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4" name="正方形/長方形 4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5" name="正方形/長方形 4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6" name="正方形/長方形 4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7" name="テキスト ボックス 4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8" name="直線コネクタ 4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9" name="テキスト ボックス 4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50" name="直線コネクタ 4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1" name="テキスト ボックス 4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2" name="直線コネクタ 4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3" name="テキスト ボックス 4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4" name="直線コネクタ 4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5" name="テキスト ボックス 4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6" name="直線コネクタ 4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7" name="テキスト ボックス 4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8" name="直線コネクタ 4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9" name="テキスト ボックス 4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60" name="直線コネクタ 4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1" name="テキスト ボックス 4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65" name="直線コネクタ 464"/>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66"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67" name="直線コネクタ 466"/>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68"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69" name="直線コネクタ 468"/>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70"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71" name="フローチャート : 判断 470"/>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472" name="フローチャート : 判断 471"/>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125565</xdr:rowOff>
    </xdr:from>
    <xdr:ext cx="469744" cy="259045"/>
    <xdr:sp macro="" textlink="">
      <xdr:nvSpPr>
        <xdr:cNvPr id="473"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4" name="テキスト ボックス 4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5" name="テキスト ボックス 4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6" name="テキスト ボックス 4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7" name="テキスト ボックス 4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8" name="テキスト ボックス 4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165826</xdr:rowOff>
    </xdr:from>
    <xdr:to>
      <xdr:col>31</xdr:col>
      <xdr:colOff>85725</xdr:colOff>
      <xdr:row>107</xdr:row>
      <xdr:rowOff>95976</xdr:rowOff>
    </xdr:to>
    <xdr:sp macro="" textlink="">
      <xdr:nvSpPr>
        <xdr:cNvPr id="479" name="円/楕円 478"/>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87103</xdr:rowOff>
    </xdr:from>
    <xdr:ext cx="469744" cy="259045"/>
    <xdr:sp macro="" textlink="">
      <xdr:nvSpPr>
        <xdr:cNvPr id="480" name="n_1mainValue【庁舎】&#10;一人当たり面積"/>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類似団体と比較して特に有形固定資産減価償却率が高くなっている施設は、保健センター・保険所であり、特に低くなっている施設は、図書館、体育館・プールである。</a:t>
          </a:r>
          <a:endParaRPr lang="ja-JP" altLang="ja-JP" sz="1400">
            <a:effectLst/>
          </a:endParaRPr>
        </a:p>
        <a:p>
          <a:r>
            <a:rPr kumimoji="1" lang="ja-JP" altLang="ja-JP" sz="1100">
              <a:solidFill>
                <a:schemeClr val="dk1"/>
              </a:solidFill>
              <a:effectLst/>
              <a:latin typeface="+mn-lt"/>
              <a:ea typeface="+mn-ea"/>
              <a:cs typeface="+mn-cs"/>
            </a:rPr>
            <a:t>　保健センター・保健所については、昭和</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年に健康管理センターが建設されており、耐用年数である</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年に迫っているためである。ただし、耐震診断を実施した結果、耐震性に問題はなく、使用する上での問題はない。空調の改修等の修繕は適宜行っている。</a:t>
          </a:r>
          <a:endParaRPr lang="ja-JP" altLang="ja-JP" sz="1400">
            <a:effectLst/>
          </a:endParaRPr>
        </a:p>
        <a:p>
          <a:r>
            <a:rPr kumimoji="1" lang="ja-JP" altLang="ja-JP" sz="1100">
              <a:solidFill>
                <a:schemeClr val="dk1"/>
              </a:solidFill>
              <a:effectLst/>
              <a:latin typeface="+mn-lt"/>
              <a:ea typeface="+mn-ea"/>
              <a:cs typeface="+mn-cs"/>
            </a:rPr>
            <a:t>　図書館については、平成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年に全面改修したため、有形固定資産減価償却率は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体育館・プールについては、昭和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年に勤労者体育センターが建設されており、耐用年数である</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年に迫っているものの、類似団体平均は下回っている。平成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年には床張替え等の大規模改修工事を実施しており、老朽化対策に取り組んでいる。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15,618
15,426
22.84
6,641,848
6,096,443
445,580
3,752,132
5,055,799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景気の回復による町民税の増収、税率改正による軽自動車税の増収等により、地方税が増加となったが、地方消費税交付金が同程度減少したことから指標は横ばいで推移している。本町の基幹産業は農業であり、商工業等の企業進出も少ないため、自主財源に乏しい。また、福祉に係る財政需要も増加しているため、類似団体を下回っている。</a:t>
          </a:r>
          <a:endParaRPr lang="ja-JP" altLang="ja-JP" sz="1400">
            <a:effectLst/>
          </a:endParaRPr>
        </a:p>
        <a:p>
          <a:r>
            <a:rPr kumimoji="1" lang="ja-JP" altLang="ja-JP" sz="1100">
              <a:solidFill>
                <a:schemeClr val="dk1"/>
              </a:solidFill>
              <a:effectLst/>
              <a:latin typeface="+mn-lt"/>
              <a:ea typeface="+mn-ea"/>
              <a:cs typeface="+mn-cs"/>
            </a:rPr>
            <a:t>　ここ数年は、ふるさと納税が増加し続けているが、臨時的なものであり、企業誘致や子育て支援等による定住促進、健康づくり等の施策を推進するとともに、税収の収納率向上等による自主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151795</xdr:rowOff>
    </xdr:to>
    <xdr:cxnSp macro="">
      <xdr:nvCxnSpPr>
        <xdr:cNvPr id="69" name="直線コネクタ 68"/>
        <xdr:cNvCxnSpPr/>
      </xdr:nvCxnSpPr>
      <xdr:spPr>
        <a:xfrm flipV="1">
          <a:off x="4114800" y="73412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151795</xdr:rowOff>
    </xdr:from>
    <xdr:to>
      <xdr:col>6</xdr:col>
      <xdr:colOff>0</xdr:colOff>
      <xdr:row>42</xdr:row>
      <xdr:rowOff>163285</xdr:rowOff>
    </xdr:to>
    <xdr:cxnSp macro="">
      <xdr:nvCxnSpPr>
        <xdr:cNvPr id="72" name="直線コネクタ 71"/>
        <xdr:cNvCxnSpPr/>
      </xdr:nvCxnSpPr>
      <xdr:spPr>
        <a:xfrm flipV="1">
          <a:off x="3225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3326</xdr:rowOff>
    </xdr:to>
    <xdr:cxnSp macro="">
      <xdr:nvCxnSpPr>
        <xdr:cNvPr id="75" name="直線コネクタ 74"/>
        <xdr:cNvCxnSpPr/>
      </xdr:nvCxnSpPr>
      <xdr:spPr>
        <a:xfrm flipV="1">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3326</xdr:rowOff>
    </xdr:from>
    <xdr:to>
      <xdr:col>3</xdr:col>
      <xdr:colOff>279400</xdr:colOff>
      <xdr:row>43</xdr:row>
      <xdr:rowOff>3326</xdr:rowOff>
    </xdr:to>
    <xdr:cxnSp macro="">
      <xdr:nvCxnSpPr>
        <xdr:cNvPr id="78" name="直線コネクタ 77"/>
        <xdr:cNvCxnSpPr/>
      </xdr:nvCxnSpPr>
      <xdr:spPr>
        <a:xfrm>
          <a:off x="1447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8" name="円/楕円 87"/>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61582</xdr:rowOff>
    </xdr:from>
    <xdr:ext cx="762000" cy="259045"/>
    <xdr:sp macro="" textlink="">
      <xdr:nvSpPr>
        <xdr:cNvPr id="89" name="財政力該当値テキスト"/>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100995</xdr:rowOff>
    </xdr:from>
    <xdr:to>
      <xdr:col>6</xdr:col>
      <xdr:colOff>50800</xdr:colOff>
      <xdr:row>43</xdr:row>
      <xdr:rowOff>31145</xdr:rowOff>
    </xdr:to>
    <xdr:sp macro="" textlink="">
      <xdr:nvSpPr>
        <xdr:cNvPr id="90" name="円/楕円 89"/>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15922</xdr:rowOff>
    </xdr:from>
    <xdr:ext cx="736600" cy="259045"/>
    <xdr:sp macro="" textlink="">
      <xdr:nvSpPr>
        <xdr:cNvPr id="91" name="テキスト ボックス 90"/>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3" name="テキスト ボックス 92"/>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123976</xdr:rowOff>
    </xdr:from>
    <xdr:to>
      <xdr:col>3</xdr:col>
      <xdr:colOff>330200</xdr:colOff>
      <xdr:row>43</xdr:row>
      <xdr:rowOff>54126</xdr:rowOff>
    </xdr:to>
    <xdr:sp macro="" textlink="">
      <xdr:nvSpPr>
        <xdr:cNvPr id="94" name="円/楕円 93"/>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95" name="テキスト ボックス 94"/>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96" name="円/楕円 95"/>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97" name="テキスト ボックス 96"/>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人件費及び公債費等の抑制により類似団体平均を</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ポイント下回っているが、保育所運営費補助や障がい者への扶助費等の福祉関係経費の増加により、比率は悪化してきている（対前年度比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ポイント上昇）。</a:t>
          </a:r>
          <a:endParaRPr lang="ja-JP" altLang="ja-JP" sz="1400">
            <a:effectLst/>
          </a:endParaRPr>
        </a:p>
        <a:p>
          <a:r>
            <a:rPr kumimoji="1" lang="ja-JP" altLang="ja-JP" sz="1100">
              <a:solidFill>
                <a:schemeClr val="dk1"/>
              </a:solidFill>
              <a:effectLst/>
              <a:latin typeface="+mn-lt"/>
              <a:ea typeface="+mn-ea"/>
              <a:cs typeface="+mn-cs"/>
            </a:rPr>
            <a:t>　今後も、事務事業の見直しを更に進めるとともに、すべての事務事業の優先度を厳しく点検し、優先度の低い事務事業については計画的に廃止・縮小を進め、経常経費の削減に努める。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4763</xdr:rowOff>
    </xdr:from>
    <xdr:to>
      <xdr:col>7</xdr:col>
      <xdr:colOff>152400</xdr:colOff>
      <xdr:row>61</xdr:row>
      <xdr:rowOff>53022</xdr:rowOff>
    </xdr:to>
    <xdr:cxnSp macro="">
      <xdr:nvCxnSpPr>
        <xdr:cNvPr id="136" name="直線コネクタ 135"/>
        <xdr:cNvCxnSpPr/>
      </xdr:nvCxnSpPr>
      <xdr:spPr>
        <a:xfrm>
          <a:off x="4114800" y="10463213"/>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4763</xdr:rowOff>
    </xdr:from>
    <xdr:to>
      <xdr:col>6</xdr:col>
      <xdr:colOff>0</xdr:colOff>
      <xdr:row>61</xdr:row>
      <xdr:rowOff>28893</xdr:rowOff>
    </xdr:to>
    <xdr:cxnSp macro="">
      <xdr:nvCxnSpPr>
        <xdr:cNvPr id="139" name="直線コネクタ 138"/>
        <xdr:cNvCxnSpPr/>
      </xdr:nvCxnSpPr>
      <xdr:spPr>
        <a:xfrm flipV="1">
          <a:off x="3225800" y="104632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37799</xdr:rowOff>
    </xdr:from>
    <xdr:ext cx="736600" cy="259045"/>
    <xdr:sp macro="" textlink="">
      <xdr:nvSpPr>
        <xdr:cNvPr id="141" name="テキスト ボックス 140"/>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91757</xdr:rowOff>
    </xdr:from>
    <xdr:to>
      <xdr:col>4</xdr:col>
      <xdr:colOff>482600</xdr:colOff>
      <xdr:row>61</xdr:row>
      <xdr:rowOff>28893</xdr:rowOff>
    </xdr:to>
    <xdr:cxnSp macro="">
      <xdr:nvCxnSpPr>
        <xdr:cNvPr id="142" name="直線コネクタ 141"/>
        <xdr:cNvCxnSpPr/>
      </xdr:nvCxnSpPr>
      <xdr:spPr>
        <a:xfrm>
          <a:off x="2336800" y="1037875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91757</xdr:rowOff>
    </xdr:from>
    <xdr:to>
      <xdr:col>3</xdr:col>
      <xdr:colOff>279400</xdr:colOff>
      <xdr:row>61</xdr:row>
      <xdr:rowOff>28893</xdr:rowOff>
    </xdr:to>
    <xdr:cxnSp macro="">
      <xdr:nvCxnSpPr>
        <xdr:cNvPr id="145" name="直線コネクタ 144"/>
        <xdr:cNvCxnSpPr/>
      </xdr:nvCxnSpPr>
      <xdr:spPr>
        <a:xfrm flipV="1">
          <a:off x="1447800" y="1037875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2222</xdr:rowOff>
    </xdr:from>
    <xdr:to>
      <xdr:col>7</xdr:col>
      <xdr:colOff>203200</xdr:colOff>
      <xdr:row>61</xdr:row>
      <xdr:rowOff>103822</xdr:rowOff>
    </xdr:to>
    <xdr:sp macro="" textlink="">
      <xdr:nvSpPr>
        <xdr:cNvPr id="155" name="円/楕円 154"/>
        <xdr:cNvSpPr/>
      </xdr:nvSpPr>
      <xdr:spPr>
        <a:xfrm>
          <a:off x="4902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18749</xdr:rowOff>
    </xdr:from>
    <xdr:ext cx="762000" cy="259045"/>
    <xdr:sp macro="" textlink="">
      <xdr:nvSpPr>
        <xdr:cNvPr id="156" name="財政構造の弾力性該当値テキスト"/>
        <xdr:cNvSpPr txBox="1"/>
      </xdr:nvSpPr>
      <xdr:spPr>
        <a:xfrm>
          <a:off x="5041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125413</xdr:rowOff>
    </xdr:from>
    <xdr:to>
      <xdr:col>6</xdr:col>
      <xdr:colOff>50800</xdr:colOff>
      <xdr:row>61</xdr:row>
      <xdr:rowOff>55563</xdr:rowOff>
    </xdr:to>
    <xdr:sp macro="" textlink="">
      <xdr:nvSpPr>
        <xdr:cNvPr id="157" name="円/楕円 156"/>
        <xdr:cNvSpPr/>
      </xdr:nvSpPr>
      <xdr:spPr>
        <a:xfrm>
          <a:off x="4064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65740</xdr:rowOff>
    </xdr:from>
    <xdr:ext cx="736600" cy="259045"/>
    <xdr:sp macro="" textlink="">
      <xdr:nvSpPr>
        <xdr:cNvPr id="158" name="テキスト ボックス 157"/>
        <xdr:cNvSpPr txBox="1"/>
      </xdr:nvSpPr>
      <xdr:spPr>
        <a:xfrm>
          <a:off x="3733800" y="1018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149543</xdr:rowOff>
    </xdr:from>
    <xdr:to>
      <xdr:col>4</xdr:col>
      <xdr:colOff>533400</xdr:colOff>
      <xdr:row>61</xdr:row>
      <xdr:rowOff>79693</xdr:rowOff>
    </xdr:to>
    <xdr:sp macro="" textlink="">
      <xdr:nvSpPr>
        <xdr:cNvPr id="159" name="円/楕円 158"/>
        <xdr:cNvSpPr/>
      </xdr:nvSpPr>
      <xdr:spPr>
        <a:xfrm>
          <a:off x="3175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89870</xdr:rowOff>
    </xdr:from>
    <xdr:ext cx="762000" cy="259045"/>
    <xdr:sp macro="" textlink="">
      <xdr:nvSpPr>
        <xdr:cNvPr id="160" name="テキスト ボックス 159"/>
        <xdr:cNvSpPr txBox="1"/>
      </xdr:nvSpPr>
      <xdr:spPr>
        <a:xfrm>
          <a:off x="2844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40957</xdr:rowOff>
    </xdr:from>
    <xdr:to>
      <xdr:col>3</xdr:col>
      <xdr:colOff>330200</xdr:colOff>
      <xdr:row>60</xdr:row>
      <xdr:rowOff>142557</xdr:rowOff>
    </xdr:to>
    <xdr:sp macro="" textlink="">
      <xdr:nvSpPr>
        <xdr:cNvPr id="161" name="円/楕円 160"/>
        <xdr:cNvSpPr/>
      </xdr:nvSpPr>
      <xdr:spPr>
        <a:xfrm>
          <a:off x="2286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152734</xdr:rowOff>
    </xdr:from>
    <xdr:ext cx="762000" cy="259045"/>
    <xdr:sp macro="" textlink="">
      <xdr:nvSpPr>
        <xdr:cNvPr id="162" name="テキスト ボックス 161"/>
        <xdr:cNvSpPr txBox="1"/>
      </xdr:nvSpPr>
      <xdr:spPr>
        <a:xfrm>
          <a:off x="1955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149543</xdr:rowOff>
    </xdr:from>
    <xdr:to>
      <xdr:col>2</xdr:col>
      <xdr:colOff>127000</xdr:colOff>
      <xdr:row>61</xdr:row>
      <xdr:rowOff>79693</xdr:rowOff>
    </xdr:to>
    <xdr:sp macro="" textlink="">
      <xdr:nvSpPr>
        <xdr:cNvPr id="163" name="円/楕円 162"/>
        <xdr:cNvSpPr/>
      </xdr:nvSpPr>
      <xdr:spPr>
        <a:xfrm>
          <a:off x="1397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89870</xdr:rowOff>
    </xdr:from>
    <xdr:ext cx="762000" cy="259045"/>
    <xdr:sp macro="" textlink="">
      <xdr:nvSpPr>
        <xdr:cNvPr id="164" name="テキスト ボックス 163"/>
        <xdr:cNvSpPr txBox="1"/>
      </xdr:nvSpPr>
      <xdr:spPr>
        <a:xfrm>
          <a:off x="1066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[103,989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人件費・物件費等が低くなっている。その要因としては、退職者不補充により職員数を削減してきたこと、ごみ処理・消防等の業務を一部事務組合で行なっていることがあげられる。しかし、一部事務組合への負担金には人件費や物件費に充てられるものが多く、それを加えると</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人当たりの金額は増加する。今後も職員の定数管理を適切に行うとともに、事業見直しによるコスト削減にも努める。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7708</xdr:rowOff>
    </xdr:from>
    <xdr:to>
      <xdr:col>7</xdr:col>
      <xdr:colOff>152400</xdr:colOff>
      <xdr:row>81</xdr:row>
      <xdr:rowOff>12902</xdr:rowOff>
    </xdr:to>
    <xdr:cxnSp macro="">
      <xdr:nvCxnSpPr>
        <xdr:cNvPr id="197" name="直線コネクタ 196"/>
        <xdr:cNvCxnSpPr/>
      </xdr:nvCxnSpPr>
      <xdr:spPr>
        <a:xfrm>
          <a:off x="4114800" y="13895158"/>
          <a:ext cx="8382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154690</xdr:rowOff>
    </xdr:from>
    <xdr:to>
      <xdr:col>6</xdr:col>
      <xdr:colOff>0</xdr:colOff>
      <xdr:row>81</xdr:row>
      <xdr:rowOff>7708</xdr:rowOff>
    </xdr:to>
    <xdr:cxnSp macro="">
      <xdr:nvCxnSpPr>
        <xdr:cNvPr id="200" name="直線コネクタ 199"/>
        <xdr:cNvCxnSpPr/>
      </xdr:nvCxnSpPr>
      <xdr:spPr>
        <a:xfrm>
          <a:off x="3225800" y="13870690"/>
          <a:ext cx="8890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101697</xdr:rowOff>
    </xdr:from>
    <xdr:ext cx="736600" cy="259045"/>
    <xdr:sp macro="" textlink="">
      <xdr:nvSpPr>
        <xdr:cNvPr id="202" name="テキスト ボックス 201"/>
        <xdr:cNvSpPr txBox="1"/>
      </xdr:nvSpPr>
      <xdr:spPr>
        <a:xfrm>
          <a:off x="3733800" y="1416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136438</xdr:rowOff>
    </xdr:from>
    <xdr:to>
      <xdr:col>4</xdr:col>
      <xdr:colOff>482600</xdr:colOff>
      <xdr:row>80</xdr:row>
      <xdr:rowOff>154690</xdr:rowOff>
    </xdr:to>
    <xdr:cxnSp macro="">
      <xdr:nvCxnSpPr>
        <xdr:cNvPr id="203" name="直線コネクタ 202"/>
        <xdr:cNvCxnSpPr/>
      </xdr:nvCxnSpPr>
      <xdr:spPr>
        <a:xfrm>
          <a:off x="2336800" y="13852438"/>
          <a:ext cx="889000" cy="1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136438</xdr:rowOff>
    </xdr:from>
    <xdr:to>
      <xdr:col>3</xdr:col>
      <xdr:colOff>279400</xdr:colOff>
      <xdr:row>80</xdr:row>
      <xdr:rowOff>145270</xdr:rowOff>
    </xdr:to>
    <xdr:cxnSp macro="">
      <xdr:nvCxnSpPr>
        <xdr:cNvPr id="206" name="直線コネクタ 205"/>
        <xdr:cNvCxnSpPr/>
      </xdr:nvCxnSpPr>
      <xdr:spPr>
        <a:xfrm flipV="1">
          <a:off x="1447800" y="13852438"/>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133552</xdr:rowOff>
    </xdr:from>
    <xdr:to>
      <xdr:col>7</xdr:col>
      <xdr:colOff>203200</xdr:colOff>
      <xdr:row>81</xdr:row>
      <xdr:rowOff>63702</xdr:rowOff>
    </xdr:to>
    <xdr:sp macro="" textlink="">
      <xdr:nvSpPr>
        <xdr:cNvPr id="216" name="円/楕円 215"/>
        <xdr:cNvSpPr/>
      </xdr:nvSpPr>
      <xdr:spPr>
        <a:xfrm>
          <a:off x="4902200" y="138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54829</xdr:rowOff>
    </xdr:from>
    <xdr:ext cx="762000" cy="259045"/>
    <xdr:sp macro="" textlink="">
      <xdr:nvSpPr>
        <xdr:cNvPr id="217" name="人件費・物件費等の状況該当値テキスト"/>
        <xdr:cNvSpPr txBox="1"/>
      </xdr:nvSpPr>
      <xdr:spPr>
        <a:xfrm>
          <a:off x="5041900" y="1377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103,989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128358</xdr:rowOff>
    </xdr:from>
    <xdr:to>
      <xdr:col>6</xdr:col>
      <xdr:colOff>50800</xdr:colOff>
      <xdr:row>81</xdr:row>
      <xdr:rowOff>58508</xdr:rowOff>
    </xdr:to>
    <xdr:sp macro="" textlink="">
      <xdr:nvSpPr>
        <xdr:cNvPr id="218" name="円/楕円 217"/>
        <xdr:cNvSpPr/>
      </xdr:nvSpPr>
      <xdr:spPr>
        <a:xfrm>
          <a:off x="4064000" y="138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68685</xdr:rowOff>
    </xdr:from>
    <xdr:ext cx="736600" cy="259045"/>
    <xdr:sp macro="" textlink="">
      <xdr:nvSpPr>
        <xdr:cNvPr id="219" name="テキスト ボックス 218"/>
        <xdr:cNvSpPr txBox="1"/>
      </xdr:nvSpPr>
      <xdr:spPr>
        <a:xfrm>
          <a:off x="3733800" y="1361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102,913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103890</xdr:rowOff>
    </xdr:from>
    <xdr:to>
      <xdr:col>4</xdr:col>
      <xdr:colOff>533400</xdr:colOff>
      <xdr:row>81</xdr:row>
      <xdr:rowOff>34040</xdr:rowOff>
    </xdr:to>
    <xdr:sp macro="" textlink="">
      <xdr:nvSpPr>
        <xdr:cNvPr id="220" name="円/楕円 219"/>
        <xdr:cNvSpPr/>
      </xdr:nvSpPr>
      <xdr:spPr>
        <a:xfrm>
          <a:off x="3175000" y="1381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44217</xdr:rowOff>
    </xdr:from>
    <xdr:ext cx="762000" cy="259045"/>
    <xdr:sp macro="" textlink="">
      <xdr:nvSpPr>
        <xdr:cNvPr id="221" name="テキスト ボックス 220"/>
        <xdr:cNvSpPr txBox="1"/>
      </xdr:nvSpPr>
      <xdr:spPr>
        <a:xfrm>
          <a:off x="2844800" y="1358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85638</xdr:rowOff>
    </xdr:from>
    <xdr:to>
      <xdr:col>3</xdr:col>
      <xdr:colOff>330200</xdr:colOff>
      <xdr:row>81</xdr:row>
      <xdr:rowOff>15788</xdr:rowOff>
    </xdr:to>
    <xdr:sp macro="" textlink="">
      <xdr:nvSpPr>
        <xdr:cNvPr id="222" name="円/楕円 221"/>
        <xdr:cNvSpPr/>
      </xdr:nvSpPr>
      <xdr:spPr>
        <a:xfrm>
          <a:off x="2286000" y="138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25965</xdr:rowOff>
    </xdr:from>
    <xdr:ext cx="762000" cy="259045"/>
    <xdr:sp macro="" textlink="">
      <xdr:nvSpPr>
        <xdr:cNvPr id="223" name="テキスト ボックス 222"/>
        <xdr:cNvSpPr txBox="1"/>
      </xdr:nvSpPr>
      <xdr:spPr>
        <a:xfrm>
          <a:off x="1955800" y="135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94,061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94470</xdr:rowOff>
    </xdr:from>
    <xdr:to>
      <xdr:col>2</xdr:col>
      <xdr:colOff>127000</xdr:colOff>
      <xdr:row>81</xdr:row>
      <xdr:rowOff>24620</xdr:rowOff>
    </xdr:to>
    <xdr:sp macro="" textlink="">
      <xdr:nvSpPr>
        <xdr:cNvPr id="224" name="円/楕円 223"/>
        <xdr:cNvSpPr/>
      </xdr:nvSpPr>
      <xdr:spPr>
        <a:xfrm>
          <a:off x="1397000" y="138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34797</xdr:rowOff>
    </xdr:from>
    <xdr:ext cx="762000" cy="259045"/>
    <xdr:sp macro="" textlink="">
      <xdr:nvSpPr>
        <xdr:cNvPr id="225" name="テキスト ボックス 224"/>
        <xdr:cNvSpPr txBox="1"/>
      </xdr:nvSpPr>
      <xdr:spPr>
        <a:xfrm>
          <a:off x="1066800" y="1357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ポイント低下し、類似団体平均を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人事評価による昇給制度を導入し、職員の能力等を勘案した処遇を行なっているが、今後も国及び近隣自治体の状況を注視し、ラスパイレス指数の急激な上昇を招くことがないよう適正な給与水準を保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87</xdr:row>
      <xdr:rowOff>40458</xdr:rowOff>
    </xdr:to>
    <xdr:cxnSp macro="">
      <xdr:nvCxnSpPr>
        <xdr:cNvPr id="256" name="直線コネクタ 255"/>
        <xdr:cNvCxnSpPr/>
      </xdr:nvCxnSpPr>
      <xdr:spPr>
        <a:xfrm flipV="1">
          <a:off x="17018000" y="13929361"/>
          <a:ext cx="0" cy="1027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12535</xdr:rowOff>
    </xdr:from>
    <xdr:ext cx="762000" cy="259045"/>
    <xdr:sp macro="" textlink="">
      <xdr:nvSpPr>
        <xdr:cNvPr id="257" name="給与水準   （国との比較）最小値テキスト"/>
        <xdr:cNvSpPr txBox="1"/>
      </xdr:nvSpPr>
      <xdr:spPr>
        <a:xfrm>
          <a:off x="17106900" y="1492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87</xdr:row>
      <xdr:rowOff>40458</xdr:rowOff>
    </xdr:from>
    <xdr:to>
      <xdr:col>24</xdr:col>
      <xdr:colOff>647700</xdr:colOff>
      <xdr:row>87</xdr:row>
      <xdr:rowOff>40458</xdr:rowOff>
    </xdr:to>
    <xdr:cxnSp macro="">
      <xdr:nvCxnSpPr>
        <xdr:cNvPr id="258" name="直線コネクタ 257"/>
        <xdr:cNvCxnSpPr/>
      </xdr:nvCxnSpPr>
      <xdr:spPr>
        <a:xfrm>
          <a:off x="16929100" y="1495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9"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60" name="直線コネクタ 259"/>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24856</xdr:rowOff>
    </xdr:from>
    <xdr:to>
      <xdr:col>24</xdr:col>
      <xdr:colOff>558800</xdr:colOff>
      <xdr:row>85</xdr:row>
      <xdr:rowOff>93799</xdr:rowOff>
    </xdr:to>
    <xdr:cxnSp macro="">
      <xdr:nvCxnSpPr>
        <xdr:cNvPr id="261" name="直線コネクタ 260"/>
        <xdr:cNvCxnSpPr/>
      </xdr:nvCxnSpPr>
      <xdr:spPr>
        <a:xfrm flipV="1">
          <a:off x="16179800" y="1459810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148245</xdr:rowOff>
    </xdr:from>
    <xdr:ext cx="762000" cy="259045"/>
    <xdr:sp macro="" textlink="">
      <xdr:nvSpPr>
        <xdr:cNvPr id="262" name="給与水準   （国との比較）平均値テキスト"/>
        <xdr:cNvSpPr txBox="1"/>
      </xdr:nvSpPr>
      <xdr:spPr>
        <a:xfrm>
          <a:off x="17106900" y="14378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131718</xdr:rowOff>
    </xdr:from>
    <xdr:to>
      <xdr:col>24</xdr:col>
      <xdr:colOff>609600</xdr:colOff>
      <xdr:row>85</xdr:row>
      <xdr:rowOff>61868</xdr:rowOff>
    </xdr:to>
    <xdr:sp macro="" textlink="">
      <xdr:nvSpPr>
        <xdr:cNvPr id="263" name="フローチャート : 判断 262"/>
        <xdr:cNvSpPr/>
      </xdr:nvSpPr>
      <xdr:spPr>
        <a:xfrm>
          <a:off x="16967200" y="1453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86905</xdr:rowOff>
    </xdr:from>
    <xdr:to>
      <xdr:col>23</xdr:col>
      <xdr:colOff>406400</xdr:colOff>
      <xdr:row>85</xdr:row>
      <xdr:rowOff>93799</xdr:rowOff>
    </xdr:to>
    <xdr:cxnSp macro="">
      <xdr:nvCxnSpPr>
        <xdr:cNvPr id="264" name="直線コネクタ 263"/>
        <xdr:cNvCxnSpPr/>
      </xdr:nvCxnSpPr>
      <xdr:spPr>
        <a:xfrm>
          <a:off x="15290800" y="1466015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111034</xdr:rowOff>
    </xdr:from>
    <xdr:to>
      <xdr:col>23</xdr:col>
      <xdr:colOff>457200</xdr:colOff>
      <xdr:row>85</xdr:row>
      <xdr:rowOff>41184</xdr:rowOff>
    </xdr:to>
    <xdr:sp macro="" textlink="">
      <xdr:nvSpPr>
        <xdr:cNvPr id="265" name="フローチャート : 判断 264"/>
        <xdr:cNvSpPr/>
      </xdr:nvSpPr>
      <xdr:spPr>
        <a:xfrm>
          <a:off x="16129000" y="14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51361</xdr:rowOff>
    </xdr:from>
    <xdr:ext cx="736600" cy="259045"/>
    <xdr:sp macro="" textlink="">
      <xdr:nvSpPr>
        <xdr:cNvPr id="266" name="テキスト ボックス 265"/>
        <xdr:cNvSpPr txBox="1"/>
      </xdr:nvSpPr>
      <xdr:spPr>
        <a:xfrm>
          <a:off x="15798800" y="1428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52432</xdr:rowOff>
    </xdr:from>
    <xdr:to>
      <xdr:col>22</xdr:col>
      <xdr:colOff>203200</xdr:colOff>
      <xdr:row>85</xdr:row>
      <xdr:rowOff>86905</xdr:rowOff>
    </xdr:to>
    <xdr:cxnSp macro="">
      <xdr:nvCxnSpPr>
        <xdr:cNvPr id="267" name="直線コネクタ 266"/>
        <xdr:cNvCxnSpPr/>
      </xdr:nvCxnSpPr>
      <xdr:spPr>
        <a:xfrm>
          <a:off x="14401800" y="14625682"/>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97245</xdr:rowOff>
    </xdr:from>
    <xdr:to>
      <xdr:col>22</xdr:col>
      <xdr:colOff>254000</xdr:colOff>
      <xdr:row>85</xdr:row>
      <xdr:rowOff>27395</xdr:rowOff>
    </xdr:to>
    <xdr:sp macro="" textlink="">
      <xdr:nvSpPr>
        <xdr:cNvPr id="268" name="フローチャート : 判断 267"/>
        <xdr:cNvSpPr/>
      </xdr:nvSpPr>
      <xdr:spPr>
        <a:xfrm>
          <a:off x="15240000" y="1449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37572</xdr:rowOff>
    </xdr:from>
    <xdr:ext cx="762000" cy="259045"/>
    <xdr:sp macro="" textlink="">
      <xdr:nvSpPr>
        <xdr:cNvPr id="269" name="テキスト ボックス 268"/>
        <xdr:cNvSpPr txBox="1"/>
      </xdr:nvSpPr>
      <xdr:spPr>
        <a:xfrm>
          <a:off x="14909800" y="1426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52432</xdr:rowOff>
    </xdr:from>
    <xdr:to>
      <xdr:col>21</xdr:col>
      <xdr:colOff>0</xdr:colOff>
      <xdr:row>88</xdr:row>
      <xdr:rowOff>130992</xdr:rowOff>
    </xdr:to>
    <xdr:cxnSp macro="">
      <xdr:nvCxnSpPr>
        <xdr:cNvPr id="270" name="直線コネクタ 269"/>
        <xdr:cNvCxnSpPr/>
      </xdr:nvCxnSpPr>
      <xdr:spPr>
        <a:xfrm flipV="1">
          <a:off x="13512800" y="14625682"/>
          <a:ext cx="889000" cy="5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69669</xdr:rowOff>
    </xdr:from>
    <xdr:to>
      <xdr:col>21</xdr:col>
      <xdr:colOff>50800</xdr:colOff>
      <xdr:row>84</xdr:row>
      <xdr:rowOff>171269</xdr:rowOff>
    </xdr:to>
    <xdr:sp macro="" textlink="">
      <xdr:nvSpPr>
        <xdr:cNvPr id="271" name="フローチャート : 判断 270"/>
        <xdr:cNvSpPr/>
      </xdr:nvSpPr>
      <xdr:spPr>
        <a:xfrm>
          <a:off x="14351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9996</xdr:rowOff>
    </xdr:from>
    <xdr:ext cx="762000" cy="259045"/>
    <xdr:sp macro="" textlink="">
      <xdr:nvSpPr>
        <xdr:cNvPr id="272" name="テキスト ボックス 271"/>
        <xdr:cNvSpPr txBox="1"/>
      </xdr:nvSpPr>
      <xdr:spPr>
        <a:xfrm>
          <a:off x="14020800" y="1424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93073</xdr:rowOff>
    </xdr:from>
    <xdr:to>
      <xdr:col>19</xdr:col>
      <xdr:colOff>533400</xdr:colOff>
      <xdr:row>88</xdr:row>
      <xdr:rowOff>23223</xdr:rowOff>
    </xdr:to>
    <xdr:sp macro="" textlink="">
      <xdr:nvSpPr>
        <xdr:cNvPr id="273" name="フローチャート : 判断 272"/>
        <xdr:cNvSpPr/>
      </xdr:nvSpPr>
      <xdr:spPr>
        <a:xfrm>
          <a:off x="13462000" y="150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33400</xdr:rowOff>
    </xdr:from>
    <xdr:ext cx="762000" cy="259045"/>
    <xdr:sp macro="" textlink="">
      <xdr:nvSpPr>
        <xdr:cNvPr id="274" name="テキスト ボックス 273"/>
        <xdr:cNvSpPr txBox="1"/>
      </xdr:nvSpPr>
      <xdr:spPr>
        <a:xfrm>
          <a:off x="13131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145506</xdr:rowOff>
    </xdr:from>
    <xdr:to>
      <xdr:col>24</xdr:col>
      <xdr:colOff>609600</xdr:colOff>
      <xdr:row>85</xdr:row>
      <xdr:rowOff>75656</xdr:rowOff>
    </xdr:to>
    <xdr:sp macro="" textlink="">
      <xdr:nvSpPr>
        <xdr:cNvPr id="280" name="円/楕円 279"/>
        <xdr:cNvSpPr/>
      </xdr:nvSpPr>
      <xdr:spPr>
        <a:xfrm>
          <a:off x="16967200" y="145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117583</xdr:rowOff>
    </xdr:from>
    <xdr:ext cx="762000" cy="259045"/>
    <xdr:sp macro="" textlink="">
      <xdr:nvSpPr>
        <xdr:cNvPr id="281" name="給与水準   （国との比較）該当値テキスト"/>
        <xdr:cNvSpPr txBox="1"/>
      </xdr:nvSpPr>
      <xdr:spPr>
        <a:xfrm>
          <a:off x="17106900" y="1451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42999</xdr:rowOff>
    </xdr:from>
    <xdr:to>
      <xdr:col>23</xdr:col>
      <xdr:colOff>457200</xdr:colOff>
      <xdr:row>85</xdr:row>
      <xdr:rowOff>144599</xdr:rowOff>
    </xdr:to>
    <xdr:sp macro="" textlink="">
      <xdr:nvSpPr>
        <xdr:cNvPr id="282" name="円/楕円 281"/>
        <xdr:cNvSpPr/>
      </xdr:nvSpPr>
      <xdr:spPr>
        <a:xfrm>
          <a:off x="16129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129376</xdr:rowOff>
    </xdr:from>
    <xdr:ext cx="736600" cy="259045"/>
    <xdr:sp macro="" textlink="">
      <xdr:nvSpPr>
        <xdr:cNvPr id="283" name="テキスト ボックス 282"/>
        <xdr:cNvSpPr txBox="1"/>
      </xdr:nvSpPr>
      <xdr:spPr>
        <a:xfrm>
          <a:off x="15798800" y="1470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36105</xdr:rowOff>
    </xdr:from>
    <xdr:to>
      <xdr:col>22</xdr:col>
      <xdr:colOff>254000</xdr:colOff>
      <xdr:row>85</xdr:row>
      <xdr:rowOff>137705</xdr:rowOff>
    </xdr:to>
    <xdr:sp macro="" textlink="">
      <xdr:nvSpPr>
        <xdr:cNvPr id="284" name="円/楕円 283"/>
        <xdr:cNvSpPr/>
      </xdr:nvSpPr>
      <xdr:spPr>
        <a:xfrm>
          <a:off x="15240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122482</xdr:rowOff>
    </xdr:from>
    <xdr:ext cx="762000" cy="259045"/>
    <xdr:sp macro="" textlink="">
      <xdr:nvSpPr>
        <xdr:cNvPr id="285" name="テキスト ボックス 284"/>
        <xdr:cNvSpPr txBox="1"/>
      </xdr:nvSpPr>
      <xdr:spPr>
        <a:xfrm>
          <a:off x="14909800" y="14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1632</xdr:rowOff>
    </xdr:from>
    <xdr:to>
      <xdr:col>21</xdr:col>
      <xdr:colOff>50800</xdr:colOff>
      <xdr:row>85</xdr:row>
      <xdr:rowOff>103232</xdr:rowOff>
    </xdr:to>
    <xdr:sp macro="" textlink="">
      <xdr:nvSpPr>
        <xdr:cNvPr id="286" name="円/楕円 285"/>
        <xdr:cNvSpPr/>
      </xdr:nvSpPr>
      <xdr:spPr>
        <a:xfrm>
          <a:off x="14351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88009</xdr:rowOff>
    </xdr:from>
    <xdr:ext cx="762000" cy="259045"/>
    <xdr:sp macro="" textlink="">
      <xdr:nvSpPr>
        <xdr:cNvPr id="287" name="テキスト ボックス 286"/>
        <xdr:cNvSpPr txBox="1"/>
      </xdr:nvSpPr>
      <xdr:spPr>
        <a:xfrm>
          <a:off x="14020800" y="1466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80192</xdr:rowOff>
    </xdr:from>
    <xdr:to>
      <xdr:col>19</xdr:col>
      <xdr:colOff>533400</xdr:colOff>
      <xdr:row>89</xdr:row>
      <xdr:rowOff>10342</xdr:rowOff>
    </xdr:to>
    <xdr:sp macro="" textlink="">
      <xdr:nvSpPr>
        <xdr:cNvPr id="288" name="円/楕円 287"/>
        <xdr:cNvSpPr/>
      </xdr:nvSpPr>
      <xdr:spPr>
        <a:xfrm>
          <a:off x="13462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166569</xdr:rowOff>
    </xdr:from>
    <xdr:ext cx="762000" cy="259045"/>
    <xdr:sp macro="" textlink="">
      <xdr:nvSpPr>
        <xdr:cNvPr id="289" name="テキスト ボックス 288"/>
        <xdr:cNvSpPr txBox="1"/>
      </xdr:nvSpPr>
      <xdr:spPr>
        <a:xfrm>
          <a:off x="13131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集中改革プランによる職員数の削減を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実施し、その後においても採用抑制を実施し総職員数を削減してきた。その結果、類似団体平均の半分の職員数となっている。</a:t>
          </a:r>
          <a:endParaRPr lang="ja-JP" altLang="ja-JP" sz="1400">
            <a:effectLst/>
          </a:endParaRPr>
        </a:p>
        <a:p>
          <a:r>
            <a:rPr kumimoji="1" lang="ja-JP" altLang="ja-JP" sz="1100">
              <a:solidFill>
                <a:schemeClr val="dk1"/>
              </a:solidFill>
              <a:effectLst/>
              <a:latin typeface="+mn-lt"/>
              <a:ea typeface="+mn-ea"/>
              <a:cs typeface="+mn-cs"/>
            </a:rPr>
            <a:t>　しかしながら、住民サービスの維持向上及び職員の過重労働並びに災害等の非常時体制の確保の観点から、今以上の職員削減は難しいものと考えている。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21" name="直線コネクタ 320"/>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6108</xdr:rowOff>
    </xdr:from>
    <xdr:to>
      <xdr:col>24</xdr:col>
      <xdr:colOff>558800</xdr:colOff>
      <xdr:row>59</xdr:row>
      <xdr:rowOff>24493</xdr:rowOff>
    </xdr:to>
    <xdr:cxnSp macro="">
      <xdr:nvCxnSpPr>
        <xdr:cNvPr id="326" name="直線コネクタ 325"/>
        <xdr:cNvCxnSpPr/>
      </xdr:nvCxnSpPr>
      <xdr:spPr>
        <a:xfrm>
          <a:off x="16179800" y="10121658"/>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7"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8" name="フローチャート : 判断 327"/>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6108</xdr:rowOff>
    </xdr:from>
    <xdr:to>
      <xdr:col>23</xdr:col>
      <xdr:colOff>406400</xdr:colOff>
      <xdr:row>59</xdr:row>
      <xdr:rowOff>17599</xdr:rowOff>
    </xdr:to>
    <xdr:cxnSp macro="">
      <xdr:nvCxnSpPr>
        <xdr:cNvPr id="329" name="直線コネクタ 328"/>
        <xdr:cNvCxnSpPr/>
      </xdr:nvCxnSpPr>
      <xdr:spPr>
        <a:xfrm flipV="1">
          <a:off x="15290800" y="1012165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30" name="フローチャート : 判断 329"/>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20276</xdr:rowOff>
    </xdr:from>
    <xdr:ext cx="736600" cy="259045"/>
    <xdr:sp macro="" textlink="">
      <xdr:nvSpPr>
        <xdr:cNvPr id="331" name="テキスト ボックス 330"/>
        <xdr:cNvSpPr txBox="1"/>
      </xdr:nvSpPr>
      <xdr:spPr>
        <a:xfrm>
          <a:off x="15798800" y="1065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4959</xdr:rowOff>
    </xdr:from>
    <xdr:to>
      <xdr:col>22</xdr:col>
      <xdr:colOff>203200</xdr:colOff>
      <xdr:row>59</xdr:row>
      <xdr:rowOff>17599</xdr:rowOff>
    </xdr:to>
    <xdr:cxnSp macro="">
      <xdr:nvCxnSpPr>
        <xdr:cNvPr id="332" name="直線コネクタ 331"/>
        <xdr:cNvCxnSpPr/>
      </xdr:nvCxnSpPr>
      <xdr:spPr>
        <a:xfrm>
          <a:off x="14401800" y="1012050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3" name="フローチャート : 判断 332"/>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4" name="テキスト ボックス 333"/>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4959</xdr:rowOff>
    </xdr:from>
    <xdr:to>
      <xdr:col>21</xdr:col>
      <xdr:colOff>0</xdr:colOff>
      <xdr:row>59</xdr:row>
      <xdr:rowOff>6108</xdr:rowOff>
    </xdr:to>
    <xdr:cxnSp macro="">
      <xdr:nvCxnSpPr>
        <xdr:cNvPr id="335" name="直線コネクタ 334"/>
        <xdr:cNvCxnSpPr/>
      </xdr:nvCxnSpPr>
      <xdr:spPr>
        <a:xfrm flipV="1">
          <a:off x="13512800" y="1012050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6" name="フローチャート : 判断 335"/>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7" name="テキスト ボックス 336"/>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8" name="フローチャート : 判断 337"/>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9" name="テキスト ボックス 338"/>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145143</xdr:rowOff>
    </xdr:from>
    <xdr:to>
      <xdr:col>24</xdr:col>
      <xdr:colOff>609600</xdr:colOff>
      <xdr:row>59</xdr:row>
      <xdr:rowOff>75293</xdr:rowOff>
    </xdr:to>
    <xdr:sp macro="" textlink="">
      <xdr:nvSpPr>
        <xdr:cNvPr id="345" name="円/楕円 344"/>
        <xdr:cNvSpPr/>
      </xdr:nvSpPr>
      <xdr:spPr>
        <a:xfrm>
          <a:off x="169672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66420</xdr:rowOff>
    </xdr:from>
    <xdr:ext cx="762000" cy="259045"/>
    <xdr:sp macro="" textlink="">
      <xdr:nvSpPr>
        <xdr:cNvPr id="346" name="定員管理の状況該当値テキスト"/>
        <xdr:cNvSpPr txBox="1"/>
      </xdr:nvSpPr>
      <xdr:spPr>
        <a:xfrm>
          <a:off x="17106900" y="1001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126758</xdr:rowOff>
    </xdr:from>
    <xdr:to>
      <xdr:col>23</xdr:col>
      <xdr:colOff>457200</xdr:colOff>
      <xdr:row>59</xdr:row>
      <xdr:rowOff>56908</xdr:rowOff>
    </xdr:to>
    <xdr:sp macro="" textlink="">
      <xdr:nvSpPr>
        <xdr:cNvPr id="347" name="円/楕円 346"/>
        <xdr:cNvSpPr/>
      </xdr:nvSpPr>
      <xdr:spPr>
        <a:xfrm>
          <a:off x="16129000" y="100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67085</xdr:rowOff>
    </xdr:from>
    <xdr:ext cx="736600" cy="259045"/>
    <xdr:sp macro="" textlink="">
      <xdr:nvSpPr>
        <xdr:cNvPr id="348" name="テキスト ボックス 347"/>
        <xdr:cNvSpPr txBox="1"/>
      </xdr:nvSpPr>
      <xdr:spPr>
        <a:xfrm>
          <a:off x="15798800" y="983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138249</xdr:rowOff>
    </xdr:from>
    <xdr:to>
      <xdr:col>22</xdr:col>
      <xdr:colOff>254000</xdr:colOff>
      <xdr:row>59</xdr:row>
      <xdr:rowOff>68399</xdr:rowOff>
    </xdr:to>
    <xdr:sp macro="" textlink="">
      <xdr:nvSpPr>
        <xdr:cNvPr id="349" name="円/楕円 348"/>
        <xdr:cNvSpPr/>
      </xdr:nvSpPr>
      <xdr:spPr>
        <a:xfrm>
          <a:off x="15240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78576</xdr:rowOff>
    </xdr:from>
    <xdr:ext cx="762000" cy="259045"/>
    <xdr:sp macro="" textlink="">
      <xdr:nvSpPr>
        <xdr:cNvPr id="350" name="テキスト ボックス 349"/>
        <xdr:cNvSpPr txBox="1"/>
      </xdr:nvSpPr>
      <xdr:spPr>
        <a:xfrm>
          <a:off x="14909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125609</xdr:rowOff>
    </xdr:from>
    <xdr:to>
      <xdr:col>21</xdr:col>
      <xdr:colOff>50800</xdr:colOff>
      <xdr:row>59</xdr:row>
      <xdr:rowOff>55759</xdr:rowOff>
    </xdr:to>
    <xdr:sp macro="" textlink="">
      <xdr:nvSpPr>
        <xdr:cNvPr id="351" name="円/楕円 350"/>
        <xdr:cNvSpPr/>
      </xdr:nvSpPr>
      <xdr:spPr>
        <a:xfrm>
          <a:off x="14351000" y="100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65936</xdr:rowOff>
    </xdr:from>
    <xdr:ext cx="762000" cy="259045"/>
    <xdr:sp macro="" textlink="">
      <xdr:nvSpPr>
        <xdr:cNvPr id="352" name="テキスト ボックス 351"/>
        <xdr:cNvSpPr txBox="1"/>
      </xdr:nvSpPr>
      <xdr:spPr>
        <a:xfrm>
          <a:off x="14020800" y="983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126758</xdr:rowOff>
    </xdr:from>
    <xdr:to>
      <xdr:col>19</xdr:col>
      <xdr:colOff>533400</xdr:colOff>
      <xdr:row>59</xdr:row>
      <xdr:rowOff>56908</xdr:rowOff>
    </xdr:to>
    <xdr:sp macro="" textlink="">
      <xdr:nvSpPr>
        <xdr:cNvPr id="353" name="円/楕円 352"/>
        <xdr:cNvSpPr/>
      </xdr:nvSpPr>
      <xdr:spPr>
        <a:xfrm>
          <a:off x="13462000" y="100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67085</xdr:rowOff>
    </xdr:from>
    <xdr:ext cx="762000" cy="259045"/>
    <xdr:sp macro="" textlink="">
      <xdr:nvSpPr>
        <xdr:cNvPr id="354" name="テキスト ボックス 353"/>
        <xdr:cNvSpPr txBox="1"/>
      </xdr:nvSpPr>
      <xdr:spPr>
        <a:xfrm>
          <a:off x="13131800" y="983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両筑平野用水二期事業負担金を、平成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年度において平成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年分を一括して負担したことにより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ヵ年平均が増加していたが、今回この平成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年度分が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ヵ年平均から外れたため、前年度に比べて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ポイント低下した。</a:t>
          </a:r>
          <a:endParaRPr lang="ja-JP" altLang="ja-JP" sz="1400">
            <a:effectLst/>
          </a:endParaRPr>
        </a:p>
        <a:p>
          <a:r>
            <a:rPr kumimoji="1" lang="ja-JP" altLang="ja-JP" sz="1100">
              <a:solidFill>
                <a:schemeClr val="dk1"/>
              </a:solidFill>
              <a:effectLst/>
              <a:latin typeface="+mn-lt"/>
              <a:ea typeface="+mn-ea"/>
              <a:cs typeface="+mn-cs"/>
            </a:rPr>
            <a:t>　しかし、今後については学校改修や観光整備に係る起債が必要となっており、償還額の増加が見込まれる。</a:t>
          </a:r>
          <a:endParaRPr lang="ja-JP" altLang="ja-JP" sz="1400">
            <a:effectLst/>
          </a:endParaRPr>
        </a:p>
        <a:p>
          <a:r>
            <a:rPr kumimoji="1" lang="ja-JP" altLang="ja-JP" sz="1100">
              <a:solidFill>
                <a:schemeClr val="dk1"/>
              </a:solidFill>
              <a:effectLst/>
              <a:latin typeface="+mn-lt"/>
              <a:ea typeface="+mn-ea"/>
              <a:cs typeface="+mn-cs"/>
            </a:rPr>
            <a:t>　大規模な起債を抑制するとともに、交付税に算入される地方債の活用に努める。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9" name="直線コネクタ 378"/>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80"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81" name="直線コネクタ 380"/>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2"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3" name="直線コネクタ 382"/>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40</xdr:row>
      <xdr:rowOff>30480</xdr:rowOff>
    </xdr:to>
    <xdr:cxnSp macro="">
      <xdr:nvCxnSpPr>
        <xdr:cNvPr id="384" name="直線コネクタ 383"/>
        <xdr:cNvCxnSpPr/>
      </xdr:nvCxnSpPr>
      <xdr:spPr>
        <a:xfrm flipV="1">
          <a:off x="16179800" y="6755765"/>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5"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6" name="フローチャート : 判断 385"/>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102870</xdr:rowOff>
    </xdr:to>
    <xdr:cxnSp macro="">
      <xdr:nvCxnSpPr>
        <xdr:cNvPr id="387" name="直線コネクタ 386"/>
        <xdr:cNvCxnSpPr/>
      </xdr:nvCxnSpPr>
      <xdr:spPr>
        <a:xfrm flipV="1">
          <a:off x="15290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8" name="フローチャート : 判断 387"/>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9" name="テキスト ボックス 388"/>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41</xdr:row>
      <xdr:rowOff>3810</xdr:rowOff>
    </xdr:to>
    <xdr:cxnSp macro="">
      <xdr:nvCxnSpPr>
        <xdr:cNvPr id="390" name="直線コネクタ 389"/>
        <xdr:cNvCxnSpPr/>
      </xdr:nvCxnSpPr>
      <xdr:spPr>
        <a:xfrm flipV="1">
          <a:off x="14401800" y="696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91" name="フローチャート : 判断 390"/>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2" name="テキスト ボックス 391"/>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120968</xdr:rowOff>
    </xdr:from>
    <xdr:to>
      <xdr:col>21</xdr:col>
      <xdr:colOff>0</xdr:colOff>
      <xdr:row>41</xdr:row>
      <xdr:rowOff>3810</xdr:rowOff>
    </xdr:to>
    <xdr:cxnSp macro="">
      <xdr:nvCxnSpPr>
        <xdr:cNvPr id="393" name="直線コネクタ 392"/>
        <xdr:cNvCxnSpPr/>
      </xdr:nvCxnSpPr>
      <xdr:spPr>
        <a:xfrm>
          <a:off x="13512800" y="697896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4" name="フローチャート : 判断 393"/>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5" name="テキスト ボックス 394"/>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6" name="フローチャート : 判断 395"/>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7" name="テキスト ボックス 396"/>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18415</xdr:rowOff>
    </xdr:from>
    <xdr:to>
      <xdr:col>24</xdr:col>
      <xdr:colOff>609600</xdr:colOff>
      <xdr:row>39</xdr:row>
      <xdr:rowOff>120015</xdr:rowOff>
    </xdr:to>
    <xdr:sp macro="" textlink="">
      <xdr:nvSpPr>
        <xdr:cNvPr id="403" name="円/楕円 402"/>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34942</xdr:rowOff>
    </xdr:from>
    <xdr:ext cx="762000" cy="259045"/>
    <xdr:sp macro="" textlink="">
      <xdr:nvSpPr>
        <xdr:cNvPr id="404"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5" name="円/楕円 404"/>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6" name="テキスト ボックス 405"/>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7" name="円/楕円 406"/>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408" name="テキスト ボックス 407"/>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9" name="円/楕円 408"/>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10" name="テキスト ボックス 409"/>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11" name="円/楕円 410"/>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412" name="テキスト ボックス 411"/>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がなしとなった主な要因としては、多額の起債（臨時財政対策債を除く）を発行してないことや、下水道事業がほぼ完了したことによる下水道事業債繰入見込額の減少及び一部事務組合の地方債現在高の減少による負担等見込額の減少する中で、財政調整基金等の充当可能基金が多いことがあげられる。</a:t>
          </a:r>
          <a:endParaRPr lang="ja-JP" altLang="ja-JP" sz="1400">
            <a:effectLst/>
          </a:endParaRPr>
        </a:p>
        <a:p>
          <a:r>
            <a:rPr kumimoji="1" lang="ja-JP" altLang="ja-JP" sz="1100">
              <a:solidFill>
                <a:schemeClr val="dk1"/>
              </a:solidFill>
              <a:effectLst/>
              <a:latin typeface="+mn-lt"/>
              <a:ea typeface="+mn-ea"/>
              <a:cs typeface="+mn-cs"/>
            </a:rPr>
            <a:t>　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9" name="直線コネクタ 438"/>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40"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41" name="直線コネクタ 440"/>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63348</xdr:rowOff>
    </xdr:from>
    <xdr:to>
      <xdr:col>23</xdr:col>
      <xdr:colOff>406400</xdr:colOff>
      <xdr:row>14</xdr:row>
      <xdr:rowOff>104369</xdr:rowOff>
    </xdr:to>
    <xdr:cxnSp macro="">
      <xdr:nvCxnSpPr>
        <xdr:cNvPr id="444" name="直線コネクタ 443"/>
        <xdr:cNvCxnSpPr/>
      </xdr:nvCxnSpPr>
      <xdr:spPr>
        <a:xfrm flipV="1">
          <a:off x="15290800" y="2463648"/>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5"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6" name="フローチャート : 判断 445"/>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104369</xdr:rowOff>
    </xdr:from>
    <xdr:to>
      <xdr:col>22</xdr:col>
      <xdr:colOff>203200</xdr:colOff>
      <xdr:row>14</xdr:row>
      <xdr:rowOff>117881</xdr:rowOff>
    </xdr:to>
    <xdr:cxnSp macro="">
      <xdr:nvCxnSpPr>
        <xdr:cNvPr id="447" name="直線コネクタ 446"/>
        <xdr:cNvCxnSpPr/>
      </xdr:nvCxnSpPr>
      <xdr:spPr>
        <a:xfrm flipV="1">
          <a:off x="14401800" y="2504669"/>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8" name="フローチャート : 判断 447"/>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131614</xdr:rowOff>
    </xdr:from>
    <xdr:ext cx="736600" cy="259045"/>
    <xdr:sp macro="" textlink="">
      <xdr:nvSpPr>
        <xdr:cNvPr id="449" name="テキスト ボックス 448"/>
        <xdr:cNvSpPr txBox="1"/>
      </xdr:nvSpPr>
      <xdr:spPr>
        <a:xfrm>
          <a:off x="15798800" y="2703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90856</xdr:rowOff>
    </xdr:from>
    <xdr:to>
      <xdr:col>21</xdr:col>
      <xdr:colOff>0</xdr:colOff>
      <xdr:row>14</xdr:row>
      <xdr:rowOff>117881</xdr:rowOff>
    </xdr:to>
    <xdr:cxnSp macro="">
      <xdr:nvCxnSpPr>
        <xdr:cNvPr id="450" name="直線コネクタ 449"/>
        <xdr:cNvCxnSpPr/>
      </xdr:nvCxnSpPr>
      <xdr:spPr>
        <a:xfrm>
          <a:off x="13512800" y="2491156"/>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51" name="フローチャート : 判断 450"/>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149953</xdr:rowOff>
    </xdr:from>
    <xdr:ext cx="762000" cy="259045"/>
    <xdr:sp macro="" textlink="">
      <xdr:nvSpPr>
        <xdr:cNvPr id="452" name="テキスト ボックス 451"/>
        <xdr:cNvSpPr txBox="1"/>
      </xdr:nvSpPr>
      <xdr:spPr>
        <a:xfrm>
          <a:off x="14909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53" name="フローチャート : 判断 452"/>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4" name="テキスト ボックス 453"/>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5" name="フローチャート : 判断 454"/>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6" name="テキスト ボックス 455"/>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12548</xdr:rowOff>
    </xdr:from>
    <xdr:to>
      <xdr:col>23</xdr:col>
      <xdr:colOff>457200</xdr:colOff>
      <xdr:row>14</xdr:row>
      <xdr:rowOff>114148</xdr:rowOff>
    </xdr:to>
    <xdr:sp macro="" textlink="">
      <xdr:nvSpPr>
        <xdr:cNvPr id="462" name="円/楕円 461"/>
        <xdr:cNvSpPr/>
      </xdr:nvSpPr>
      <xdr:spPr>
        <a:xfrm>
          <a:off x="16129000" y="24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124325</xdr:rowOff>
    </xdr:from>
    <xdr:ext cx="736600" cy="259045"/>
    <xdr:sp macro="" textlink="">
      <xdr:nvSpPr>
        <xdr:cNvPr id="463" name="テキスト ボックス 462"/>
        <xdr:cNvSpPr txBox="1"/>
      </xdr:nvSpPr>
      <xdr:spPr>
        <a:xfrm>
          <a:off x="15798800" y="218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53569</xdr:rowOff>
    </xdr:from>
    <xdr:to>
      <xdr:col>22</xdr:col>
      <xdr:colOff>254000</xdr:colOff>
      <xdr:row>14</xdr:row>
      <xdr:rowOff>155169</xdr:rowOff>
    </xdr:to>
    <xdr:sp macro="" textlink="">
      <xdr:nvSpPr>
        <xdr:cNvPr id="464" name="円/楕円 463"/>
        <xdr:cNvSpPr/>
      </xdr:nvSpPr>
      <xdr:spPr>
        <a:xfrm>
          <a:off x="15240000" y="24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165346</xdr:rowOff>
    </xdr:from>
    <xdr:ext cx="762000" cy="259045"/>
    <xdr:sp macro="" textlink="">
      <xdr:nvSpPr>
        <xdr:cNvPr id="465" name="テキスト ボックス 464"/>
        <xdr:cNvSpPr txBox="1"/>
      </xdr:nvSpPr>
      <xdr:spPr>
        <a:xfrm>
          <a:off x="14909800" y="22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67081</xdr:rowOff>
    </xdr:from>
    <xdr:to>
      <xdr:col>21</xdr:col>
      <xdr:colOff>50800</xdr:colOff>
      <xdr:row>14</xdr:row>
      <xdr:rowOff>168681</xdr:rowOff>
    </xdr:to>
    <xdr:sp macro="" textlink="">
      <xdr:nvSpPr>
        <xdr:cNvPr id="466" name="円/楕円 465"/>
        <xdr:cNvSpPr/>
      </xdr:nvSpPr>
      <xdr:spPr>
        <a:xfrm>
          <a:off x="14351000" y="24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7408</xdr:rowOff>
    </xdr:from>
    <xdr:ext cx="762000" cy="259045"/>
    <xdr:sp macro="" textlink="">
      <xdr:nvSpPr>
        <xdr:cNvPr id="467" name="テキスト ボックス 466"/>
        <xdr:cNvSpPr txBox="1"/>
      </xdr:nvSpPr>
      <xdr:spPr>
        <a:xfrm>
          <a:off x="14020800" y="223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40056</xdr:rowOff>
    </xdr:from>
    <xdr:to>
      <xdr:col>19</xdr:col>
      <xdr:colOff>533400</xdr:colOff>
      <xdr:row>14</xdr:row>
      <xdr:rowOff>141656</xdr:rowOff>
    </xdr:to>
    <xdr:sp macro="" textlink="">
      <xdr:nvSpPr>
        <xdr:cNvPr id="468" name="円/楕円 467"/>
        <xdr:cNvSpPr/>
      </xdr:nvSpPr>
      <xdr:spPr>
        <a:xfrm>
          <a:off x="13462000" y="24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151833</xdr:rowOff>
    </xdr:from>
    <xdr:ext cx="762000" cy="259045"/>
    <xdr:sp macro="" textlink="">
      <xdr:nvSpPr>
        <xdr:cNvPr id="469" name="テキスト ボックス 468"/>
        <xdr:cNvSpPr txBox="1"/>
      </xdr:nvSpPr>
      <xdr:spPr>
        <a:xfrm>
          <a:off x="13131800" y="220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15,618
15,426
22.84
6,641,848
6,096,443
445,580
3,752,132
5,055,799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人口あたりの職員数が類似団体と比較して低く、経験年数の長い職員が定年により退職し、その補充により若手職員が増加したため、類似団体平均を</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年度は、前年度発生した早期退職者に対しての退職手当特別負担金等がなかった（対前年度比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ポイント低下）。</a:t>
          </a:r>
          <a:endParaRPr lang="ja-JP" altLang="ja-JP" sz="1400">
            <a:effectLst/>
          </a:endParaRPr>
        </a:p>
        <a:p>
          <a:r>
            <a:rPr kumimoji="1" lang="ja-JP" altLang="ja-JP" sz="1100">
              <a:solidFill>
                <a:schemeClr val="dk1"/>
              </a:solidFill>
              <a:effectLst/>
              <a:latin typeface="+mn-lt"/>
              <a:ea typeface="+mn-ea"/>
              <a:cs typeface="+mn-cs"/>
            </a:rPr>
            <a:t>　今後も職員の給与及び定数の適正な管理に努めていく。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142240</xdr:rowOff>
    </xdr:from>
    <xdr:to>
      <xdr:col>7</xdr:col>
      <xdr:colOff>15875</xdr:colOff>
      <xdr:row>35</xdr:row>
      <xdr:rowOff>31750</xdr:rowOff>
    </xdr:to>
    <xdr:cxnSp macro="">
      <xdr:nvCxnSpPr>
        <xdr:cNvPr id="66" name="直線コネクタ 65"/>
        <xdr:cNvCxnSpPr/>
      </xdr:nvCxnSpPr>
      <xdr:spPr>
        <a:xfrm flipV="1">
          <a:off x="3987800" y="5971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123190</xdr:rowOff>
    </xdr:to>
    <xdr:cxnSp macro="">
      <xdr:nvCxnSpPr>
        <xdr:cNvPr id="69" name="直線コネクタ 68"/>
        <xdr:cNvCxnSpPr/>
      </xdr:nvCxnSpPr>
      <xdr:spPr>
        <a:xfrm flipV="1">
          <a:off x="3098800" y="603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123190</xdr:rowOff>
    </xdr:to>
    <xdr:cxnSp macro="">
      <xdr:nvCxnSpPr>
        <xdr:cNvPr id="72" name="直線コネクタ 71"/>
        <xdr:cNvCxnSpPr/>
      </xdr:nvCxnSpPr>
      <xdr:spPr>
        <a:xfrm>
          <a:off x="2209800" y="607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77470</xdr:rowOff>
    </xdr:from>
    <xdr:to>
      <xdr:col>3</xdr:col>
      <xdr:colOff>142875</xdr:colOff>
      <xdr:row>35</xdr:row>
      <xdr:rowOff>146050</xdr:rowOff>
    </xdr:to>
    <xdr:cxnSp macro="">
      <xdr:nvCxnSpPr>
        <xdr:cNvPr id="75" name="直線コネクタ 74"/>
        <xdr:cNvCxnSpPr/>
      </xdr:nvCxnSpPr>
      <xdr:spPr>
        <a:xfrm flipV="1">
          <a:off x="1320800" y="607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5" name="円/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9" name="円/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91" name="円/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93" name="円/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ポイント上昇している要因は、文化会館音響・照明設備リース料、ふるさと応援寄附金事業委託料の増加があげられる。また、景気の回復による民間業者の人件費の増加により、委託料の増加が見込まれる。</a:t>
          </a:r>
          <a:endParaRPr lang="ja-JP" altLang="ja-JP" sz="1400">
            <a:effectLst/>
          </a:endParaRPr>
        </a:p>
        <a:p>
          <a:r>
            <a:rPr kumimoji="1" lang="ja-JP" altLang="ja-JP" sz="1100">
              <a:solidFill>
                <a:schemeClr val="dk1"/>
              </a:solidFill>
              <a:effectLst/>
              <a:latin typeface="+mn-lt"/>
              <a:ea typeface="+mn-ea"/>
              <a:cs typeface="+mn-cs"/>
            </a:rPr>
            <a:t>　行財政改革や事業の見直し等により、旅費、需用費、委託料等の抑制をしてきたが、今後も更なるコスト削減や業務改善を図る必要がある。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157480</xdr:rowOff>
    </xdr:to>
    <xdr:cxnSp macro="">
      <xdr:nvCxnSpPr>
        <xdr:cNvPr id="127" name="直線コネクタ 126"/>
        <xdr:cNvCxnSpPr/>
      </xdr:nvCxnSpPr>
      <xdr:spPr>
        <a:xfrm>
          <a:off x="15671800" y="2824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81280</xdr:rowOff>
    </xdr:to>
    <xdr:cxnSp macro="">
      <xdr:nvCxnSpPr>
        <xdr:cNvPr id="130" name="直線コネクタ 129"/>
        <xdr:cNvCxnSpPr/>
      </xdr:nvCxnSpPr>
      <xdr:spPr>
        <a:xfrm>
          <a:off x="14782800" y="2717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69850</xdr:rowOff>
    </xdr:from>
    <xdr:to>
      <xdr:col>21</xdr:col>
      <xdr:colOff>361950</xdr:colOff>
      <xdr:row>15</xdr:row>
      <xdr:rowOff>146050</xdr:rowOff>
    </xdr:to>
    <xdr:cxnSp macro="">
      <xdr:nvCxnSpPr>
        <xdr:cNvPr id="133" name="直線コネクタ 132"/>
        <xdr:cNvCxnSpPr/>
      </xdr:nvCxnSpPr>
      <xdr:spPr>
        <a:xfrm>
          <a:off x="13893800" y="264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69850</xdr:rowOff>
    </xdr:to>
    <xdr:cxnSp macro="">
      <xdr:nvCxnSpPr>
        <xdr:cNvPr id="136" name="直線コネクタ 135"/>
        <xdr:cNvCxnSpPr/>
      </xdr:nvCxnSpPr>
      <xdr:spPr>
        <a:xfrm>
          <a:off x="13004800" y="260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6" name="円/楕円 145"/>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123207</xdr:rowOff>
    </xdr:from>
    <xdr:ext cx="762000" cy="259045"/>
    <xdr:sp macro="" textlink="">
      <xdr:nvSpPr>
        <xdr:cNvPr id="147"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8" name="円/楕円 147"/>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49" name="テキスト ボックス 148"/>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2" name="円/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3" name="テキスト ボックス 15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4" name="円/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ポイント上回り、かつ上昇傾向にある要因として、児童手当、高齢者・障がい者に係る扶助、保育所運営費補助等が増加していることがあげられる。</a:t>
          </a:r>
          <a:endParaRPr lang="ja-JP" altLang="ja-JP" sz="1400">
            <a:effectLst/>
          </a:endParaRPr>
        </a:p>
        <a:p>
          <a:r>
            <a:rPr kumimoji="1" lang="ja-JP" altLang="ja-JP" sz="1100">
              <a:solidFill>
                <a:schemeClr val="dk1"/>
              </a:solidFill>
              <a:effectLst/>
              <a:latin typeface="+mn-lt"/>
              <a:ea typeface="+mn-ea"/>
              <a:cs typeface="+mn-cs"/>
            </a:rPr>
            <a:t>　扶助費の決算額は年々増加傾向にあり、今後も子育て支援や高齢化対策の実施により増加すると予想される。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110672</xdr:rowOff>
    </xdr:to>
    <xdr:cxnSp macro="">
      <xdr:nvCxnSpPr>
        <xdr:cNvPr id="190" name="直線コネクタ 189"/>
        <xdr:cNvCxnSpPr/>
      </xdr:nvCxnSpPr>
      <xdr:spPr>
        <a:xfrm>
          <a:off x="3987800" y="10299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151493</xdr:rowOff>
    </xdr:from>
    <xdr:to>
      <xdr:col>5</xdr:col>
      <xdr:colOff>549275</xdr:colOff>
      <xdr:row>60</xdr:row>
      <xdr:rowOff>12700</xdr:rowOff>
    </xdr:to>
    <xdr:cxnSp macro="">
      <xdr:nvCxnSpPr>
        <xdr:cNvPr id="193" name="直線コネクタ 192"/>
        <xdr:cNvCxnSpPr/>
      </xdr:nvCxnSpPr>
      <xdr:spPr>
        <a:xfrm>
          <a:off x="3098800" y="1026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5" name="テキスト ボックス 194"/>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110672</xdr:rowOff>
    </xdr:from>
    <xdr:to>
      <xdr:col>4</xdr:col>
      <xdr:colOff>346075</xdr:colOff>
      <xdr:row>59</xdr:row>
      <xdr:rowOff>151493</xdr:rowOff>
    </xdr:to>
    <xdr:cxnSp macro="">
      <xdr:nvCxnSpPr>
        <xdr:cNvPr id="196" name="直線コネクタ 195"/>
        <xdr:cNvCxnSpPr/>
      </xdr:nvCxnSpPr>
      <xdr:spPr>
        <a:xfrm>
          <a:off x="2209800" y="100547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110672</xdr:rowOff>
    </xdr:from>
    <xdr:to>
      <xdr:col>3</xdr:col>
      <xdr:colOff>142875</xdr:colOff>
      <xdr:row>58</xdr:row>
      <xdr:rowOff>110672</xdr:rowOff>
    </xdr:to>
    <xdr:cxnSp macro="">
      <xdr:nvCxnSpPr>
        <xdr:cNvPr id="199" name="直線コネクタ 198"/>
        <xdr:cNvCxnSpPr/>
      </xdr:nvCxnSpPr>
      <xdr:spPr>
        <a:xfrm>
          <a:off x="1320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59872</xdr:rowOff>
    </xdr:from>
    <xdr:to>
      <xdr:col>7</xdr:col>
      <xdr:colOff>66675</xdr:colOff>
      <xdr:row>60</xdr:row>
      <xdr:rowOff>161472</xdr:rowOff>
    </xdr:to>
    <xdr:sp macro="" textlink="">
      <xdr:nvSpPr>
        <xdr:cNvPr id="209" name="円/楕円 208"/>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31949</xdr:rowOff>
    </xdr:from>
    <xdr:ext cx="762000" cy="259045"/>
    <xdr:sp macro="" textlink="">
      <xdr:nvSpPr>
        <xdr:cNvPr id="210" name="扶助費該当値テキスト"/>
        <xdr:cNvSpPr txBox="1"/>
      </xdr:nvSpPr>
      <xdr:spPr>
        <a:xfrm>
          <a:off x="4914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11" name="円/楕円 210"/>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12" name="テキスト ボックス 211"/>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100693</xdr:rowOff>
    </xdr:from>
    <xdr:to>
      <xdr:col>4</xdr:col>
      <xdr:colOff>396875</xdr:colOff>
      <xdr:row>60</xdr:row>
      <xdr:rowOff>30843</xdr:rowOff>
    </xdr:to>
    <xdr:sp macro="" textlink="">
      <xdr:nvSpPr>
        <xdr:cNvPr id="213" name="円/楕円 212"/>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15620</xdr:rowOff>
    </xdr:from>
    <xdr:ext cx="762000" cy="259045"/>
    <xdr:sp macro="" textlink="">
      <xdr:nvSpPr>
        <xdr:cNvPr id="214" name="テキスト ボックス 213"/>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59872</xdr:rowOff>
    </xdr:from>
    <xdr:to>
      <xdr:col>3</xdr:col>
      <xdr:colOff>193675</xdr:colOff>
      <xdr:row>58</xdr:row>
      <xdr:rowOff>161472</xdr:rowOff>
    </xdr:to>
    <xdr:sp macro="" textlink="">
      <xdr:nvSpPr>
        <xdr:cNvPr id="215" name="円/楕円 214"/>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146249</xdr:rowOff>
    </xdr:from>
    <xdr:ext cx="762000" cy="259045"/>
    <xdr:sp macro="" textlink="">
      <xdr:nvSpPr>
        <xdr:cNvPr id="216" name="テキスト ボックス 215"/>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59872</xdr:rowOff>
    </xdr:from>
    <xdr:to>
      <xdr:col>1</xdr:col>
      <xdr:colOff>676275</xdr:colOff>
      <xdr:row>58</xdr:row>
      <xdr:rowOff>161472</xdr:rowOff>
    </xdr:to>
    <xdr:sp macro="" textlink="">
      <xdr:nvSpPr>
        <xdr:cNvPr id="217" name="円/楕円 216"/>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146249</xdr:rowOff>
    </xdr:from>
    <xdr:ext cx="762000" cy="259045"/>
    <xdr:sp macro="" textlink="">
      <xdr:nvSpPr>
        <xdr:cNvPr id="218" name="テキスト ボックス 217"/>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ポイント上昇した要因として、後期高齢者医療特別会計への繰出金の増加があげられる。</a:t>
          </a:r>
          <a:endParaRPr lang="ja-JP" altLang="ja-JP" sz="1400">
            <a:effectLst/>
          </a:endParaRPr>
        </a:p>
        <a:p>
          <a:r>
            <a:rPr kumimoji="1" lang="ja-JP" altLang="ja-JP" sz="1100">
              <a:solidFill>
                <a:schemeClr val="dk1"/>
              </a:solidFill>
              <a:effectLst/>
              <a:latin typeface="+mn-lt"/>
              <a:ea typeface="+mn-ea"/>
              <a:cs typeface="+mn-cs"/>
            </a:rPr>
            <a:t>　しかし、その他の特別会計への繰出金については、ほぼ減少しており、類似団体平均も</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医療給付費や介護保険給付費は増加が見込まれるので、医療費の抑制・介護予防のための施策に取組み、普通会計の負担額を減らすよう努めていく。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130810</xdr:rowOff>
    </xdr:to>
    <xdr:cxnSp macro="">
      <xdr:nvCxnSpPr>
        <xdr:cNvPr id="251" name="直線コネクタ 250"/>
        <xdr:cNvCxnSpPr/>
      </xdr:nvCxnSpPr>
      <xdr:spPr>
        <a:xfrm>
          <a:off x="15671800" y="9530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107950</xdr:rowOff>
    </xdr:to>
    <xdr:cxnSp macro="">
      <xdr:nvCxnSpPr>
        <xdr:cNvPr id="254" name="直線コネクタ 253"/>
        <xdr:cNvCxnSpPr/>
      </xdr:nvCxnSpPr>
      <xdr:spPr>
        <a:xfrm flipV="1">
          <a:off x="14782800" y="953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107950</xdr:rowOff>
    </xdr:to>
    <xdr:cxnSp macro="">
      <xdr:nvCxnSpPr>
        <xdr:cNvPr id="257" name="直線コネクタ 256"/>
        <xdr:cNvCxnSpPr/>
      </xdr:nvCxnSpPr>
      <xdr:spPr>
        <a:xfrm>
          <a:off x="13893800" y="945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92710</xdr:rowOff>
    </xdr:to>
    <xdr:cxnSp macro="">
      <xdr:nvCxnSpPr>
        <xdr:cNvPr id="260" name="直線コネクタ 259"/>
        <xdr:cNvCxnSpPr/>
      </xdr:nvCxnSpPr>
      <xdr:spPr>
        <a:xfrm flipV="1">
          <a:off x="13004800" y="9453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0" name="円/楕円 269"/>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71"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2" name="円/楕円 271"/>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3" name="テキスト ボックス 272"/>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4" name="円/楕円 273"/>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5" name="テキスト ボックス 274"/>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6" name="円/楕円 275"/>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7" name="テキスト ボックス 276"/>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8" name="円/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補助費等に係る経常収支比率が類似団体平均を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ポイント上回っている要因として、一部事務組合への負担金や地域コミュニティに対する交付金等があげられる。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年度は、プレミアム商品券発行補助金等の減少が大きかったが、社会保障関係経費については年々増加している。</a:t>
          </a:r>
          <a:endParaRPr lang="ja-JP" altLang="ja-JP" sz="1400">
            <a:effectLst/>
          </a:endParaRPr>
        </a:p>
        <a:p>
          <a:r>
            <a:rPr kumimoji="1" lang="ja-JP" altLang="ja-JP" sz="1100">
              <a:solidFill>
                <a:schemeClr val="dk1"/>
              </a:solidFill>
              <a:effectLst/>
              <a:latin typeface="+mn-lt"/>
              <a:ea typeface="+mn-ea"/>
              <a:cs typeface="+mn-cs"/>
            </a:rPr>
            <a:t>　今後も、高齢化の進展などによりこの傾向は続くことが見込まれるため、事業の見直し、介護予防の推進等により、経費の縮減に努めていく。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69850</xdr:rowOff>
    </xdr:to>
    <xdr:cxnSp macro="">
      <xdr:nvCxnSpPr>
        <xdr:cNvPr id="309" name="直線コネクタ 308"/>
        <xdr:cNvCxnSpPr/>
      </xdr:nvCxnSpPr>
      <xdr:spPr>
        <a:xfrm flipV="1">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69850</xdr:rowOff>
    </xdr:to>
    <xdr:cxnSp macro="">
      <xdr:nvCxnSpPr>
        <xdr:cNvPr id="312" name="直線コネクタ 311"/>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4" name="テキスト ボックス 313"/>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69850</xdr:rowOff>
    </xdr:to>
    <xdr:cxnSp macro="">
      <xdr:nvCxnSpPr>
        <xdr:cNvPr id="315" name="直線コネクタ 314"/>
        <xdr:cNvCxnSpPr/>
      </xdr:nvCxnSpPr>
      <xdr:spPr>
        <a:xfrm>
          <a:off x="13893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60706</xdr:rowOff>
    </xdr:to>
    <xdr:cxnSp macro="">
      <xdr:nvCxnSpPr>
        <xdr:cNvPr id="318" name="直線コネクタ 317"/>
        <xdr:cNvCxnSpPr/>
      </xdr:nvCxnSpPr>
      <xdr:spPr>
        <a:xfrm flipV="1">
          <a:off x="13004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8" name="円/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9"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0" name="円/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1" name="テキスト ボックス 33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2" name="円/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4" name="円/楕円 333"/>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5" name="テキスト ボックス 33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6" name="円/楕円 335"/>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7" name="テキスト ボックス 336"/>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減少傾向にあった公債費に係る経常収支比率が</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ポイント上昇した要因として、平成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年度借入分の臨時財政対策債等の償還開始による元利償還金の増加があげられる。</a:t>
          </a:r>
          <a:endParaRPr lang="ja-JP" altLang="ja-JP" sz="1400">
            <a:effectLst/>
          </a:endParaRPr>
        </a:p>
        <a:p>
          <a:r>
            <a:rPr kumimoji="1" lang="ja-JP" altLang="ja-JP" sz="1100">
              <a:solidFill>
                <a:schemeClr val="dk1"/>
              </a:solidFill>
              <a:effectLst/>
              <a:latin typeface="+mn-lt"/>
              <a:ea typeface="+mn-ea"/>
              <a:cs typeface="+mn-cs"/>
            </a:rPr>
            <a:t>　大規模な起債の抑制により、類似団体平均を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ポイント下回っているが、学校等の改修に係る起債により、償還額の増加が見込まれる。</a:t>
          </a:r>
          <a:endParaRPr lang="ja-JP" altLang="ja-JP" sz="1400">
            <a:effectLst/>
          </a:endParaRPr>
        </a:p>
        <a:p>
          <a:r>
            <a:rPr kumimoji="1" lang="ja-JP" altLang="ja-JP" sz="1100">
              <a:solidFill>
                <a:schemeClr val="dk1"/>
              </a:solidFill>
              <a:effectLst/>
              <a:latin typeface="+mn-lt"/>
              <a:ea typeface="+mn-ea"/>
              <a:cs typeface="+mn-cs"/>
            </a:rPr>
            <a:t>　臨時財政対策債の起債が年間起債額の大半を占めており、起債総額が膨らまないよう、起債依存型の大規模公共事業を精査し、起債を必要最小限度に抑える必要がある。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72137</xdr:rowOff>
    </xdr:to>
    <xdr:cxnSp macro="">
      <xdr:nvCxnSpPr>
        <xdr:cNvPr id="367" name="直線コネクタ 366"/>
        <xdr:cNvCxnSpPr/>
      </xdr:nvCxnSpPr>
      <xdr:spPr>
        <a:xfrm>
          <a:off x="3987800" y="130611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81280</xdr:rowOff>
    </xdr:to>
    <xdr:cxnSp macro="">
      <xdr:nvCxnSpPr>
        <xdr:cNvPr id="370" name="直線コネクタ 369"/>
        <xdr:cNvCxnSpPr/>
      </xdr:nvCxnSpPr>
      <xdr:spPr>
        <a:xfrm flipV="1">
          <a:off x="3098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117856</xdr:rowOff>
    </xdr:to>
    <xdr:cxnSp macro="">
      <xdr:nvCxnSpPr>
        <xdr:cNvPr id="373" name="直線コネクタ 372"/>
        <xdr:cNvCxnSpPr/>
      </xdr:nvCxnSpPr>
      <xdr:spPr>
        <a:xfrm flipV="1">
          <a:off x="2209800" y="13111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117856</xdr:rowOff>
    </xdr:from>
    <xdr:to>
      <xdr:col>3</xdr:col>
      <xdr:colOff>142875</xdr:colOff>
      <xdr:row>77</xdr:row>
      <xdr:rowOff>42418</xdr:rowOff>
    </xdr:to>
    <xdr:cxnSp macro="">
      <xdr:nvCxnSpPr>
        <xdr:cNvPr id="376" name="直線コネクタ 375"/>
        <xdr:cNvCxnSpPr/>
      </xdr:nvCxnSpPr>
      <xdr:spPr>
        <a:xfrm flipV="1">
          <a:off x="1320800" y="13148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21337</xdr:rowOff>
    </xdr:from>
    <xdr:to>
      <xdr:col>7</xdr:col>
      <xdr:colOff>66675</xdr:colOff>
      <xdr:row>76</xdr:row>
      <xdr:rowOff>122937</xdr:rowOff>
    </xdr:to>
    <xdr:sp macro="" textlink="">
      <xdr:nvSpPr>
        <xdr:cNvPr id="386" name="円/楕円 385"/>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37863</xdr:rowOff>
    </xdr:from>
    <xdr:ext cx="762000" cy="259045"/>
    <xdr:sp macro="" textlink="">
      <xdr:nvSpPr>
        <xdr:cNvPr id="387" name="公債費該当値テキスト"/>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8" name="円/楕円 387"/>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9" name="テキスト ボックス 388"/>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90" name="円/楕円 389"/>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91" name="テキスト ボックス 390"/>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67056</xdr:rowOff>
    </xdr:from>
    <xdr:to>
      <xdr:col>3</xdr:col>
      <xdr:colOff>193675</xdr:colOff>
      <xdr:row>76</xdr:row>
      <xdr:rowOff>168656</xdr:rowOff>
    </xdr:to>
    <xdr:sp macro="" textlink="">
      <xdr:nvSpPr>
        <xdr:cNvPr id="392" name="円/楕円 391"/>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7383</xdr:rowOff>
    </xdr:from>
    <xdr:ext cx="762000" cy="259045"/>
    <xdr:sp macro="" textlink="">
      <xdr:nvSpPr>
        <xdr:cNvPr id="393" name="テキスト ボックス 392"/>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394" name="円/楕円 393"/>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103395</xdr:rowOff>
    </xdr:from>
    <xdr:ext cx="762000" cy="259045"/>
    <xdr:sp macro="" textlink="">
      <xdr:nvSpPr>
        <xdr:cNvPr id="395" name="テキスト ボックス 394"/>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ポイント下回っているが、昨年度と比較して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今後も行財政改革や事業の見直し等を進め、経常収支比率の改善に努めていく。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149860</xdr:rowOff>
    </xdr:from>
    <xdr:to>
      <xdr:col>24</xdr:col>
      <xdr:colOff>31750</xdr:colOff>
      <xdr:row>75</xdr:row>
      <xdr:rowOff>5080</xdr:rowOff>
    </xdr:to>
    <xdr:cxnSp macro="">
      <xdr:nvCxnSpPr>
        <xdr:cNvPr id="428" name="直線コネクタ 427"/>
        <xdr:cNvCxnSpPr/>
      </xdr:nvCxnSpPr>
      <xdr:spPr>
        <a:xfrm>
          <a:off x="15671800" y="128371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138430</xdr:rowOff>
    </xdr:from>
    <xdr:to>
      <xdr:col>22</xdr:col>
      <xdr:colOff>565150</xdr:colOff>
      <xdr:row>74</xdr:row>
      <xdr:rowOff>149860</xdr:rowOff>
    </xdr:to>
    <xdr:cxnSp macro="">
      <xdr:nvCxnSpPr>
        <xdr:cNvPr id="431" name="直線コネクタ 430"/>
        <xdr:cNvCxnSpPr/>
      </xdr:nvCxnSpPr>
      <xdr:spPr>
        <a:xfrm>
          <a:off x="14782800" y="12825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40657</xdr:rowOff>
    </xdr:from>
    <xdr:ext cx="736600" cy="259045"/>
    <xdr:sp macro="" textlink="">
      <xdr:nvSpPr>
        <xdr:cNvPr id="433" name="テキスト ボックス 432"/>
        <xdr:cNvSpPr txBox="1"/>
      </xdr:nvSpPr>
      <xdr:spPr>
        <a:xfrm>
          <a:off x="15290800" y="12899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142240</xdr:rowOff>
    </xdr:from>
    <xdr:to>
      <xdr:col>21</xdr:col>
      <xdr:colOff>361950</xdr:colOff>
      <xdr:row>74</xdr:row>
      <xdr:rowOff>138430</xdr:rowOff>
    </xdr:to>
    <xdr:cxnSp macro="">
      <xdr:nvCxnSpPr>
        <xdr:cNvPr id="434" name="直線コネクタ 433"/>
        <xdr:cNvCxnSpPr/>
      </xdr:nvCxnSpPr>
      <xdr:spPr>
        <a:xfrm>
          <a:off x="13893800" y="1265809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142240</xdr:rowOff>
    </xdr:from>
    <xdr:to>
      <xdr:col>20</xdr:col>
      <xdr:colOff>158750</xdr:colOff>
      <xdr:row>74</xdr:row>
      <xdr:rowOff>27940</xdr:rowOff>
    </xdr:to>
    <xdr:cxnSp macro="">
      <xdr:nvCxnSpPr>
        <xdr:cNvPr id="437" name="直線コネクタ 436"/>
        <xdr:cNvCxnSpPr/>
      </xdr:nvCxnSpPr>
      <xdr:spPr>
        <a:xfrm flipV="1">
          <a:off x="13004800" y="12658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125730</xdr:rowOff>
    </xdr:from>
    <xdr:to>
      <xdr:col>24</xdr:col>
      <xdr:colOff>82550</xdr:colOff>
      <xdr:row>75</xdr:row>
      <xdr:rowOff>55880</xdr:rowOff>
    </xdr:to>
    <xdr:sp macro="" textlink="">
      <xdr:nvSpPr>
        <xdr:cNvPr id="447" name="円/楕円 446"/>
        <xdr:cNvSpPr/>
      </xdr:nvSpPr>
      <xdr:spPr>
        <a:xfrm>
          <a:off x="16459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142257</xdr:rowOff>
    </xdr:from>
    <xdr:ext cx="762000" cy="259045"/>
    <xdr:sp macro="" textlink="">
      <xdr:nvSpPr>
        <xdr:cNvPr id="448" name="公債費以外該当値テキスト"/>
        <xdr:cNvSpPr txBox="1"/>
      </xdr:nvSpPr>
      <xdr:spPr>
        <a:xfrm>
          <a:off x="16598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99060</xdr:rowOff>
    </xdr:from>
    <xdr:to>
      <xdr:col>22</xdr:col>
      <xdr:colOff>615950</xdr:colOff>
      <xdr:row>75</xdr:row>
      <xdr:rowOff>29210</xdr:rowOff>
    </xdr:to>
    <xdr:sp macro="" textlink="">
      <xdr:nvSpPr>
        <xdr:cNvPr id="449" name="円/楕円 448"/>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39387</xdr:rowOff>
    </xdr:from>
    <xdr:ext cx="736600" cy="259045"/>
    <xdr:sp macro="" textlink="">
      <xdr:nvSpPr>
        <xdr:cNvPr id="450" name="テキスト ボックス 449"/>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87630</xdr:rowOff>
    </xdr:from>
    <xdr:to>
      <xdr:col>21</xdr:col>
      <xdr:colOff>412750</xdr:colOff>
      <xdr:row>75</xdr:row>
      <xdr:rowOff>17780</xdr:rowOff>
    </xdr:to>
    <xdr:sp macro="" textlink="">
      <xdr:nvSpPr>
        <xdr:cNvPr id="451" name="円/楕円 450"/>
        <xdr:cNvSpPr/>
      </xdr:nvSpPr>
      <xdr:spPr>
        <a:xfrm>
          <a:off x="14732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27957</xdr:rowOff>
    </xdr:from>
    <xdr:ext cx="762000" cy="259045"/>
    <xdr:sp macro="" textlink="">
      <xdr:nvSpPr>
        <xdr:cNvPr id="452" name="テキスト ボックス 451"/>
        <xdr:cNvSpPr txBox="1"/>
      </xdr:nvSpPr>
      <xdr:spPr>
        <a:xfrm>
          <a:off x="14401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91440</xdr:rowOff>
    </xdr:from>
    <xdr:to>
      <xdr:col>20</xdr:col>
      <xdr:colOff>209550</xdr:colOff>
      <xdr:row>74</xdr:row>
      <xdr:rowOff>21590</xdr:rowOff>
    </xdr:to>
    <xdr:sp macro="" textlink="">
      <xdr:nvSpPr>
        <xdr:cNvPr id="453" name="円/楕円 452"/>
        <xdr:cNvSpPr/>
      </xdr:nvSpPr>
      <xdr:spPr>
        <a:xfrm>
          <a:off x="13843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31767</xdr:rowOff>
    </xdr:from>
    <xdr:ext cx="762000" cy="259045"/>
    <xdr:sp macro="" textlink="">
      <xdr:nvSpPr>
        <xdr:cNvPr id="454" name="テキスト ボックス 453"/>
        <xdr:cNvSpPr txBox="1"/>
      </xdr:nvSpPr>
      <xdr:spPr>
        <a:xfrm>
          <a:off x="13512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148590</xdr:rowOff>
    </xdr:from>
    <xdr:to>
      <xdr:col>19</xdr:col>
      <xdr:colOff>6350</xdr:colOff>
      <xdr:row>74</xdr:row>
      <xdr:rowOff>78740</xdr:rowOff>
    </xdr:to>
    <xdr:sp macro="" textlink="">
      <xdr:nvSpPr>
        <xdr:cNvPr id="455" name="円/楕円 454"/>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88917</xdr:rowOff>
    </xdr:from>
    <xdr:ext cx="762000" cy="259045"/>
    <xdr:sp macro="" textlink="">
      <xdr:nvSpPr>
        <xdr:cNvPr id="456" name="テキスト ボックス 455"/>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福岡県大刀洗町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29170</xdr:rowOff>
    </xdr:from>
    <xdr:to>
      <xdr:col>4</xdr:col>
      <xdr:colOff>1117600</xdr:colOff>
      <xdr:row>20</xdr:row>
      <xdr:rowOff>62888</xdr:rowOff>
    </xdr:to>
    <xdr:cxnSp macro="">
      <xdr:nvCxnSpPr>
        <xdr:cNvPr id="52" name="直線コネクタ 51"/>
        <xdr:cNvCxnSpPr/>
      </xdr:nvCxnSpPr>
      <xdr:spPr bwMode="auto">
        <a:xfrm>
          <a:off x="5003800" y="3505795"/>
          <a:ext cx="647700" cy="3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4367</xdr:rowOff>
    </xdr:from>
    <xdr:to>
      <xdr:col>4</xdr:col>
      <xdr:colOff>469900</xdr:colOff>
      <xdr:row>20</xdr:row>
      <xdr:rowOff>29170</xdr:rowOff>
    </xdr:to>
    <xdr:cxnSp macro="">
      <xdr:nvCxnSpPr>
        <xdr:cNvPr id="55" name="直線コネクタ 54"/>
        <xdr:cNvCxnSpPr/>
      </xdr:nvCxnSpPr>
      <xdr:spPr bwMode="auto">
        <a:xfrm>
          <a:off x="4305300" y="3480992"/>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4367</xdr:rowOff>
    </xdr:from>
    <xdr:to>
      <xdr:col>3</xdr:col>
      <xdr:colOff>904875</xdr:colOff>
      <xdr:row>20</xdr:row>
      <xdr:rowOff>8482</xdr:rowOff>
    </xdr:to>
    <xdr:cxnSp macro="">
      <xdr:nvCxnSpPr>
        <xdr:cNvPr id="58" name="直線コネクタ 57"/>
        <xdr:cNvCxnSpPr/>
      </xdr:nvCxnSpPr>
      <xdr:spPr bwMode="auto">
        <a:xfrm flipV="1">
          <a:off x="3606800" y="3480992"/>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118912</xdr:rowOff>
    </xdr:from>
    <xdr:to>
      <xdr:col>3</xdr:col>
      <xdr:colOff>206375</xdr:colOff>
      <xdr:row>20</xdr:row>
      <xdr:rowOff>8482</xdr:rowOff>
    </xdr:to>
    <xdr:cxnSp macro="">
      <xdr:nvCxnSpPr>
        <xdr:cNvPr id="61" name="直線コネクタ 60"/>
        <xdr:cNvCxnSpPr/>
      </xdr:nvCxnSpPr>
      <xdr:spPr bwMode="auto">
        <a:xfrm>
          <a:off x="2908300" y="3424087"/>
          <a:ext cx="698500" cy="61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12088</xdr:rowOff>
    </xdr:from>
    <xdr:to>
      <xdr:col>5</xdr:col>
      <xdr:colOff>34925</xdr:colOff>
      <xdr:row>20</xdr:row>
      <xdr:rowOff>113688</xdr:rowOff>
    </xdr:to>
    <xdr:sp macro="" textlink="">
      <xdr:nvSpPr>
        <xdr:cNvPr id="71" name="円/楕円 70"/>
        <xdr:cNvSpPr/>
      </xdr:nvSpPr>
      <xdr:spPr bwMode="auto">
        <a:xfrm>
          <a:off x="5600700" y="348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92115</xdr:rowOff>
    </xdr:from>
    <xdr:ext cx="762000" cy="259045"/>
    <xdr:sp macro="" textlink="">
      <xdr:nvSpPr>
        <xdr:cNvPr id="72" name="人口1人当たり決算額の推移該当値テキスト130"/>
        <xdr:cNvSpPr txBox="1"/>
      </xdr:nvSpPr>
      <xdr:spPr>
        <a:xfrm>
          <a:off x="5740400" y="339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64,343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149820</xdr:rowOff>
    </xdr:from>
    <xdr:to>
      <xdr:col>4</xdr:col>
      <xdr:colOff>520700</xdr:colOff>
      <xdr:row>20</xdr:row>
      <xdr:rowOff>79970</xdr:rowOff>
    </xdr:to>
    <xdr:sp macro="" textlink="">
      <xdr:nvSpPr>
        <xdr:cNvPr id="73" name="円/楕円 72"/>
        <xdr:cNvSpPr/>
      </xdr:nvSpPr>
      <xdr:spPr bwMode="auto">
        <a:xfrm>
          <a:off x="4953000" y="345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64747</xdr:rowOff>
    </xdr:from>
    <xdr:ext cx="736600" cy="259045"/>
    <xdr:sp macro="" textlink="">
      <xdr:nvSpPr>
        <xdr:cNvPr id="74" name="テキスト ボックス 73"/>
        <xdr:cNvSpPr txBox="1"/>
      </xdr:nvSpPr>
      <xdr:spPr>
        <a:xfrm>
          <a:off x="4622800" y="354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66,408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125017</xdr:rowOff>
    </xdr:from>
    <xdr:to>
      <xdr:col>3</xdr:col>
      <xdr:colOff>955675</xdr:colOff>
      <xdr:row>20</xdr:row>
      <xdr:rowOff>55167</xdr:rowOff>
    </xdr:to>
    <xdr:sp macro="" textlink="">
      <xdr:nvSpPr>
        <xdr:cNvPr id="75" name="円/楕円 74"/>
        <xdr:cNvSpPr/>
      </xdr:nvSpPr>
      <xdr:spPr bwMode="auto">
        <a:xfrm>
          <a:off x="4254500" y="343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39944</xdr:rowOff>
    </xdr:from>
    <xdr:ext cx="762000" cy="259045"/>
    <xdr:sp macro="" textlink="">
      <xdr:nvSpPr>
        <xdr:cNvPr id="76" name="テキスト ボックス 75"/>
        <xdr:cNvSpPr txBox="1"/>
      </xdr:nvSpPr>
      <xdr:spPr>
        <a:xfrm>
          <a:off x="3924300" y="351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67,927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129132</xdr:rowOff>
    </xdr:from>
    <xdr:to>
      <xdr:col>3</xdr:col>
      <xdr:colOff>257175</xdr:colOff>
      <xdr:row>20</xdr:row>
      <xdr:rowOff>59282</xdr:rowOff>
    </xdr:to>
    <xdr:sp macro="" textlink="">
      <xdr:nvSpPr>
        <xdr:cNvPr id="77" name="円/楕円 76"/>
        <xdr:cNvSpPr/>
      </xdr:nvSpPr>
      <xdr:spPr bwMode="auto">
        <a:xfrm>
          <a:off x="3556000" y="343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44059</xdr:rowOff>
    </xdr:from>
    <xdr:ext cx="762000" cy="259045"/>
    <xdr:sp macro="" textlink="">
      <xdr:nvSpPr>
        <xdr:cNvPr id="78" name="テキスト ボックス 77"/>
        <xdr:cNvSpPr txBox="1"/>
      </xdr:nvSpPr>
      <xdr:spPr>
        <a:xfrm>
          <a:off x="3225800" y="352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67,675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68112</xdr:rowOff>
    </xdr:from>
    <xdr:to>
      <xdr:col>2</xdr:col>
      <xdr:colOff>692150</xdr:colOff>
      <xdr:row>19</xdr:row>
      <xdr:rowOff>169712</xdr:rowOff>
    </xdr:to>
    <xdr:sp macro="" textlink="">
      <xdr:nvSpPr>
        <xdr:cNvPr id="79" name="円/楕円 78"/>
        <xdr:cNvSpPr/>
      </xdr:nvSpPr>
      <xdr:spPr bwMode="auto">
        <a:xfrm>
          <a:off x="2857500" y="337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154489</xdr:rowOff>
    </xdr:from>
    <xdr:ext cx="762000" cy="259045"/>
    <xdr:sp macro="" textlink="">
      <xdr:nvSpPr>
        <xdr:cNvPr id="80" name="テキスト ボックス 79"/>
        <xdr:cNvSpPr txBox="1"/>
      </xdr:nvSpPr>
      <xdr:spPr>
        <a:xfrm>
          <a:off x="2527300" y="345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314337</xdr:rowOff>
    </xdr:from>
    <xdr:to>
      <xdr:col>4</xdr:col>
      <xdr:colOff>1117600</xdr:colOff>
      <xdr:row>35</xdr:row>
      <xdr:rowOff>334626</xdr:rowOff>
    </xdr:to>
    <xdr:cxnSp macro="">
      <xdr:nvCxnSpPr>
        <xdr:cNvPr id="113" name="直線コネクタ 112"/>
        <xdr:cNvCxnSpPr/>
      </xdr:nvCxnSpPr>
      <xdr:spPr bwMode="auto">
        <a:xfrm flipV="1">
          <a:off x="5003800" y="6924687"/>
          <a:ext cx="647700" cy="20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334626</xdr:rowOff>
    </xdr:from>
    <xdr:to>
      <xdr:col>4</xdr:col>
      <xdr:colOff>469900</xdr:colOff>
      <xdr:row>35</xdr:row>
      <xdr:rowOff>336626</xdr:rowOff>
    </xdr:to>
    <xdr:cxnSp macro="">
      <xdr:nvCxnSpPr>
        <xdr:cNvPr id="116" name="直線コネクタ 115"/>
        <xdr:cNvCxnSpPr/>
      </xdr:nvCxnSpPr>
      <xdr:spPr bwMode="auto">
        <a:xfrm flipV="1">
          <a:off x="4305300" y="6944976"/>
          <a:ext cx="698500" cy="2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237964</xdr:rowOff>
    </xdr:from>
    <xdr:ext cx="736600" cy="259045"/>
    <xdr:sp macro="" textlink="">
      <xdr:nvSpPr>
        <xdr:cNvPr id="118" name="テキスト ボックス 117"/>
        <xdr:cNvSpPr txBox="1"/>
      </xdr:nvSpPr>
      <xdr:spPr>
        <a:xfrm>
          <a:off x="4622800" y="650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51981</xdr:rowOff>
    </xdr:from>
    <xdr:to>
      <xdr:col>3</xdr:col>
      <xdr:colOff>904875</xdr:colOff>
      <xdr:row>35</xdr:row>
      <xdr:rowOff>336626</xdr:rowOff>
    </xdr:to>
    <xdr:cxnSp macro="">
      <xdr:nvCxnSpPr>
        <xdr:cNvPr id="119" name="直線コネクタ 118"/>
        <xdr:cNvCxnSpPr/>
      </xdr:nvCxnSpPr>
      <xdr:spPr bwMode="auto">
        <a:xfrm>
          <a:off x="3606800" y="6662331"/>
          <a:ext cx="698500" cy="28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51981</xdr:rowOff>
    </xdr:from>
    <xdr:to>
      <xdr:col>3</xdr:col>
      <xdr:colOff>206375</xdr:colOff>
      <xdr:row>35</xdr:row>
      <xdr:rowOff>200743</xdr:rowOff>
    </xdr:to>
    <xdr:cxnSp macro="">
      <xdr:nvCxnSpPr>
        <xdr:cNvPr id="122" name="直線コネクタ 121"/>
        <xdr:cNvCxnSpPr/>
      </xdr:nvCxnSpPr>
      <xdr:spPr bwMode="auto">
        <a:xfrm flipV="1">
          <a:off x="2908300" y="6662331"/>
          <a:ext cx="698500" cy="148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263537</xdr:rowOff>
    </xdr:from>
    <xdr:to>
      <xdr:col>5</xdr:col>
      <xdr:colOff>34925</xdr:colOff>
      <xdr:row>36</xdr:row>
      <xdr:rowOff>22237</xdr:rowOff>
    </xdr:to>
    <xdr:sp macro="" textlink="">
      <xdr:nvSpPr>
        <xdr:cNvPr id="132" name="円/楕円 131"/>
        <xdr:cNvSpPr/>
      </xdr:nvSpPr>
      <xdr:spPr bwMode="auto">
        <a:xfrm>
          <a:off x="5600700" y="6873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235614</xdr:rowOff>
    </xdr:from>
    <xdr:ext cx="762000" cy="259045"/>
    <xdr:sp macro="" textlink="">
      <xdr:nvSpPr>
        <xdr:cNvPr id="133" name="人口1人当たり決算額の推移該当値テキスト445"/>
        <xdr:cNvSpPr txBox="1"/>
      </xdr:nvSpPr>
      <xdr:spPr>
        <a:xfrm>
          <a:off x="5740400" y="684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283826</xdr:rowOff>
    </xdr:from>
    <xdr:to>
      <xdr:col>4</xdr:col>
      <xdr:colOff>520700</xdr:colOff>
      <xdr:row>36</xdr:row>
      <xdr:rowOff>42526</xdr:rowOff>
    </xdr:to>
    <xdr:sp macro="" textlink="">
      <xdr:nvSpPr>
        <xdr:cNvPr id="134" name="円/楕円 133"/>
        <xdr:cNvSpPr/>
      </xdr:nvSpPr>
      <xdr:spPr bwMode="auto">
        <a:xfrm>
          <a:off x="4953000" y="689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27303</xdr:rowOff>
    </xdr:from>
    <xdr:ext cx="736600" cy="259045"/>
    <xdr:sp macro="" textlink="">
      <xdr:nvSpPr>
        <xdr:cNvPr id="135" name="テキスト ボックス 134"/>
        <xdr:cNvSpPr txBox="1"/>
      </xdr:nvSpPr>
      <xdr:spPr>
        <a:xfrm>
          <a:off x="4622800" y="698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285826</xdr:rowOff>
    </xdr:from>
    <xdr:to>
      <xdr:col>3</xdr:col>
      <xdr:colOff>955675</xdr:colOff>
      <xdr:row>36</xdr:row>
      <xdr:rowOff>44526</xdr:rowOff>
    </xdr:to>
    <xdr:sp macro="" textlink="">
      <xdr:nvSpPr>
        <xdr:cNvPr id="136" name="円/楕円 135"/>
        <xdr:cNvSpPr/>
      </xdr:nvSpPr>
      <xdr:spPr bwMode="auto">
        <a:xfrm>
          <a:off x="4254500" y="6896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29303</xdr:rowOff>
    </xdr:from>
    <xdr:ext cx="762000" cy="259045"/>
    <xdr:sp macro="" textlink="">
      <xdr:nvSpPr>
        <xdr:cNvPr id="137" name="テキスト ボックス 136"/>
        <xdr:cNvSpPr txBox="1"/>
      </xdr:nvSpPr>
      <xdr:spPr>
        <a:xfrm>
          <a:off x="3924300" y="698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1181</xdr:rowOff>
    </xdr:from>
    <xdr:to>
      <xdr:col>3</xdr:col>
      <xdr:colOff>257175</xdr:colOff>
      <xdr:row>35</xdr:row>
      <xdr:rowOff>102781</xdr:rowOff>
    </xdr:to>
    <xdr:sp macro="" textlink="">
      <xdr:nvSpPr>
        <xdr:cNvPr id="138" name="円/楕円 137"/>
        <xdr:cNvSpPr/>
      </xdr:nvSpPr>
      <xdr:spPr bwMode="auto">
        <a:xfrm>
          <a:off x="3556000" y="661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112958</xdr:rowOff>
    </xdr:from>
    <xdr:ext cx="762000" cy="259045"/>
    <xdr:sp macro="" textlink="">
      <xdr:nvSpPr>
        <xdr:cNvPr id="139" name="テキスト ボックス 138"/>
        <xdr:cNvSpPr txBox="1"/>
      </xdr:nvSpPr>
      <xdr:spPr>
        <a:xfrm>
          <a:off x="3225800" y="638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149943</xdr:rowOff>
    </xdr:from>
    <xdr:to>
      <xdr:col>2</xdr:col>
      <xdr:colOff>692150</xdr:colOff>
      <xdr:row>35</xdr:row>
      <xdr:rowOff>251543</xdr:rowOff>
    </xdr:to>
    <xdr:sp macro="" textlink="">
      <xdr:nvSpPr>
        <xdr:cNvPr id="140" name="円/楕円 139"/>
        <xdr:cNvSpPr/>
      </xdr:nvSpPr>
      <xdr:spPr bwMode="auto">
        <a:xfrm>
          <a:off x="2857500" y="676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236320</xdr:rowOff>
    </xdr:from>
    <xdr:ext cx="762000" cy="259045"/>
    <xdr:sp macro="" textlink="">
      <xdr:nvSpPr>
        <xdr:cNvPr id="141" name="テキスト ボックス 140"/>
        <xdr:cNvSpPr txBox="1"/>
      </xdr:nvSpPr>
      <xdr:spPr>
        <a:xfrm>
          <a:off x="2527300" y="684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15,618
15,426
22.84
6,641,848
6,096,443
445,580
3,752,132
5,055,799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157776</xdr:rowOff>
    </xdr:from>
    <xdr:to>
      <xdr:col>6</xdr:col>
      <xdr:colOff>511175</xdr:colOff>
      <xdr:row>38</xdr:row>
      <xdr:rowOff>44782</xdr:rowOff>
    </xdr:to>
    <xdr:cxnSp macro="">
      <xdr:nvCxnSpPr>
        <xdr:cNvPr id="63" name="直線コネクタ 62"/>
        <xdr:cNvCxnSpPr/>
      </xdr:nvCxnSpPr>
      <xdr:spPr>
        <a:xfrm>
          <a:off x="3797300" y="6501426"/>
          <a:ext cx="8382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155637</xdr:rowOff>
    </xdr:from>
    <xdr:to>
      <xdr:col>5</xdr:col>
      <xdr:colOff>358775</xdr:colOff>
      <xdr:row>37</xdr:row>
      <xdr:rowOff>157776</xdr:rowOff>
    </xdr:to>
    <xdr:cxnSp macro="">
      <xdr:nvCxnSpPr>
        <xdr:cNvPr id="66" name="直線コネクタ 65"/>
        <xdr:cNvCxnSpPr/>
      </xdr:nvCxnSpPr>
      <xdr:spPr>
        <a:xfrm>
          <a:off x="2908300" y="6499287"/>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155082</xdr:rowOff>
    </xdr:from>
    <xdr:to>
      <xdr:col>4</xdr:col>
      <xdr:colOff>155575</xdr:colOff>
      <xdr:row>37</xdr:row>
      <xdr:rowOff>155637</xdr:rowOff>
    </xdr:to>
    <xdr:cxnSp macro="">
      <xdr:nvCxnSpPr>
        <xdr:cNvPr id="69" name="直線コネクタ 68"/>
        <xdr:cNvCxnSpPr/>
      </xdr:nvCxnSpPr>
      <xdr:spPr>
        <a:xfrm>
          <a:off x="2019300" y="6498732"/>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116154</xdr:rowOff>
    </xdr:from>
    <xdr:to>
      <xdr:col>2</xdr:col>
      <xdr:colOff>638175</xdr:colOff>
      <xdr:row>37</xdr:row>
      <xdr:rowOff>155082</xdr:rowOff>
    </xdr:to>
    <xdr:cxnSp macro="">
      <xdr:nvCxnSpPr>
        <xdr:cNvPr id="72" name="直線コネクタ 71"/>
        <xdr:cNvCxnSpPr/>
      </xdr:nvCxnSpPr>
      <xdr:spPr>
        <a:xfrm>
          <a:off x="1130300" y="6459804"/>
          <a:ext cx="889000" cy="3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165432</xdr:rowOff>
    </xdr:from>
    <xdr:to>
      <xdr:col>6</xdr:col>
      <xdr:colOff>561975</xdr:colOff>
      <xdr:row>38</xdr:row>
      <xdr:rowOff>95582</xdr:rowOff>
    </xdr:to>
    <xdr:sp macro="" textlink="">
      <xdr:nvSpPr>
        <xdr:cNvPr id="82" name="円/楕円 81"/>
        <xdr:cNvSpPr/>
      </xdr:nvSpPr>
      <xdr:spPr>
        <a:xfrm>
          <a:off x="4584700" y="65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143859</xdr:rowOff>
    </xdr:from>
    <xdr:ext cx="534377" cy="259045"/>
    <xdr:sp macro="" textlink="">
      <xdr:nvSpPr>
        <xdr:cNvPr id="83" name="人件費該当値テキスト"/>
        <xdr:cNvSpPr txBox="1"/>
      </xdr:nvSpPr>
      <xdr:spPr>
        <a:xfrm>
          <a:off x="4686300" y="648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53,813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106976</xdr:rowOff>
    </xdr:from>
    <xdr:to>
      <xdr:col>5</xdr:col>
      <xdr:colOff>409575</xdr:colOff>
      <xdr:row>38</xdr:row>
      <xdr:rowOff>37126</xdr:rowOff>
    </xdr:to>
    <xdr:sp macro="" textlink="">
      <xdr:nvSpPr>
        <xdr:cNvPr id="84" name="円/楕円 83"/>
        <xdr:cNvSpPr/>
      </xdr:nvSpPr>
      <xdr:spPr>
        <a:xfrm>
          <a:off x="3746500" y="645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28253</xdr:rowOff>
    </xdr:from>
    <xdr:ext cx="534377" cy="259045"/>
    <xdr:sp macro="" textlink="">
      <xdr:nvSpPr>
        <xdr:cNvPr id="85" name="テキスト ボックス 84"/>
        <xdr:cNvSpPr txBox="1"/>
      </xdr:nvSpPr>
      <xdr:spPr>
        <a:xfrm>
          <a:off x="3530111" y="65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104837</xdr:rowOff>
    </xdr:from>
    <xdr:to>
      <xdr:col>4</xdr:col>
      <xdr:colOff>206375</xdr:colOff>
      <xdr:row>38</xdr:row>
      <xdr:rowOff>34987</xdr:rowOff>
    </xdr:to>
    <xdr:sp macro="" textlink="">
      <xdr:nvSpPr>
        <xdr:cNvPr id="86" name="円/楕円 85"/>
        <xdr:cNvSpPr/>
      </xdr:nvSpPr>
      <xdr:spPr>
        <a:xfrm>
          <a:off x="2857500" y="64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26114</xdr:rowOff>
    </xdr:from>
    <xdr:ext cx="534377" cy="259045"/>
    <xdr:sp macro="" textlink="">
      <xdr:nvSpPr>
        <xdr:cNvPr id="87" name="テキスト ボックス 86"/>
        <xdr:cNvSpPr txBox="1"/>
      </xdr:nvSpPr>
      <xdr:spPr>
        <a:xfrm>
          <a:off x="2641111" y="65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104282</xdr:rowOff>
    </xdr:from>
    <xdr:to>
      <xdr:col>3</xdr:col>
      <xdr:colOff>3175</xdr:colOff>
      <xdr:row>38</xdr:row>
      <xdr:rowOff>34432</xdr:rowOff>
    </xdr:to>
    <xdr:sp macro="" textlink="">
      <xdr:nvSpPr>
        <xdr:cNvPr id="88" name="円/楕円 87"/>
        <xdr:cNvSpPr/>
      </xdr:nvSpPr>
      <xdr:spPr>
        <a:xfrm>
          <a:off x="1968500" y="64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25558</xdr:rowOff>
    </xdr:from>
    <xdr:ext cx="534377" cy="259045"/>
    <xdr:sp macro="" textlink="">
      <xdr:nvSpPr>
        <xdr:cNvPr id="89" name="テキスト ボックス 88"/>
        <xdr:cNvSpPr txBox="1"/>
      </xdr:nvSpPr>
      <xdr:spPr>
        <a:xfrm>
          <a:off x="1752111" y="65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65354</xdr:rowOff>
    </xdr:from>
    <xdr:to>
      <xdr:col>1</xdr:col>
      <xdr:colOff>485775</xdr:colOff>
      <xdr:row>37</xdr:row>
      <xdr:rowOff>166954</xdr:rowOff>
    </xdr:to>
    <xdr:sp macro="" textlink="">
      <xdr:nvSpPr>
        <xdr:cNvPr id="90" name="円/楕円 89"/>
        <xdr:cNvSpPr/>
      </xdr:nvSpPr>
      <xdr:spPr>
        <a:xfrm>
          <a:off x="1079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158081</xdr:rowOff>
    </xdr:from>
    <xdr:ext cx="534377" cy="259045"/>
    <xdr:sp macro="" textlink="">
      <xdr:nvSpPr>
        <xdr:cNvPr id="91" name="テキスト ボックス 90"/>
        <xdr:cNvSpPr txBox="1"/>
      </xdr:nvSpPr>
      <xdr:spPr>
        <a:xfrm>
          <a:off x="863111" y="65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74544</xdr:rowOff>
    </xdr:from>
    <xdr:to>
      <xdr:col>6</xdr:col>
      <xdr:colOff>510540</xdr:colOff>
      <xdr:row>57</xdr:row>
      <xdr:rowOff>106594</xdr:rowOff>
    </xdr:to>
    <xdr:cxnSp macro="">
      <xdr:nvCxnSpPr>
        <xdr:cNvPr id="113" name="直線コネクタ 112"/>
        <xdr:cNvCxnSpPr/>
      </xdr:nvCxnSpPr>
      <xdr:spPr>
        <a:xfrm flipV="1">
          <a:off x="4633595" y="8989944"/>
          <a:ext cx="1270" cy="88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110421</xdr:rowOff>
    </xdr:from>
    <xdr:ext cx="534377" cy="259045"/>
    <xdr:sp macro="" textlink="">
      <xdr:nvSpPr>
        <xdr:cNvPr id="114" name="物件費最小値テキスト"/>
        <xdr:cNvSpPr txBox="1"/>
      </xdr:nvSpPr>
      <xdr:spPr>
        <a:xfrm>
          <a:off x="4686300" y="98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57</xdr:row>
      <xdr:rowOff>106594</xdr:rowOff>
    </xdr:from>
    <xdr:to>
      <xdr:col>6</xdr:col>
      <xdr:colOff>600075</xdr:colOff>
      <xdr:row>57</xdr:row>
      <xdr:rowOff>106594</xdr:rowOff>
    </xdr:to>
    <xdr:cxnSp macro="">
      <xdr:nvCxnSpPr>
        <xdr:cNvPr id="115" name="直線コネクタ 114"/>
        <xdr:cNvCxnSpPr/>
      </xdr:nvCxnSpPr>
      <xdr:spPr>
        <a:xfrm>
          <a:off x="4546600" y="98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21221</xdr:rowOff>
    </xdr:from>
    <xdr:ext cx="599010" cy="259045"/>
    <xdr:sp macro="" textlink="">
      <xdr:nvSpPr>
        <xdr:cNvPr id="116" name="物件費最大値テキスト"/>
        <xdr:cNvSpPr txBox="1"/>
      </xdr:nvSpPr>
      <xdr:spPr>
        <a:xfrm>
          <a:off x="4686300" y="876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52</xdr:row>
      <xdr:rowOff>74544</xdr:rowOff>
    </xdr:from>
    <xdr:to>
      <xdr:col>6</xdr:col>
      <xdr:colOff>600075</xdr:colOff>
      <xdr:row>52</xdr:row>
      <xdr:rowOff>74544</xdr:rowOff>
    </xdr:to>
    <xdr:cxnSp macro="">
      <xdr:nvCxnSpPr>
        <xdr:cNvPr id="117" name="直線コネクタ 116"/>
        <xdr:cNvCxnSpPr/>
      </xdr:nvCxnSpPr>
      <xdr:spPr>
        <a:xfrm>
          <a:off x="4546600" y="89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71042</xdr:rowOff>
    </xdr:from>
    <xdr:to>
      <xdr:col>6</xdr:col>
      <xdr:colOff>511175</xdr:colOff>
      <xdr:row>57</xdr:row>
      <xdr:rowOff>86793</xdr:rowOff>
    </xdr:to>
    <xdr:cxnSp macro="">
      <xdr:nvCxnSpPr>
        <xdr:cNvPr id="118" name="直線コネクタ 117"/>
        <xdr:cNvCxnSpPr/>
      </xdr:nvCxnSpPr>
      <xdr:spPr>
        <a:xfrm flipV="1">
          <a:off x="3797300" y="9843692"/>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103625</xdr:rowOff>
    </xdr:from>
    <xdr:ext cx="534377" cy="259045"/>
    <xdr:sp macro="" textlink="">
      <xdr:nvSpPr>
        <xdr:cNvPr id="119" name="物件費平均値テキスト"/>
        <xdr:cNvSpPr txBox="1"/>
      </xdr:nvSpPr>
      <xdr:spPr>
        <a:xfrm>
          <a:off x="4686300" y="953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80748</xdr:rowOff>
    </xdr:from>
    <xdr:to>
      <xdr:col>6</xdr:col>
      <xdr:colOff>561975</xdr:colOff>
      <xdr:row>57</xdr:row>
      <xdr:rowOff>10898</xdr:rowOff>
    </xdr:to>
    <xdr:sp macro="" textlink="">
      <xdr:nvSpPr>
        <xdr:cNvPr id="120" name="フローチャート : 判断 119"/>
        <xdr:cNvSpPr/>
      </xdr:nvSpPr>
      <xdr:spPr>
        <a:xfrm>
          <a:off x="45847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86793</xdr:rowOff>
    </xdr:from>
    <xdr:to>
      <xdr:col>5</xdr:col>
      <xdr:colOff>358775</xdr:colOff>
      <xdr:row>57</xdr:row>
      <xdr:rowOff>112716</xdr:rowOff>
    </xdr:to>
    <xdr:cxnSp macro="">
      <xdr:nvCxnSpPr>
        <xdr:cNvPr id="121" name="直線コネクタ 120"/>
        <xdr:cNvCxnSpPr/>
      </xdr:nvCxnSpPr>
      <xdr:spPr>
        <a:xfrm flipV="1">
          <a:off x="2908300" y="9859443"/>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87524</xdr:rowOff>
    </xdr:from>
    <xdr:to>
      <xdr:col>5</xdr:col>
      <xdr:colOff>409575</xdr:colOff>
      <xdr:row>57</xdr:row>
      <xdr:rowOff>17674</xdr:rowOff>
    </xdr:to>
    <xdr:sp macro="" textlink="">
      <xdr:nvSpPr>
        <xdr:cNvPr id="122" name="フローチャート : 判断 121"/>
        <xdr:cNvSpPr/>
      </xdr:nvSpPr>
      <xdr:spPr>
        <a:xfrm>
          <a:off x="37465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34201</xdr:rowOff>
    </xdr:from>
    <xdr:ext cx="534377" cy="259045"/>
    <xdr:sp macro="" textlink="">
      <xdr:nvSpPr>
        <xdr:cNvPr id="123" name="テキスト ボックス 122"/>
        <xdr:cNvSpPr txBox="1"/>
      </xdr:nvSpPr>
      <xdr:spPr>
        <a:xfrm>
          <a:off x="3530111" y="94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112716</xdr:rowOff>
    </xdr:from>
    <xdr:to>
      <xdr:col>4</xdr:col>
      <xdr:colOff>155575</xdr:colOff>
      <xdr:row>57</xdr:row>
      <xdr:rowOff>128348</xdr:rowOff>
    </xdr:to>
    <xdr:cxnSp macro="">
      <xdr:nvCxnSpPr>
        <xdr:cNvPr id="124" name="直線コネクタ 123"/>
        <xdr:cNvCxnSpPr/>
      </xdr:nvCxnSpPr>
      <xdr:spPr>
        <a:xfrm flipV="1">
          <a:off x="2019300" y="9885366"/>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108592</xdr:rowOff>
    </xdr:from>
    <xdr:to>
      <xdr:col>4</xdr:col>
      <xdr:colOff>206375</xdr:colOff>
      <xdr:row>57</xdr:row>
      <xdr:rowOff>38742</xdr:rowOff>
    </xdr:to>
    <xdr:sp macro="" textlink="">
      <xdr:nvSpPr>
        <xdr:cNvPr id="125" name="フローチャート : 判断 124"/>
        <xdr:cNvSpPr/>
      </xdr:nvSpPr>
      <xdr:spPr>
        <a:xfrm>
          <a:off x="2857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55269</xdr:rowOff>
    </xdr:from>
    <xdr:ext cx="534377" cy="259045"/>
    <xdr:sp macro="" textlink="">
      <xdr:nvSpPr>
        <xdr:cNvPr id="126" name="テキスト ボックス 125"/>
        <xdr:cNvSpPr txBox="1"/>
      </xdr:nvSpPr>
      <xdr:spPr>
        <a:xfrm>
          <a:off x="2641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128348</xdr:rowOff>
    </xdr:from>
    <xdr:to>
      <xdr:col>2</xdr:col>
      <xdr:colOff>638175</xdr:colOff>
      <xdr:row>57</xdr:row>
      <xdr:rowOff>132197</xdr:rowOff>
    </xdr:to>
    <xdr:cxnSp macro="">
      <xdr:nvCxnSpPr>
        <xdr:cNvPr id="127" name="直線コネクタ 126"/>
        <xdr:cNvCxnSpPr/>
      </xdr:nvCxnSpPr>
      <xdr:spPr>
        <a:xfrm flipV="1">
          <a:off x="1130300" y="9900998"/>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146489</xdr:rowOff>
    </xdr:from>
    <xdr:to>
      <xdr:col>3</xdr:col>
      <xdr:colOff>3175</xdr:colOff>
      <xdr:row>57</xdr:row>
      <xdr:rowOff>76639</xdr:rowOff>
    </xdr:to>
    <xdr:sp macro="" textlink="">
      <xdr:nvSpPr>
        <xdr:cNvPr id="128" name="フローチャート : 判断 127"/>
        <xdr:cNvSpPr/>
      </xdr:nvSpPr>
      <xdr:spPr>
        <a:xfrm>
          <a:off x="1968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93166</xdr:rowOff>
    </xdr:from>
    <xdr:ext cx="534377" cy="259045"/>
    <xdr:sp macro="" textlink="">
      <xdr:nvSpPr>
        <xdr:cNvPr id="129" name="テキスト ボックス 128"/>
        <xdr:cNvSpPr txBox="1"/>
      </xdr:nvSpPr>
      <xdr:spPr>
        <a:xfrm>
          <a:off x="1752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142081</xdr:rowOff>
    </xdr:from>
    <xdr:to>
      <xdr:col>1</xdr:col>
      <xdr:colOff>485775</xdr:colOff>
      <xdr:row>57</xdr:row>
      <xdr:rowOff>72231</xdr:rowOff>
    </xdr:to>
    <xdr:sp macro="" textlink="">
      <xdr:nvSpPr>
        <xdr:cNvPr id="130" name="フローチャート : 判断 129"/>
        <xdr:cNvSpPr/>
      </xdr:nvSpPr>
      <xdr:spPr>
        <a:xfrm>
          <a:off x="1079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88758</xdr:rowOff>
    </xdr:from>
    <xdr:ext cx="534377" cy="259045"/>
    <xdr:sp macro="" textlink="">
      <xdr:nvSpPr>
        <xdr:cNvPr id="131" name="テキスト ボックス 130"/>
        <xdr:cNvSpPr txBox="1"/>
      </xdr:nvSpPr>
      <xdr:spPr>
        <a:xfrm>
          <a:off x="863111" y="9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20242</xdr:rowOff>
    </xdr:from>
    <xdr:to>
      <xdr:col>6</xdr:col>
      <xdr:colOff>561975</xdr:colOff>
      <xdr:row>57</xdr:row>
      <xdr:rowOff>121842</xdr:rowOff>
    </xdr:to>
    <xdr:sp macro="" textlink="">
      <xdr:nvSpPr>
        <xdr:cNvPr id="137" name="円/楕円 136"/>
        <xdr:cNvSpPr/>
      </xdr:nvSpPr>
      <xdr:spPr>
        <a:xfrm>
          <a:off x="4584700" y="97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106619</xdr:rowOff>
    </xdr:from>
    <xdr:ext cx="534377" cy="259045"/>
    <xdr:sp macro="" textlink="">
      <xdr:nvSpPr>
        <xdr:cNvPr id="138" name="物件費該当値テキスト"/>
        <xdr:cNvSpPr txBox="1"/>
      </xdr:nvSpPr>
      <xdr:spPr>
        <a:xfrm>
          <a:off x="4686300" y="970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35993</xdr:rowOff>
    </xdr:from>
    <xdr:to>
      <xdr:col>5</xdr:col>
      <xdr:colOff>409575</xdr:colOff>
      <xdr:row>57</xdr:row>
      <xdr:rowOff>137593</xdr:rowOff>
    </xdr:to>
    <xdr:sp macro="" textlink="">
      <xdr:nvSpPr>
        <xdr:cNvPr id="139" name="円/楕円 138"/>
        <xdr:cNvSpPr/>
      </xdr:nvSpPr>
      <xdr:spPr>
        <a:xfrm>
          <a:off x="3746500" y="98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128720</xdr:rowOff>
    </xdr:from>
    <xdr:ext cx="534377" cy="259045"/>
    <xdr:sp macro="" textlink="">
      <xdr:nvSpPr>
        <xdr:cNvPr id="140" name="テキスト ボックス 139"/>
        <xdr:cNvSpPr txBox="1"/>
      </xdr:nvSpPr>
      <xdr:spPr>
        <a:xfrm>
          <a:off x="3530111" y="99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61916</xdr:rowOff>
    </xdr:from>
    <xdr:to>
      <xdr:col>4</xdr:col>
      <xdr:colOff>206375</xdr:colOff>
      <xdr:row>57</xdr:row>
      <xdr:rowOff>163516</xdr:rowOff>
    </xdr:to>
    <xdr:sp macro="" textlink="">
      <xdr:nvSpPr>
        <xdr:cNvPr id="141" name="円/楕円 140"/>
        <xdr:cNvSpPr/>
      </xdr:nvSpPr>
      <xdr:spPr>
        <a:xfrm>
          <a:off x="2857500" y="98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154643</xdr:rowOff>
    </xdr:from>
    <xdr:ext cx="534377" cy="259045"/>
    <xdr:sp macro="" textlink="">
      <xdr:nvSpPr>
        <xdr:cNvPr id="142" name="テキスト ボックス 141"/>
        <xdr:cNvSpPr txBox="1"/>
      </xdr:nvSpPr>
      <xdr:spPr>
        <a:xfrm>
          <a:off x="2641111" y="99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77548</xdr:rowOff>
    </xdr:from>
    <xdr:to>
      <xdr:col>3</xdr:col>
      <xdr:colOff>3175</xdr:colOff>
      <xdr:row>58</xdr:row>
      <xdr:rowOff>7698</xdr:rowOff>
    </xdr:to>
    <xdr:sp macro="" textlink="">
      <xdr:nvSpPr>
        <xdr:cNvPr id="143" name="円/楕円 142"/>
        <xdr:cNvSpPr/>
      </xdr:nvSpPr>
      <xdr:spPr>
        <a:xfrm>
          <a:off x="1968500" y="98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170275</xdr:rowOff>
    </xdr:from>
    <xdr:ext cx="534377" cy="259045"/>
    <xdr:sp macro="" textlink="">
      <xdr:nvSpPr>
        <xdr:cNvPr id="144" name="テキスト ボックス 143"/>
        <xdr:cNvSpPr txBox="1"/>
      </xdr:nvSpPr>
      <xdr:spPr>
        <a:xfrm>
          <a:off x="1752111" y="99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81397</xdr:rowOff>
    </xdr:from>
    <xdr:to>
      <xdr:col>1</xdr:col>
      <xdr:colOff>485775</xdr:colOff>
      <xdr:row>58</xdr:row>
      <xdr:rowOff>11547</xdr:rowOff>
    </xdr:to>
    <xdr:sp macro="" textlink="">
      <xdr:nvSpPr>
        <xdr:cNvPr id="145" name="円/楕円 144"/>
        <xdr:cNvSpPr/>
      </xdr:nvSpPr>
      <xdr:spPr>
        <a:xfrm>
          <a:off x="1079500" y="985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2674</xdr:rowOff>
    </xdr:from>
    <xdr:ext cx="534377" cy="259045"/>
    <xdr:sp macro="" textlink="">
      <xdr:nvSpPr>
        <xdr:cNvPr id="146" name="テキスト ボックス 145"/>
        <xdr:cNvSpPr txBox="1"/>
      </xdr:nvSpPr>
      <xdr:spPr>
        <a:xfrm>
          <a:off x="863111" y="994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0" name="直線コネクタ 169"/>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1"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2" name="直線コネクタ 171"/>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3"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4" name="直線コネクタ 173"/>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16408</xdr:rowOff>
    </xdr:from>
    <xdr:to>
      <xdr:col>6</xdr:col>
      <xdr:colOff>511175</xdr:colOff>
      <xdr:row>79</xdr:row>
      <xdr:rowOff>22771</xdr:rowOff>
    </xdr:to>
    <xdr:cxnSp macro="">
      <xdr:nvCxnSpPr>
        <xdr:cNvPr id="175" name="直線コネクタ 174"/>
        <xdr:cNvCxnSpPr/>
      </xdr:nvCxnSpPr>
      <xdr:spPr>
        <a:xfrm flipV="1">
          <a:off x="3797300" y="13560958"/>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6"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77" name="フローチャート : 判断 176"/>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22771</xdr:rowOff>
    </xdr:from>
    <xdr:to>
      <xdr:col>5</xdr:col>
      <xdr:colOff>358775</xdr:colOff>
      <xdr:row>79</xdr:row>
      <xdr:rowOff>24485</xdr:rowOff>
    </xdr:to>
    <xdr:cxnSp macro="">
      <xdr:nvCxnSpPr>
        <xdr:cNvPr id="178" name="直線コネクタ 177"/>
        <xdr:cNvCxnSpPr/>
      </xdr:nvCxnSpPr>
      <xdr:spPr>
        <a:xfrm flipV="1">
          <a:off x="2908300" y="1356732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79" name="フローチャート : 判断 178"/>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0" name="テキスト ボックス 179"/>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24485</xdr:rowOff>
    </xdr:from>
    <xdr:to>
      <xdr:col>4</xdr:col>
      <xdr:colOff>155575</xdr:colOff>
      <xdr:row>79</xdr:row>
      <xdr:rowOff>25209</xdr:rowOff>
    </xdr:to>
    <xdr:cxnSp macro="">
      <xdr:nvCxnSpPr>
        <xdr:cNvPr id="181" name="直線コネクタ 180"/>
        <xdr:cNvCxnSpPr/>
      </xdr:nvCxnSpPr>
      <xdr:spPr>
        <a:xfrm flipV="1">
          <a:off x="2019300" y="1356903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2" name="フローチャート : 判断 181"/>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3" name="テキスト ボックス 182"/>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18771</xdr:rowOff>
    </xdr:from>
    <xdr:to>
      <xdr:col>2</xdr:col>
      <xdr:colOff>638175</xdr:colOff>
      <xdr:row>79</xdr:row>
      <xdr:rowOff>25209</xdr:rowOff>
    </xdr:to>
    <xdr:cxnSp macro="">
      <xdr:nvCxnSpPr>
        <xdr:cNvPr id="184" name="直線コネクタ 183"/>
        <xdr:cNvCxnSpPr/>
      </xdr:nvCxnSpPr>
      <xdr:spPr>
        <a:xfrm>
          <a:off x="1130300" y="13563321"/>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5" name="フローチャート : 判断 184"/>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6" name="テキスト ボックス 185"/>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87" name="フローチャート : 判断 186"/>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88" name="テキスト ボックス 187"/>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137058</xdr:rowOff>
    </xdr:from>
    <xdr:to>
      <xdr:col>6</xdr:col>
      <xdr:colOff>561975</xdr:colOff>
      <xdr:row>79</xdr:row>
      <xdr:rowOff>67208</xdr:rowOff>
    </xdr:to>
    <xdr:sp macro="" textlink="">
      <xdr:nvSpPr>
        <xdr:cNvPr id="194" name="円/楕円 193"/>
        <xdr:cNvSpPr/>
      </xdr:nvSpPr>
      <xdr:spPr>
        <a:xfrm>
          <a:off x="4584700" y="13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51985</xdr:rowOff>
    </xdr:from>
    <xdr:ext cx="378565" cy="259045"/>
    <xdr:sp macro="" textlink="">
      <xdr:nvSpPr>
        <xdr:cNvPr id="195" name="維持補修費該当値テキスト"/>
        <xdr:cNvSpPr txBox="1"/>
      </xdr:nvSpPr>
      <xdr:spPr>
        <a:xfrm>
          <a:off x="4686300" y="134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143421</xdr:rowOff>
    </xdr:from>
    <xdr:to>
      <xdr:col>5</xdr:col>
      <xdr:colOff>409575</xdr:colOff>
      <xdr:row>79</xdr:row>
      <xdr:rowOff>73571</xdr:rowOff>
    </xdr:to>
    <xdr:sp macro="" textlink="">
      <xdr:nvSpPr>
        <xdr:cNvPr id="196" name="円/楕円 195"/>
        <xdr:cNvSpPr/>
      </xdr:nvSpPr>
      <xdr:spPr>
        <a:xfrm>
          <a:off x="3746500" y="135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64698</xdr:rowOff>
    </xdr:from>
    <xdr:ext cx="378565" cy="259045"/>
    <xdr:sp macro="" textlink="">
      <xdr:nvSpPr>
        <xdr:cNvPr id="197" name="テキスト ボックス 196"/>
        <xdr:cNvSpPr txBox="1"/>
      </xdr:nvSpPr>
      <xdr:spPr>
        <a:xfrm>
          <a:off x="3608017" y="1360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145135</xdr:rowOff>
    </xdr:from>
    <xdr:to>
      <xdr:col>4</xdr:col>
      <xdr:colOff>206375</xdr:colOff>
      <xdr:row>79</xdr:row>
      <xdr:rowOff>75285</xdr:rowOff>
    </xdr:to>
    <xdr:sp macro="" textlink="">
      <xdr:nvSpPr>
        <xdr:cNvPr id="198" name="円/楕円 197"/>
        <xdr:cNvSpPr/>
      </xdr:nvSpPr>
      <xdr:spPr>
        <a:xfrm>
          <a:off x="2857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66412</xdr:rowOff>
    </xdr:from>
    <xdr:ext cx="378565" cy="259045"/>
    <xdr:sp macro="" textlink="">
      <xdr:nvSpPr>
        <xdr:cNvPr id="199" name="テキスト ボックス 198"/>
        <xdr:cNvSpPr txBox="1"/>
      </xdr:nvSpPr>
      <xdr:spPr>
        <a:xfrm>
          <a:off x="2719017" y="13610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145859</xdr:rowOff>
    </xdr:from>
    <xdr:to>
      <xdr:col>3</xdr:col>
      <xdr:colOff>3175</xdr:colOff>
      <xdr:row>79</xdr:row>
      <xdr:rowOff>76009</xdr:rowOff>
    </xdr:to>
    <xdr:sp macro="" textlink="">
      <xdr:nvSpPr>
        <xdr:cNvPr id="200" name="円/楕円 199"/>
        <xdr:cNvSpPr/>
      </xdr:nvSpPr>
      <xdr:spPr>
        <a:xfrm>
          <a:off x="1968500" y="135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67136</xdr:rowOff>
    </xdr:from>
    <xdr:ext cx="378565" cy="259045"/>
    <xdr:sp macro="" textlink="">
      <xdr:nvSpPr>
        <xdr:cNvPr id="201" name="テキスト ボックス 200"/>
        <xdr:cNvSpPr txBox="1"/>
      </xdr:nvSpPr>
      <xdr:spPr>
        <a:xfrm>
          <a:off x="1830017" y="1361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139421</xdr:rowOff>
    </xdr:from>
    <xdr:to>
      <xdr:col>1</xdr:col>
      <xdr:colOff>485775</xdr:colOff>
      <xdr:row>79</xdr:row>
      <xdr:rowOff>69571</xdr:rowOff>
    </xdr:to>
    <xdr:sp macro="" textlink="">
      <xdr:nvSpPr>
        <xdr:cNvPr id="202" name="円/楕円 201"/>
        <xdr:cNvSpPr/>
      </xdr:nvSpPr>
      <xdr:spPr>
        <a:xfrm>
          <a:off x="1079500" y="13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60698</xdr:rowOff>
    </xdr:from>
    <xdr:ext cx="378565" cy="259045"/>
    <xdr:sp macro="" textlink="">
      <xdr:nvSpPr>
        <xdr:cNvPr id="203" name="テキスト ボックス 202"/>
        <xdr:cNvSpPr txBox="1"/>
      </xdr:nvSpPr>
      <xdr:spPr>
        <a:xfrm>
          <a:off x="941017" y="13605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0" name="直線コネクタ 229"/>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1"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2" name="直線コネクタ 231"/>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3"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4" name="直線コネクタ 233"/>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115027</xdr:rowOff>
    </xdr:from>
    <xdr:to>
      <xdr:col>6</xdr:col>
      <xdr:colOff>511175</xdr:colOff>
      <xdr:row>93</xdr:row>
      <xdr:rowOff>55460</xdr:rowOff>
    </xdr:to>
    <xdr:cxnSp macro="">
      <xdr:nvCxnSpPr>
        <xdr:cNvPr id="235" name="直線コネクタ 234"/>
        <xdr:cNvCxnSpPr/>
      </xdr:nvCxnSpPr>
      <xdr:spPr>
        <a:xfrm flipV="1">
          <a:off x="3797300" y="15888427"/>
          <a:ext cx="8382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6"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37" name="フローチャート : 判断 236"/>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55460</xdr:rowOff>
    </xdr:from>
    <xdr:to>
      <xdr:col>5</xdr:col>
      <xdr:colOff>358775</xdr:colOff>
      <xdr:row>94</xdr:row>
      <xdr:rowOff>12550</xdr:rowOff>
    </xdr:to>
    <xdr:cxnSp macro="">
      <xdr:nvCxnSpPr>
        <xdr:cNvPr id="238" name="直線コネクタ 237"/>
        <xdr:cNvCxnSpPr/>
      </xdr:nvCxnSpPr>
      <xdr:spPr>
        <a:xfrm flipV="1">
          <a:off x="2908300" y="16000310"/>
          <a:ext cx="889000" cy="12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39" name="フローチャート : 判断 238"/>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64862</xdr:rowOff>
    </xdr:from>
    <xdr:ext cx="534377" cy="259045"/>
    <xdr:sp macro="" textlink="">
      <xdr:nvSpPr>
        <xdr:cNvPr id="240" name="テキスト ボックス 239"/>
        <xdr:cNvSpPr txBox="1"/>
      </xdr:nvSpPr>
      <xdr:spPr>
        <a:xfrm>
          <a:off x="3530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12550</xdr:rowOff>
    </xdr:from>
    <xdr:to>
      <xdr:col>4</xdr:col>
      <xdr:colOff>155575</xdr:colOff>
      <xdr:row>94</xdr:row>
      <xdr:rowOff>105769</xdr:rowOff>
    </xdr:to>
    <xdr:cxnSp macro="">
      <xdr:nvCxnSpPr>
        <xdr:cNvPr id="241" name="直線コネクタ 240"/>
        <xdr:cNvCxnSpPr/>
      </xdr:nvCxnSpPr>
      <xdr:spPr>
        <a:xfrm flipV="1">
          <a:off x="2019300" y="16128850"/>
          <a:ext cx="889000" cy="9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2" name="フローチャート : 判断 241"/>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3" name="テキスト ボックス 242"/>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105769</xdr:rowOff>
    </xdr:from>
    <xdr:to>
      <xdr:col>2</xdr:col>
      <xdr:colOff>638175</xdr:colOff>
      <xdr:row>94</xdr:row>
      <xdr:rowOff>133838</xdr:rowOff>
    </xdr:to>
    <xdr:cxnSp macro="">
      <xdr:nvCxnSpPr>
        <xdr:cNvPr id="244" name="直線コネクタ 243"/>
        <xdr:cNvCxnSpPr/>
      </xdr:nvCxnSpPr>
      <xdr:spPr>
        <a:xfrm flipV="1">
          <a:off x="1130300" y="16222069"/>
          <a:ext cx="889000" cy="2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5" name="フローチャート : 判断 244"/>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6" name="テキスト ボックス 245"/>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47" name="フローチャート : 判断 246"/>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48" name="テキスト ボックス 247"/>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64227</xdr:rowOff>
    </xdr:from>
    <xdr:to>
      <xdr:col>6</xdr:col>
      <xdr:colOff>561975</xdr:colOff>
      <xdr:row>92</xdr:row>
      <xdr:rowOff>165827</xdr:rowOff>
    </xdr:to>
    <xdr:sp macro="" textlink="">
      <xdr:nvSpPr>
        <xdr:cNvPr id="254" name="円/楕円 253"/>
        <xdr:cNvSpPr/>
      </xdr:nvSpPr>
      <xdr:spPr>
        <a:xfrm>
          <a:off x="4584700" y="158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87104</xdr:rowOff>
    </xdr:from>
    <xdr:ext cx="534377" cy="259045"/>
    <xdr:sp macro="" textlink="">
      <xdr:nvSpPr>
        <xdr:cNvPr id="255" name="扶助費該当値テキスト"/>
        <xdr:cNvSpPr txBox="1"/>
      </xdr:nvSpPr>
      <xdr:spPr>
        <a:xfrm>
          <a:off x="4686300" y="1568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92,511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4660</xdr:rowOff>
    </xdr:from>
    <xdr:to>
      <xdr:col>5</xdr:col>
      <xdr:colOff>409575</xdr:colOff>
      <xdr:row>93</xdr:row>
      <xdr:rowOff>106260</xdr:rowOff>
    </xdr:to>
    <xdr:sp macro="" textlink="">
      <xdr:nvSpPr>
        <xdr:cNvPr id="256" name="円/楕円 255"/>
        <xdr:cNvSpPr/>
      </xdr:nvSpPr>
      <xdr:spPr>
        <a:xfrm>
          <a:off x="3746500" y="159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122787</xdr:rowOff>
    </xdr:from>
    <xdr:ext cx="534377" cy="259045"/>
    <xdr:sp macro="" textlink="">
      <xdr:nvSpPr>
        <xdr:cNvPr id="257" name="テキスト ボックス 256"/>
        <xdr:cNvSpPr txBox="1"/>
      </xdr:nvSpPr>
      <xdr:spPr>
        <a:xfrm>
          <a:off x="3530111" y="1572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133200</xdr:rowOff>
    </xdr:from>
    <xdr:to>
      <xdr:col>4</xdr:col>
      <xdr:colOff>206375</xdr:colOff>
      <xdr:row>94</xdr:row>
      <xdr:rowOff>63350</xdr:rowOff>
    </xdr:to>
    <xdr:sp macro="" textlink="">
      <xdr:nvSpPr>
        <xdr:cNvPr id="258" name="円/楕円 257"/>
        <xdr:cNvSpPr/>
      </xdr:nvSpPr>
      <xdr:spPr>
        <a:xfrm>
          <a:off x="2857500" y="160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79877</xdr:rowOff>
    </xdr:from>
    <xdr:ext cx="534377" cy="259045"/>
    <xdr:sp macro="" textlink="">
      <xdr:nvSpPr>
        <xdr:cNvPr id="259" name="テキスト ボックス 258"/>
        <xdr:cNvSpPr txBox="1"/>
      </xdr:nvSpPr>
      <xdr:spPr>
        <a:xfrm>
          <a:off x="2641111" y="1585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77,787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54969</xdr:rowOff>
    </xdr:from>
    <xdr:to>
      <xdr:col>3</xdr:col>
      <xdr:colOff>3175</xdr:colOff>
      <xdr:row>94</xdr:row>
      <xdr:rowOff>156569</xdr:rowOff>
    </xdr:to>
    <xdr:sp macro="" textlink="">
      <xdr:nvSpPr>
        <xdr:cNvPr id="260" name="円/楕円 259"/>
        <xdr:cNvSpPr/>
      </xdr:nvSpPr>
      <xdr:spPr>
        <a:xfrm>
          <a:off x="1968500" y="161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1646</xdr:rowOff>
    </xdr:from>
    <xdr:ext cx="534377" cy="259045"/>
    <xdr:sp macro="" textlink="">
      <xdr:nvSpPr>
        <xdr:cNvPr id="261" name="テキスト ボックス 260"/>
        <xdr:cNvSpPr txBox="1"/>
      </xdr:nvSpPr>
      <xdr:spPr>
        <a:xfrm>
          <a:off x="1752111" y="159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83038</xdr:rowOff>
    </xdr:from>
    <xdr:to>
      <xdr:col>1</xdr:col>
      <xdr:colOff>485775</xdr:colOff>
      <xdr:row>95</xdr:row>
      <xdr:rowOff>13188</xdr:rowOff>
    </xdr:to>
    <xdr:sp macro="" textlink="">
      <xdr:nvSpPr>
        <xdr:cNvPr id="262" name="円/楕円 261"/>
        <xdr:cNvSpPr/>
      </xdr:nvSpPr>
      <xdr:spPr>
        <a:xfrm>
          <a:off x="1079500" y="161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29715</xdr:rowOff>
    </xdr:from>
    <xdr:ext cx="534377" cy="259045"/>
    <xdr:sp macro="" textlink="">
      <xdr:nvSpPr>
        <xdr:cNvPr id="263" name="テキスト ボックス 262"/>
        <xdr:cNvSpPr txBox="1"/>
      </xdr:nvSpPr>
      <xdr:spPr>
        <a:xfrm>
          <a:off x="863111" y="1597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89" name="直線コネクタ 288"/>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0"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1" name="直線コネクタ 290"/>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2"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3" name="直線コネクタ 292"/>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81091</xdr:rowOff>
    </xdr:from>
    <xdr:to>
      <xdr:col>15</xdr:col>
      <xdr:colOff>180975</xdr:colOff>
      <xdr:row>36</xdr:row>
      <xdr:rowOff>130208</xdr:rowOff>
    </xdr:to>
    <xdr:cxnSp macro="">
      <xdr:nvCxnSpPr>
        <xdr:cNvPr id="294" name="直線コネクタ 293"/>
        <xdr:cNvCxnSpPr/>
      </xdr:nvCxnSpPr>
      <xdr:spPr>
        <a:xfrm>
          <a:off x="9639300" y="6253291"/>
          <a:ext cx="838200" cy="4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5"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6" name="フローチャート : 判断 295"/>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81091</xdr:rowOff>
    </xdr:from>
    <xdr:to>
      <xdr:col>14</xdr:col>
      <xdr:colOff>28575</xdr:colOff>
      <xdr:row>36</xdr:row>
      <xdr:rowOff>157161</xdr:rowOff>
    </xdr:to>
    <xdr:cxnSp macro="">
      <xdr:nvCxnSpPr>
        <xdr:cNvPr id="297" name="直線コネクタ 296"/>
        <xdr:cNvCxnSpPr/>
      </xdr:nvCxnSpPr>
      <xdr:spPr>
        <a:xfrm flipV="1">
          <a:off x="8750300" y="6253291"/>
          <a:ext cx="889000" cy="7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298" name="フローチャート : 判断 297"/>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64021</xdr:rowOff>
    </xdr:from>
    <xdr:ext cx="534377" cy="259045"/>
    <xdr:sp macro="" textlink="">
      <xdr:nvSpPr>
        <xdr:cNvPr id="299" name="テキスト ボックス 298"/>
        <xdr:cNvSpPr txBox="1"/>
      </xdr:nvSpPr>
      <xdr:spPr>
        <a:xfrm>
          <a:off x="9372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157161</xdr:rowOff>
    </xdr:from>
    <xdr:to>
      <xdr:col>12</xdr:col>
      <xdr:colOff>511175</xdr:colOff>
      <xdr:row>36</xdr:row>
      <xdr:rowOff>164378</xdr:rowOff>
    </xdr:to>
    <xdr:cxnSp macro="">
      <xdr:nvCxnSpPr>
        <xdr:cNvPr id="300" name="直線コネクタ 299"/>
        <xdr:cNvCxnSpPr/>
      </xdr:nvCxnSpPr>
      <xdr:spPr>
        <a:xfrm flipV="1">
          <a:off x="7861300" y="632936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1" name="フローチャート : 判断 300"/>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2" name="テキスト ボックス 301"/>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164378</xdr:rowOff>
    </xdr:from>
    <xdr:to>
      <xdr:col>11</xdr:col>
      <xdr:colOff>307975</xdr:colOff>
      <xdr:row>36</xdr:row>
      <xdr:rowOff>166457</xdr:rowOff>
    </xdr:to>
    <xdr:cxnSp macro="">
      <xdr:nvCxnSpPr>
        <xdr:cNvPr id="303" name="直線コネクタ 302"/>
        <xdr:cNvCxnSpPr/>
      </xdr:nvCxnSpPr>
      <xdr:spPr>
        <a:xfrm flipV="1">
          <a:off x="6972300" y="6336578"/>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4" name="フローチャート : 判断 303"/>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5" name="テキスト ボックス 304"/>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6" name="フローチャート : 判断 305"/>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07" name="テキスト ボックス 306"/>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79408</xdr:rowOff>
    </xdr:from>
    <xdr:to>
      <xdr:col>15</xdr:col>
      <xdr:colOff>231775</xdr:colOff>
      <xdr:row>37</xdr:row>
      <xdr:rowOff>9558</xdr:rowOff>
    </xdr:to>
    <xdr:sp macro="" textlink="">
      <xdr:nvSpPr>
        <xdr:cNvPr id="313" name="円/楕円 312"/>
        <xdr:cNvSpPr/>
      </xdr:nvSpPr>
      <xdr:spPr>
        <a:xfrm>
          <a:off x="10426700" y="62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57835</xdr:rowOff>
    </xdr:from>
    <xdr:ext cx="534377" cy="259045"/>
    <xdr:sp macro="" textlink="">
      <xdr:nvSpPr>
        <xdr:cNvPr id="314" name="補助費等該当値テキスト"/>
        <xdr:cNvSpPr txBox="1"/>
      </xdr:nvSpPr>
      <xdr:spPr>
        <a:xfrm>
          <a:off x="10528300" y="62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30291</xdr:rowOff>
    </xdr:from>
    <xdr:to>
      <xdr:col>14</xdr:col>
      <xdr:colOff>79375</xdr:colOff>
      <xdr:row>36</xdr:row>
      <xdr:rowOff>131891</xdr:rowOff>
    </xdr:to>
    <xdr:sp macro="" textlink="">
      <xdr:nvSpPr>
        <xdr:cNvPr id="315" name="円/楕円 314"/>
        <xdr:cNvSpPr/>
      </xdr:nvSpPr>
      <xdr:spPr>
        <a:xfrm>
          <a:off x="9588500" y="62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123018</xdr:rowOff>
    </xdr:from>
    <xdr:ext cx="534377" cy="259045"/>
    <xdr:sp macro="" textlink="">
      <xdr:nvSpPr>
        <xdr:cNvPr id="316" name="テキスト ボックス 315"/>
        <xdr:cNvSpPr txBox="1"/>
      </xdr:nvSpPr>
      <xdr:spPr>
        <a:xfrm>
          <a:off x="9372111" y="62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106361</xdr:rowOff>
    </xdr:from>
    <xdr:to>
      <xdr:col>12</xdr:col>
      <xdr:colOff>561975</xdr:colOff>
      <xdr:row>37</xdr:row>
      <xdr:rowOff>36511</xdr:rowOff>
    </xdr:to>
    <xdr:sp macro="" textlink="">
      <xdr:nvSpPr>
        <xdr:cNvPr id="317" name="円/楕円 316"/>
        <xdr:cNvSpPr/>
      </xdr:nvSpPr>
      <xdr:spPr>
        <a:xfrm>
          <a:off x="8699500" y="62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27638</xdr:rowOff>
    </xdr:from>
    <xdr:ext cx="534377" cy="259045"/>
    <xdr:sp macro="" textlink="">
      <xdr:nvSpPr>
        <xdr:cNvPr id="318" name="テキスト ボックス 317"/>
        <xdr:cNvSpPr txBox="1"/>
      </xdr:nvSpPr>
      <xdr:spPr>
        <a:xfrm>
          <a:off x="8483111" y="637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113578</xdr:rowOff>
    </xdr:from>
    <xdr:to>
      <xdr:col>11</xdr:col>
      <xdr:colOff>358775</xdr:colOff>
      <xdr:row>37</xdr:row>
      <xdr:rowOff>43728</xdr:rowOff>
    </xdr:to>
    <xdr:sp macro="" textlink="">
      <xdr:nvSpPr>
        <xdr:cNvPr id="319" name="円/楕円 318"/>
        <xdr:cNvSpPr/>
      </xdr:nvSpPr>
      <xdr:spPr>
        <a:xfrm>
          <a:off x="7810500" y="62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34855</xdr:rowOff>
    </xdr:from>
    <xdr:ext cx="534377" cy="259045"/>
    <xdr:sp macro="" textlink="">
      <xdr:nvSpPr>
        <xdr:cNvPr id="320" name="テキスト ボックス 319"/>
        <xdr:cNvSpPr txBox="1"/>
      </xdr:nvSpPr>
      <xdr:spPr>
        <a:xfrm>
          <a:off x="7594111" y="63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115657</xdr:rowOff>
    </xdr:from>
    <xdr:to>
      <xdr:col>10</xdr:col>
      <xdr:colOff>155575</xdr:colOff>
      <xdr:row>37</xdr:row>
      <xdr:rowOff>45807</xdr:rowOff>
    </xdr:to>
    <xdr:sp macro="" textlink="">
      <xdr:nvSpPr>
        <xdr:cNvPr id="321" name="円/楕円 320"/>
        <xdr:cNvSpPr/>
      </xdr:nvSpPr>
      <xdr:spPr>
        <a:xfrm>
          <a:off x="6921500" y="62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36934</xdr:rowOff>
    </xdr:from>
    <xdr:ext cx="534377" cy="259045"/>
    <xdr:sp macro="" textlink="">
      <xdr:nvSpPr>
        <xdr:cNvPr id="322" name="テキスト ボックス 321"/>
        <xdr:cNvSpPr txBox="1"/>
      </xdr:nvSpPr>
      <xdr:spPr>
        <a:xfrm>
          <a:off x="6705111" y="638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2" name="直線コネクタ 341"/>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3"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4" name="直線コネクタ 343"/>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5"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6" name="直線コネクタ 345"/>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54546</xdr:rowOff>
    </xdr:from>
    <xdr:to>
      <xdr:col>15</xdr:col>
      <xdr:colOff>180975</xdr:colOff>
      <xdr:row>56</xdr:row>
      <xdr:rowOff>70245</xdr:rowOff>
    </xdr:to>
    <xdr:cxnSp macro="">
      <xdr:nvCxnSpPr>
        <xdr:cNvPr id="347" name="直線コネクタ 346"/>
        <xdr:cNvCxnSpPr/>
      </xdr:nvCxnSpPr>
      <xdr:spPr>
        <a:xfrm flipV="1">
          <a:off x="9639300" y="9655746"/>
          <a:ext cx="838200" cy="1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48"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49" name="フローチャート : 判断 348"/>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70245</xdr:rowOff>
    </xdr:from>
    <xdr:to>
      <xdr:col>14</xdr:col>
      <xdr:colOff>28575</xdr:colOff>
      <xdr:row>56</xdr:row>
      <xdr:rowOff>90174</xdr:rowOff>
    </xdr:to>
    <xdr:cxnSp macro="">
      <xdr:nvCxnSpPr>
        <xdr:cNvPr id="350" name="直線コネクタ 349"/>
        <xdr:cNvCxnSpPr/>
      </xdr:nvCxnSpPr>
      <xdr:spPr>
        <a:xfrm flipV="1">
          <a:off x="8750300" y="9671445"/>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1" name="フローチャート : 判断 350"/>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163724</xdr:rowOff>
    </xdr:from>
    <xdr:ext cx="534377" cy="259045"/>
    <xdr:sp macro="" textlink="">
      <xdr:nvSpPr>
        <xdr:cNvPr id="352" name="テキスト ボックス 351"/>
        <xdr:cNvSpPr txBox="1"/>
      </xdr:nvSpPr>
      <xdr:spPr>
        <a:xfrm>
          <a:off x="9372111" y="92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104278</xdr:rowOff>
    </xdr:from>
    <xdr:to>
      <xdr:col>12</xdr:col>
      <xdr:colOff>511175</xdr:colOff>
      <xdr:row>56</xdr:row>
      <xdr:rowOff>90174</xdr:rowOff>
    </xdr:to>
    <xdr:cxnSp macro="">
      <xdr:nvCxnSpPr>
        <xdr:cNvPr id="353" name="直線コネクタ 352"/>
        <xdr:cNvCxnSpPr/>
      </xdr:nvCxnSpPr>
      <xdr:spPr>
        <a:xfrm>
          <a:off x="7861300" y="9534028"/>
          <a:ext cx="889000" cy="1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4" name="フローチャート : 判断 353"/>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5" name="テキスト ボックス 354"/>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104278</xdr:rowOff>
    </xdr:from>
    <xdr:to>
      <xdr:col>11</xdr:col>
      <xdr:colOff>307975</xdr:colOff>
      <xdr:row>56</xdr:row>
      <xdr:rowOff>76818</xdr:rowOff>
    </xdr:to>
    <xdr:cxnSp macro="">
      <xdr:nvCxnSpPr>
        <xdr:cNvPr id="356" name="直線コネクタ 355"/>
        <xdr:cNvCxnSpPr/>
      </xdr:nvCxnSpPr>
      <xdr:spPr>
        <a:xfrm flipV="1">
          <a:off x="6972300" y="9534028"/>
          <a:ext cx="889000" cy="1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57" name="フローチャート : 判断 356"/>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58" name="テキスト ボックス 357"/>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59" name="フローチャート : 判断 358"/>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0" name="テキスト ボックス 359"/>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3746</xdr:rowOff>
    </xdr:from>
    <xdr:to>
      <xdr:col>15</xdr:col>
      <xdr:colOff>231775</xdr:colOff>
      <xdr:row>56</xdr:row>
      <xdr:rowOff>105346</xdr:rowOff>
    </xdr:to>
    <xdr:sp macro="" textlink="">
      <xdr:nvSpPr>
        <xdr:cNvPr id="366" name="円/楕円 365"/>
        <xdr:cNvSpPr/>
      </xdr:nvSpPr>
      <xdr:spPr>
        <a:xfrm>
          <a:off x="10426700" y="96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153623</xdr:rowOff>
    </xdr:from>
    <xdr:ext cx="534377" cy="259045"/>
    <xdr:sp macro="" textlink="">
      <xdr:nvSpPr>
        <xdr:cNvPr id="367" name="普通建設事業費該当値テキスト"/>
        <xdr:cNvSpPr txBox="1"/>
      </xdr:nvSpPr>
      <xdr:spPr>
        <a:xfrm>
          <a:off x="10528300" y="95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19445</xdr:rowOff>
    </xdr:from>
    <xdr:to>
      <xdr:col>14</xdr:col>
      <xdr:colOff>79375</xdr:colOff>
      <xdr:row>56</xdr:row>
      <xdr:rowOff>121045</xdr:rowOff>
    </xdr:to>
    <xdr:sp macro="" textlink="">
      <xdr:nvSpPr>
        <xdr:cNvPr id="368" name="円/楕円 367"/>
        <xdr:cNvSpPr/>
      </xdr:nvSpPr>
      <xdr:spPr>
        <a:xfrm>
          <a:off x="9588500" y="96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112172</xdr:rowOff>
    </xdr:from>
    <xdr:ext cx="534377" cy="259045"/>
    <xdr:sp macro="" textlink="">
      <xdr:nvSpPr>
        <xdr:cNvPr id="369" name="テキスト ボックス 368"/>
        <xdr:cNvSpPr txBox="1"/>
      </xdr:nvSpPr>
      <xdr:spPr>
        <a:xfrm>
          <a:off x="9372111" y="97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39374</xdr:rowOff>
    </xdr:from>
    <xdr:to>
      <xdr:col>12</xdr:col>
      <xdr:colOff>561975</xdr:colOff>
      <xdr:row>56</xdr:row>
      <xdr:rowOff>140974</xdr:rowOff>
    </xdr:to>
    <xdr:sp macro="" textlink="">
      <xdr:nvSpPr>
        <xdr:cNvPr id="370" name="円/楕円 369"/>
        <xdr:cNvSpPr/>
      </xdr:nvSpPr>
      <xdr:spPr>
        <a:xfrm>
          <a:off x="8699500" y="964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132101</xdr:rowOff>
    </xdr:from>
    <xdr:ext cx="534377" cy="259045"/>
    <xdr:sp macro="" textlink="">
      <xdr:nvSpPr>
        <xdr:cNvPr id="371" name="テキスト ボックス 370"/>
        <xdr:cNvSpPr txBox="1"/>
      </xdr:nvSpPr>
      <xdr:spPr>
        <a:xfrm>
          <a:off x="8483111" y="973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53478</xdr:rowOff>
    </xdr:from>
    <xdr:to>
      <xdr:col>11</xdr:col>
      <xdr:colOff>358775</xdr:colOff>
      <xdr:row>55</xdr:row>
      <xdr:rowOff>155078</xdr:rowOff>
    </xdr:to>
    <xdr:sp macro="" textlink="">
      <xdr:nvSpPr>
        <xdr:cNvPr id="372" name="円/楕円 371"/>
        <xdr:cNvSpPr/>
      </xdr:nvSpPr>
      <xdr:spPr>
        <a:xfrm>
          <a:off x="7810500" y="94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155</xdr:rowOff>
    </xdr:from>
    <xdr:ext cx="534377" cy="259045"/>
    <xdr:sp macro="" textlink="">
      <xdr:nvSpPr>
        <xdr:cNvPr id="373" name="テキスト ボックス 372"/>
        <xdr:cNvSpPr txBox="1"/>
      </xdr:nvSpPr>
      <xdr:spPr>
        <a:xfrm>
          <a:off x="7594111" y="92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26018</xdr:rowOff>
    </xdr:from>
    <xdr:to>
      <xdr:col>10</xdr:col>
      <xdr:colOff>155575</xdr:colOff>
      <xdr:row>56</xdr:row>
      <xdr:rowOff>127618</xdr:rowOff>
    </xdr:to>
    <xdr:sp macro="" textlink="">
      <xdr:nvSpPr>
        <xdr:cNvPr id="374" name="円/楕円 373"/>
        <xdr:cNvSpPr/>
      </xdr:nvSpPr>
      <xdr:spPr>
        <a:xfrm>
          <a:off x="6921500" y="96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118745</xdr:rowOff>
    </xdr:from>
    <xdr:ext cx="534377" cy="259045"/>
    <xdr:sp macro="" textlink="">
      <xdr:nvSpPr>
        <xdr:cNvPr id="375" name="テキスト ボックス 374"/>
        <xdr:cNvSpPr txBox="1"/>
      </xdr:nvSpPr>
      <xdr:spPr>
        <a:xfrm>
          <a:off x="6705111" y="97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1" name="直線コネクタ 400"/>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4"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5" name="直線コネクタ 404"/>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60654</xdr:rowOff>
    </xdr:from>
    <xdr:to>
      <xdr:col>15</xdr:col>
      <xdr:colOff>180975</xdr:colOff>
      <xdr:row>79</xdr:row>
      <xdr:rowOff>71039</xdr:rowOff>
    </xdr:to>
    <xdr:cxnSp macro="">
      <xdr:nvCxnSpPr>
        <xdr:cNvPr id="406" name="直線コネクタ 405"/>
        <xdr:cNvCxnSpPr/>
      </xdr:nvCxnSpPr>
      <xdr:spPr>
        <a:xfrm>
          <a:off x="9639300" y="12919404"/>
          <a:ext cx="838200" cy="6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07"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08" name="フローチャート : 判断 407"/>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60654</xdr:rowOff>
    </xdr:from>
    <xdr:to>
      <xdr:col>14</xdr:col>
      <xdr:colOff>28575</xdr:colOff>
      <xdr:row>78</xdr:row>
      <xdr:rowOff>170022</xdr:rowOff>
    </xdr:to>
    <xdr:cxnSp macro="">
      <xdr:nvCxnSpPr>
        <xdr:cNvPr id="409" name="直線コネクタ 408"/>
        <xdr:cNvCxnSpPr/>
      </xdr:nvCxnSpPr>
      <xdr:spPr>
        <a:xfrm flipV="1">
          <a:off x="8750300" y="12919404"/>
          <a:ext cx="889000" cy="6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0" name="フローチャート : 判断 409"/>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9067</xdr:rowOff>
    </xdr:from>
    <xdr:ext cx="534377" cy="259045"/>
    <xdr:sp macro="" textlink="">
      <xdr:nvSpPr>
        <xdr:cNvPr id="411" name="テキスト ボックス 410"/>
        <xdr:cNvSpPr txBox="1"/>
      </xdr:nvSpPr>
      <xdr:spPr>
        <a:xfrm>
          <a:off x="9372111" y="130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2" name="フローチャート : 判断 411"/>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3" name="テキスト ボックス 412"/>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20239</xdr:rowOff>
    </xdr:from>
    <xdr:to>
      <xdr:col>15</xdr:col>
      <xdr:colOff>231775</xdr:colOff>
      <xdr:row>79</xdr:row>
      <xdr:rowOff>121839</xdr:rowOff>
    </xdr:to>
    <xdr:sp macro="" textlink="">
      <xdr:nvSpPr>
        <xdr:cNvPr id="419" name="円/楕円 418"/>
        <xdr:cNvSpPr/>
      </xdr:nvSpPr>
      <xdr:spPr>
        <a:xfrm>
          <a:off x="10426700" y="135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106616</xdr:rowOff>
    </xdr:from>
    <xdr:ext cx="469744" cy="259045"/>
    <xdr:sp macro="" textlink="">
      <xdr:nvSpPr>
        <xdr:cNvPr id="420" name="普通建設事業費 （ うち新規整備　）該当値テキスト"/>
        <xdr:cNvSpPr txBox="1"/>
      </xdr:nvSpPr>
      <xdr:spPr>
        <a:xfrm>
          <a:off x="10528300" y="1347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9854</xdr:rowOff>
    </xdr:from>
    <xdr:to>
      <xdr:col>14</xdr:col>
      <xdr:colOff>79375</xdr:colOff>
      <xdr:row>75</xdr:row>
      <xdr:rowOff>111454</xdr:rowOff>
    </xdr:to>
    <xdr:sp macro="" textlink="">
      <xdr:nvSpPr>
        <xdr:cNvPr id="421" name="円/楕円 420"/>
        <xdr:cNvSpPr/>
      </xdr:nvSpPr>
      <xdr:spPr>
        <a:xfrm>
          <a:off x="9588500" y="12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127981</xdr:rowOff>
    </xdr:from>
    <xdr:ext cx="534377" cy="259045"/>
    <xdr:sp macro="" textlink="">
      <xdr:nvSpPr>
        <xdr:cNvPr id="422" name="テキスト ボックス 421"/>
        <xdr:cNvSpPr txBox="1"/>
      </xdr:nvSpPr>
      <xdr:spPr>
        <a:xfrm>
          <a:off x="9372111" y="126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119222</xdr:rowOff>
    </xdr:from>
    <xdr:to>
      <xdr:col>12</xdr:col>
      <xdr:colOff>561975</xdr:colOff>
      <xdr:row>79</xdr:row>
      <xdr:rowOff>49372</xdr:rowOff>
    </xdr:to>
    <xdr:sp macro="" textlink="">
      <xdr:nvSpPr>
        <xdr:cNvPr id="423" name="円/楕円 422"/>
        <xdr:cNvSpPr/>
      </xdr:nvSpPr>
      <xdr:spPr>
        <a:xfrm>
          <a:off x="8699500" y="134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40499</xdr:rowOff>
    </xdr:from>
    <xdr:ext cx="469744" cy="259045"/>
    <xdr:sp macro="" textlink="">
      <xdr:nvSpPr>
        <xdr:cNvPr id="424" name="テキスト ボックス 423"/>
        <xdr:cNvSpPr txBox="1"/>
      </xdr:nvSpPr>
      <xdr:spPr>
        <a:xfrm>
          <a:off x="8515427" y="1358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48" name="直線コネクタ 447"/>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49"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0" name="直線コネクタ 449"/>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1"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2" name="直線コネクタ 451"/>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5181</xdr:rowOff>
    </xdr:from>
    <xdr:to>
      <xdr:col>15</xdr:col>
      <xdr:colOff>180975</xdr:colOff>
      <xdr:row>98</xdr:row>
      <xdr:rowOff>171017</xdr:rowOff>
    </xdr:to>
    <xdr:cxnSp macro="">
      <xdr:nvCxnSpPr>
        <xdr:cNvPr id="453" name="直線コネクタ 452"/>
        <xdr:cNvCxnSpPr/>
      </xdr:nvCxnSpPr>
      <xdr:spPr>
        <a:xfrm flipV="1">
          <a:off x="9639300" y="16464381"/>
          <a:ext cx="838200" cy="50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4"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5" name="フローチャート : 判断 454"/>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103760</xdr:rowOff>
    </xdr:from>
    <xdr:to>
      <xdr:col>14</xdr:col>
      <xdr:colOff>28575</xdr:colOff>
      <xdr:row>98</xdr:row>
      <xdr:rowOff>171017</xdr:rowOff>
    </xdr:to>
    <xdr:cxnSp macro="">
      <xdr:nvCxnSpPr>
        <xdr:cNvPr id="456" name="直線コネクタ 455"/>
        <xdr:cNvCxnSpPr/>
      </xdr:nvCxnSpPr>
      <xdr:spPr>
        <a:xfrm>
          <a:off x="8750300" y="16562960"/>
          <a:ext cx="889000" cy="4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57" name="フローチャート : 判断 456"/>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95139</xdr:rowOff>
    </xdr:from>
    <xdr:ext cx="534377" cy="259045"/>
    <xdr:sp macro="" textlink="">
      <xdr:nvSpPr>
        <xdr:cNvPr id="458" name="テキスト ボックス 457"/>
        <xdr:cNvSpPr txBox="1"/>
      </xdr:nvSpPr>
      <xdr:spPr>
        <a:xfrm>
          <a:off x="9372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59" name="フローチャート : 判断 458"/>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0" name="テキスト ボックス 459"/>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125831</xdr:rowOff>
    </xdr:from>
    <xdr:to>
      <xdr:col>15</xdr:col>
      <xdr:colOff>231775</xdr:colOff>
      <xdr:row>96</xdr:row>
      <xdr:rowOff>55981</xdr:rowOff>
    </xdr:to>
    <xdr:sp macro="" textlink="">
      <xdr:nvSpPr>
        <xdr:cNvPr id="466" name="円/楕円 465"/>
        <xdr:cNvSpPr/>
      </xdr:nvSpPr>
      <xdr:spPr>
        <a:xfrm>
          <a:off x="10426700" y="164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148708</xdr:rowOff>
    </xdr:from>
    <xdr:ext cx="534377" cy="259045"/>
    <xdr:sp macro="" textlink="">
      <xdr:nvSpPr>
        <xdr:cNvPr id="467" name="普通建設事業費 （ うち更新整備　）該当値テキスト"/>
        <xdr:cNvSpPr txBox="1"/>
      </xdr:nvSpPr>
      <xdr:spPr>
        <a:xfrm>
          <a:off x="10528300" y="162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120217</xdr:rowOff>
    </xdr:from>
    <xdr:to>
      <xdr:col>14</xdr:col>
      <xdr:colOff>79375</xdr:colOff>
      <xdr:row>99</xdr:row>
      <xdr:rowOff>50367</xdr:rowOff>
    </xdr:to>
    <xdr:sp macro="" textlink="">
      <xdr:nvSpPr>
        <xdr:cNvPr id="468" name="円/楕円 467"/>
        <xdr:cNvSpPr/>
      </xdr:nvSpPr>
      <xdr:spPr>
        <a:xfrm>
          <a:off x="9588500" y="169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41494</xdr:rowOff>
    </xdr:from>
    <xdr:ext cx="469744" cy="259045"/>
    <xdr:sp macro="" textlink="">
      <xdr:nvSpPr>
        <xdr:cNvPr id="469" name="テキスト ボックス 468"/>
        <xdr:cNvSpPr txBox="1"/>
      </xdr:nvSpPr>
      <xdr:spPr>
        <a:xfrm>
          <a:off x="9404427" y="170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52960</xdr:rowOff>
    </xdr:from>
    <xdr:to>
      <xdr:col>12</xdr:col>
      <xdr:colOff>561975</xdr:colOff>
      <xdr:row>96</xdr:row>
      <xdr:rowOff>154560</xdr:rowOff>
    </xdr:to>
    <xdr:sp macro="" textlink="">
      <xdr:nvSpPr>
        <xdr:cNvPr id="470" name="円/楕円 469"/>
        <xdr:cNvSpPr/>
      </xdr:nvSpPr>
      <xdr:spPr>
        <a:xfrm>
          <a:off x="8699500" y="165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171087</xdr:rowOff>
    </xdr:from>
    <xdr:ext cx="534377" cy="259045"/>
    <xdr:sp macro="" textlink="">
      <xdr:nvSpPr>
        <xdr:cNvPr id="471" name="テキスト ボックス 470"/>
        <xdr:cNvSpPr txBox="1"/>
      </xdr:nvSpPr>
      <xdr:spPr>
        <a:xfrm>
          <a:off x="8483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3" name="テキスト ボックス 49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497" name="直線コネクタ 496"/>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498"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0"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1" name="直線コネクタ 500"/>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95531</xdr:rowOff>
    </xdr:from>
    <xdr:to>
      <xdr:col>23</xdr:col>
      <xdr:colOff>517525</xdr:colOff>
      <xdr:row>39</xdr:row>
      <xdr:rowOff>98813</xdr:rowOff>
    </xdr:to>
    <xdr:cxnSp macro="">
      <xdr:nvCxnSpPr>
        <xdr:cNvPr id="502" name="直線コネクタ 501"/>
        <xdr:cNvCxnSpPr/>
      </xdr:nvCxnSpPr>
      <xdr:spPr>
        <a:xfrm flipV="1">
          <a:off x="15481300" y="6782081"/>
          <a:ext cx="8382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3"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4" name="フローチャート : 判断 503"/>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98813</xdr:rowOff>
    </xdr:from>
    <xdr:to>
      <xdr:col>22</xdr:col>
      <xdr:colOff>365125</xdr:colOff>
      <xdr:row>39</xdr:row>
      <xdr:rowOff>98862</xdr:rowOff>
    </xdr:to>
    <xdr:cxnSp macro="">
      <xdr:nvCxnSpPr>
        <xdr:cNvPr id="505" name="直線コネクタ 504"/>
        <xdr:cNvCxnSpPr/>
      </xdr:nvCxnSpPr>
      <xdr:spPr>
        <a:xfrm flipV="1">
          <a:off x="14592300" y="6785363"/>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6" name="フローチャート : 判断 505"/>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113513</xdr:rowOff>
    </xdr:from>
    <xdr:ext cx="469744" cy="259045"/>
    <xdr:sp macro="" textlink="">
      <xdr:nvSpPr>
        <xdr:cNvPr id="507" name="テキスト ボックス 506"/>
        <xdr:cNvSpPr txBox="1"/>
      </xdr:nvSpPr>
      <xdr:spPr>
        <a:xfrm>
          <a:off x="15246427" y="645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98862</xdr:rowOff>
    </xdr:from>
    <xdr:to>
      <xdr:col>21</xdr:col>
      <xdr:colOff>161925</xdr:colOff>
      <xdr:row>39</xdr:row>
      <xdr:rowOff>98862</xdr:rowOff>
    </xdr:to>
    <xdr:cxnSp macro="">
      <xdr:nvCxnSpPr>
        <xdr:cNvPr id="508" name="直線コネクタ 507"/>
        <xdr:cNvCxnSpPr/>
      </xdr:nvCxnSpPr>
      <xdr:spPr>
        <a:xfrm>
          <a:off x="13703300" y="6785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09" name="フローチャート : 判断 508"/>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0" name="テキスト ボックス 509"/>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93768</xdr:rowOff>
    </xdr:from>
    <xdr:to>
      <xdr:col>19</xdr:col>
      <xdr:colOff>644525</xdr:colOff>
      <xdr:row>39</xdr:row>
      <xdr:rowOff>98862</xdr:rowOff>
    </xdr:to>
    <xdr:cxnSp macro="">
      <xdr:nvCxnSpPr>
        <xdr:cNvPr id="511" name="直線コネクタ 510"/>
        <xdr:cNvCxnSpPr/>
      </xdr:nvCxnSpPr>
      <xdr:spPr>
        <a:xfrm>
          <a:off x="12814300" y="6780318"/>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2" name="フローチャート : 判断 511"/>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3" name="テキスト ボックス 512"/>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4" name="フローチャート : 判断 513"/>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5" name="テキスト ボックス 514"/>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44731</xdr:rowOff>
    </xdr:from>
    <xdr:to>
      <xdr:col>23</xdr:col>
      <xdr:colOff>568325</xdr:colOff>
      <xdr:row>39</xdr:row>
      <xdr:rowOff>146331</xdr:rowOff>
    </xdr:to>
    <xdr:sp macro="" textlink="">
      <xdr:nvSpPr>
        <xdr:cNvPr id="521" name="円/楕円 520"/>
        <xdr:cNvSpPr/>
      </xdr:nvSpPr>
      <xdr:spPr>
        <a:xfrm>
          <a:off x="16268700" y="67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378565" cy="259045"/>
    <xdr:sp macro="" textlink="">
      <xdr:nvSpPr>
        <xdr:cNvPr id="522" name="災害復旧事業費該当値テキスト"/>
        <xdr:cNvSpPr txBox="1"/>
      </xdr:nvSpPr>
      <xdr:spPr>
        <a:xfrm>
          <a:off x="16370300" y="6669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48013</xdr:rowOff>
    </xdr:from>
    <xdr:to>
      <xdr:col>22</xdr:col>
      <xdr:colOff>415925</xdr:colOff>
      <xdr:row>39</xdr:row>
      <xdr:rowOff>149613</xdr:rowOff>
    </xdr:to>
    <xdr:sp macro="" textlink="">
      <xdr:nvSpPr>
        <xdr:cNvPr id="523" name="円/楕円 522"/>
        <xdr:cNvSpPr/>
      </xdr:nvSpPr>
      <xdr:spPr>
        <a:xfrm>
          <a:off x="15430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140740</xdr:rowOff>
    </xdr:from>
    <xdr:ext cx="249299" cy="259045"/>
    <xdr:sp macro="" textlink="">
      <xdr:nvSpPr>
        <xdr:cNvPr id="524" name="テキスト ボックス 523"/>
        <xdr:cNvSpPr txBox="1"/>
      </xdr:nvSpPr>
      <xdr:spPr>
        <a:xfrm>
          <a:off x="15356649"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48062</xdr:rowOff>
    </xdr:from>
    <xdr:to>
      <xdr:col>21</xdr:col>
      <xdr:colOff>212725</xdr:colOff>
      <xdr:row>39</xdr:row>
      <xdr:rowOff>149662</xdr:rowOff>
    </xdr:to>
    <xdr:sp macro="" textlink="">
      <xdr:nvSpPr>
        <xdr:cNvPr id="525" name="円/楕円 524"/>
        <xdr:cNvSpPr/>
      </xdr:nvSpPr>
      <xdr:spPr>
        <a:xfrm>
          <a:off x="145415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140789</xdr:rowOff>
    </xdr:from>
    <xdr:ext cx="249299" cy="259045"/>
    <xdr:sp macro="" textlink="">
      <xdr:nvSpPr>
        <xdr:cNvPr id="526" name="テキスト ボックス 525"/>
        <xdr:cNvSpPr txBox="1"/>
      </xdr:nvSpPr>
      <xdr:spPr>
        <a:xfrm>
          <a:off x="14467649" y="6827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48062</xdr:rowOff>
    </xdr:from>
    <xdr:to>
      <xdr:col>20</xdr:col>
      <xdr:colOff>9525</xdr:colOff>
      <xdr:row>39</xdr:row>
      <xdr:rowOff>149662</xdr:rowOff>
    </xdr:to>
    <xdr:sp macro="" textlink="">
      <xdr:nvSpPr>
        <xdr:cNvPr id="527" name="円/楕円 526"/>
        <xdr:cNvSpPr/>
      </xdr:nvSpPr>
      <xdr:spPr>
        <a:xfrm>
          <a:off x="136525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140789</xdr:rowOff>
    </xdr:from>
    <xdr:ext cx="249299" cy="259045"/>
    <xdr:sp macro="" textlink="">
      <xdr:nvSpPr>
        <xdr:cNvPr id="528" name="テキスト ボックス 527"/>
        <xdr:cNvSpPr txBox="1"/>
      </xdr:nvSpPr>
      <xdr:spPr>
        <a:xfrm>
          <a:off x="13578649" y="6827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42968</xdr:rowOff>
    </xdr:from>
    <xdr:to>
      <xdr:col>18</xdr:col>
      <xdr:colOff>492125</xdr:colOff>
      <xdr:row>39</xdr:row>
      <xdr:rowOff>144568</xdr:rowOff>
    </xdr:to>
    <xdr:sp macro="" textlink="">
      <xdr:nvSpPr>
        <xdr:cNvPr id="529" name="円/楕円 528"/>
        <xdr:cNvSpPr/>
      </xdr:nvSpPr>
      <xdr:spPr>
        <a:xfrm>
          <a:off x="12763500" y="67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135695</xdr:rowOff>
    </xdr:from>
    <xdr:ext cx="378565" cy="259045"/>
    <xdr:sp macro="" textlink="">
      <xdr:nvSpPr>
        <xdr:cNvPr id="530" name="テキスト ボックス 529"/>
        <xdr:cNvSpPr txBox="1"/>
      </xdr:nvSpPr>
      <xdr:spPr>
        <a:xfrm>
          <a:off x="12625017" y="6822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1" name="直線コネクタ 540"/>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2" name="テキスト ボックス 541"/>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4" name="テキスト ボックス 54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5" name="直線コネクタ 544"/>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6" name="テキスト ボックス 545"/>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8" name="テキスト ボックス 54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0" name="直線コネクタ 549"/>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1"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2" name="直線コネクタ 551"/>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3"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4" name="直線コネクタ 553"/>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5" name="直線コネクタ 554"/>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6"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7" name="フローチャート : 判断 556"/>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8" name="直線コネクタ 557"/>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59" name="フローチャート : 判断 558"/>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0" name="テキスト ボックス 55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1" name="直線コネクタ 560"/>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2" name="フローチャート : 判断 561"/>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3" name="テキスト ボックス 562"/>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4" name="直線コネクタ 563"/>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5" name="フローチャート : 判断 564"/>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6" name="テキスト ボックス 565"/>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67" name="フローチャート : 判断 566"/>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68" name="テキスト ボックス 567"/>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4" name="円/楕円 573"/>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5"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6" name="円/楕円 575"/>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77" name="テキスト ボックス 576"/>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8" name="円/楕円 577"/>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79" name="テキスト ボックス 578"/>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0" name="円/楕円 579"/>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1" name="テキスト ボックス 580"/>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2" name="円/楕円 581"/>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3" name="テキスト ボックス 582"/>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07" name="直線コネクタ 606"/>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08"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09" name="直線コネクタ 608"/>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0"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1" name="直線コネクタ 610"/>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5634</xdr:rowOff>
    </xdr:from>
    <xdr:to>
      <xdr:col>23</xdr:col>
      <xdr:colOff>517525</xdr:colOff>
      <xdr:row>78</xdr:row>
      <xdr:rowOff>15731</xdr:rowOff>
    </xdr:to>
    <xdr:cxnSp macro="">
      <xdr:nvCxnSpPr>
        <xdr:cNvPr id="612" name="直線コネクタ 611"/>
        <xdr:cNvCxnSpPr/>
      </xdr:nvCxnSpPr>
      <xdr:spPr>
        <a:xfrm flipV="1">
          <a:off x="15481300" y="13378734"/>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3"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4" name="フローチャート : 判断 613"/>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2715</xdr:rowOff>
    </xdr:from>
    <xdr:to>
      <xdr:col>22</xdr:col>
      <xdr:colOff>365125</xdr:colOff>
      <xdr:row>78</xdr:row>
      <xdr:rowOff>15731</xdr:rowOff>
    </xdr:to>
    <xdr:cxnSp macro="">
      <xdr:nvCxnSpPr>
        <xdr:cNvPr id="615" name="直線コネクタ 614"/>
        <xdr:cNvCxnSpPr/>
      </xdr:nvCxnSpPr>
      <xdr:spPr>
        <a:xfrm>
          <a:off x="14592300" y="13375815"/>
          <a:ext cx="8890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6" name="フローチャート : 判断 615"/>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61341</xdr:rowOff>
    </xdr:from>
    <xdr:ext cx="534377" cy="259045"/>
    <xdr:sp macro="" textlink="">
      <xdr:nvSpPr>
        <xdr:cNvPr id="617" name="テキスト ボックス 616"/>
        <xdr:cNvSpPr txBox="1"/>
      </xdr:nvSpPr>
      <xdr:spPr>
        <a:xfrm>
          <a:off x="15214111" y="129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139914</xdr:rowOff>
    </xdr:from>
    <xdr:to>
      <xdr:col>21</xdr:col>
      <xdr:colOff>161925</xdr:colOff>
      <xdr:row>78</xdr:row>
      <xdr:rowOff>2715</xdr:rowOff>
    </xdr:to>
    <xdr:cxnSp macro="">
      <xdr:nvCxnSpPr>
        <xdr:cNvPr id="618" name="直線コネクタ 617"/>
        <xdr:cNvCxnSpPr/>
      </xdr:nvCxnSpPr>
      <xdr:spPr>
        <a:xfrm>
          <a:off x="13703300" y="13341564"/>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9" name="フローチャート : 判断 618"/>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0" name="テキスト ボックス 619"/>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87945</xdr:rowOff>
    </xdr:from>
    <xdr:to>
      <xdr:col>19</xdr:col>
      <xdr:colOff>644525</xdr:colOff>
      <xdr:row>77</xdr:row>
      <xdr:rowOff>139914</xdr:rowOff>
    </xdr:to>
    <xdr:cxnSp macro="">
      <xdr:nvCxnSpPr>
        <xdr:cNvPr id="621" name="直線コネクタ 620"/>
        <xdr:cNvCxnSpPr/>
      </xdr:nvCxnSpPr>
      <xdr:spPr>
        <a:xfrm>
          <a:off x="12814300" y="13289595"/>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2" name="フローチャート : 判断 621"/>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3" name="テキスト ボックス 622"/>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4" name="フローチャート : 判断 623"/>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5" name="テキスト ボックス 624"/>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126284</xdr:rowOff>
    </xdr:from>
    <xdr:to>
      <xdr:col>23</xdr:col>
      <xdr:colOff>568325</xdr:colOff>
      <xdr:row>78</xdr:row>
      <xdr:rowOff>56434</xdr:rowOff>
    </xdr:to>
    <xdr:sp macro="" textlink="">
      <xdr:nvSpPr>
        <xdr:cNvPr id="631" name="円/楕円 630"/>
        <xdr:cNvSpPr/>
      </xdr:nvSpPr>
      <xdr:spPr>
        <a:xfrm>
          <a:off x="16268700" y="133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104711</xdr:rowOff>
    </xdr:from>
    <xdr:ext cx="534377" cy="259045"/>
    <xdr:sp macro="" textlink="">
      <xdr:nvSpPr>
        <xdr:cNvPr id="632" name="公債費該当値テキスト"/>
        <xdr:cNvSpPr txBox="1"/>
      </xdr:nvSpPr>
      <xdr:spPr>
        <a:xfrm>
          <a:off x="16370300" y="1330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136381</xdr:rowOff>
    </xdr:from>
    <xdr:to>
      <xdr:col>22</xdr:col>
      <xdr:colOff>415925</xdr:colOff>
      <xdr:row>78</xdr:row>
      <xdr:rowOff>66531</xdr:rowOff>
    </xdr:to>
    <xdr:sp macro="" textlink="">
      <xdr:nvSpPr>
        <xdr:cNvPr id="633" name="円/楕円 632"/>
        <xdr:cNvSpPr/>
      </xdr:nvSpPr>
      <xdr:spPr>
        <a:xfrm>
          <a:off x="15430500" y="1333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57658</xdr:rowOff>
    </xdr:from>
    <xdr:ext cx="534377" cy="259045"/>
    <xdr:sp macro="" textlink="">
      <xdr:nvSpPr>
        <xdr:cNvPr id="634" name="テキスト ボックス 633"/>
        <xdr:cNvSpPr txBox="1"/>
      </xdr:nvSpPr>
      <xdr:spPr>
        <a:xfrm>
          <a:off x="15214111" y="1343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123365</xdr:rowOff>
    </xdr:from>
    <xdr:to>
      <xdr:col>21</xdr:col>
      <xdr:colOff>212725</xdr:colOff>
      <xdr:row>78</xdr:row>
      <xdr:rowOff>53515</xdr:rowOff>
    </xdr:to>
    <xdr:sp macro="" textlink="">
      <xdr:nvSpPr>
        <xdr:cNvPr id="635" name="円/楕円 634"/>
        <xdr:cNvSpPr/>
      </xdr:nvSpPr>
      <xdr:spPr>
        <a:xfrm>
          <a:off x="14541500" y="133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44642</xdr:rowOff>
    </xdr:from>
    <xdr:ext cx="534377" cy="259045"/>
    <xdr:sp macro="" textlink="">
      <xdr:nvSpPr>
        <xdr:cNvPr id="636" name="テキスト ボックス 635"/>
        <xdr:cNvSpPr txBox="1"/>
      </xdr:nvSpPr>
      <xdr:spPr>
        <a:xfrm>
          <a:off x="14325111" y="1341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89114</xdr:rowOff>
    </xdr:from>
    <xdr:to>
      <xdr:col>20</xdr:col>
      <xdr:colOff>9525</xdr:colOff>
      <xdr:row>78</xdr:row>
      <xdr:rowOff>19264</xdr:rowOff>
    </xdr:to>
    <xdr:sp macro="" textlink="">
      <xdr:nvSpPr>
        <xdr:cNvPr id="637" name="円/楕円 636"/>
        <xdr:cNvSpPr/>
      </xdr:nvSpPr>
      <xdr:spPr>
        <a:xfrm>
          <a:off x="13652500" y="132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10391</xdr:rowOff>
    </xdr:from>
    <xdr:ext cx="534377" cy="259045"/>
    <xdr:sp macro="" textlink="">
      <xdr:nvSpPr>
        <xdr:cNvPr id="638" name="テキスト ボックス 637"/>
        <xdr:cNvSpPr txBox="1"/>
      </xdr:nvSpPr>
      <xdr:spPr>
        <a:xfrm>
          <a:off x="13436111" y="1338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37145</xdr:rowOff>
    </xdr:from>
    <xdr:to>
      <xdr:col>18</xdr:col>
      <xdr:colOff>492125</xdr:colOff>
      <xdr:row>77</xdr:row>
      <xdr:rowOff>138745</xdr:rowOff>
    </xdr:to>
    <xdr:sp macro="" textlink="">
      <xdr:nvSpPr>
        <xdr:cNvPr id="639" name="円/楕円 638"/>
        <xdr:cNvSpPr/>
      </xdr:nvSpPr>
      <xdr:spPr>
        <a:xfrm>
          <a:off x="12763500" y="132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129872</xdr:rowOff>
    </xdr:from>
    <xdr:ext cx="534377" cy="259045"/>
    <xdr:sp macro="" textlink="">
      <xdr:nvSpPr>
        <xdr:cNvPr id="640" name="テキスト ボックス 639"/>
        <xdr:cNvSpPr txBox="1"/>
      </xdr:nvSpPr>
      <xdr:spPr>
        <a:xfrm>
          <a:off x="12547111" y="1333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4" name="直線コネクタ 663"/>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5"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6" name="直線コネクタ 665"/>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67"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68" name="直線コネクタ 667"/>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14973</xdr:rowOff>
    </xdr:from>
    <xdr:to>
      <xdr:col>23</xdr:col>
      <xdr:colOff>517525</xdr:colOff>
      <xdr:row>99</xdr:row>
      <xdr:rowOff>28321</xdr:rowOff>
    </xdr:to>
    <xdr:cxnSp macro="">
      <xdr:nvCxnSpPr>
        <xdr:cNvPr id="669" name="直線コネクタ 668"/>
        <xdr:cNvCxnSpPr/>
      </xdr:nvCxnSpPr>
      <xdr:spPr>
        <a:xfrm>
          <a:off x="15481300" y="16817073"/>
          <a:ext cx="838200" cy="18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0"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1" name="フローチャート : 判断 670"/>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14973</xdr:rowOff>
    </xdr:from>
    <xdr:to>
      <xdr:col>22</xdr:col>
      <xdr:colOff>365125</xdr:colOff>
      <xdr:row>98</xdr:row>
      <xdr:rowOff>156857</xdr:rowOff>
    </xdr:to>
    <xdr:cxnSp macro="">
      <xdr:nvCxnSpPr>
        <xdr:cNvPr id="672" name="直線コネクタ 671"/>
        <xdr:cNvCxnSpPr/>
      </xdr:nvCxnSpPr>
      <xdr:spPr>
        <a:xfrm flipV="1">
          <a:off x="14592300" y="16817073"/>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3" name="フローチャート : 判断 672"/>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26091</xdr:rowOff>
    </xdr:from>
    <xdr:ext cx="534377" cy="259045"/>
    <xdr:sp macro="" textlink="">
      <xdr:nvSpPr>
        <xdr:cNvPr id="674" name="テキスト ボックス 673"/>
        <xdr:cNvSpPr txBox="1"/>
      </xdr:nvSpPr>
      <xdr:spPr>
        <a:xfrm>
          <a:off x="15214111" y="164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124473</xdr:rowOff>
    </xdr:from>
    <xdr:to>
      <xdr:col>21</xdr:col>
      <xdr:colOff>161925</xdr:colOff>
      <xdr:row>98</xdr:row>
      <xdr:rowOff>156857</xdr:rowOff>
    </xdr:to>
    <xdr:cxnSp macro="">
      <xdr:nvCxnSpPr>
        <xdr:cNvPr id="675" name="直線コネクタ 674"/>
        <xdr:cNvCxnSpPr/>
      </xdr:nvCxnSpPr>
      <xdr:spPr>
        <a:xfrm>
          <a:off x="13703300" y="16926573"/>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6" name="フローチャート : 判断 675"/>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77" name="テキスト ボックス 676"/>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26988</xdr:rowOff>
    </xdr:from>
    <xdr:to>
      <xdr:col>19</xdr:col>
      <xdr:colOff>644525</xdr:colOff>
      <xdr:row>98</xdr:row>
      <xdr:rowOff>124473</xdr:rowOff>
    </xdr:to>
    <xdr:cxnSp macro="">
      <xdr:nvCxnSpPr>
        <xdr:cNvPr id="678" name="直線コネクタ 677"/>
        <xdr:cNvCxnSpPr/>
      </xdr:nvCxnSpPr>
      <xdr:spPr>
        <a:xfrm>
          <a:off x="12814300" y="16829088"/>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79" name="フローチャート : 判断 678"/>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0" name="テキスト ボックス 679"/>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1" name="フローチャート : 判断 680"/>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2" name="テキスト ボックス 681"/>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148971</xdr:rowOff>
    </xdr:from>
    <xdr:to>
      <xdr:col>23</xdr:col>
      <xdr:colOff>568325</xdr:colOff>
      <xdr:row>99</xdr:row>
      <xdr:rowOff>79121</xdr:rowOff>
    </xdr:to>
    <xdr:sp macro="" textlink="">
      <xdr:nvSpPr>
        <xdr:cNvPr id="688" name="円/楕円 687"/>
        <xdr:cNvSpPr/>
      </xdr:nvSpPr>
      <xdr:spPr>
        <a:xfrm>
          <a:off x="16268700" y="169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63898</xdr:rowOff>
    </xdr:from>
    <xdr:ext cx="469744" cy="259045"/>
    <xdr:sp macro="" textlink="">
      <xdr:nvSpPr>
        <xdr:cNvPr id="689" name="積立金該当値テキスト"/>
        <xdr:cNvSpPr txBox="1"/>
      </xdr:nvSpPr>
      <xdr:spPr>
        <a:xfrm>
          <a:off x="16370300" y="168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135623</xdr:rowOff>
    </xdr:from>
    <xdr:to>
      <xdr:col>22</xdr:col>
      <xdr:colOff>415925</xdr:colOff>
      <xdr:row>98</xdr:row>
      <xdr:rowOff>65773</xdr:rowOff>
    </xdr:to>
    <xdr:sp macro="" textlink="">
      <xdr:nvSpPr>
        <xdr:cNvPr id="690" name="円/楕円 689"/>
        <xdr:cNvSpPr/>
      </xdr:nvSpPr>
      <xdr:spPr>
        <a:xfrm>
          <a:off x="15430500" y="167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56900</xdr:rowOff>
    </xdr:from>
    <xdr:ext cx="534377" cy="259045"/>
    <xdr:sp macro="" textlink="">
      <xdr:nvSpPr>
        <xdr:cNvPr id="691" name="テキスト ボックス 690"/>
        <xdr:cNvSpPr txBox="1"/>
      </xdr:nvSpPr>
      <xdr:spPr>
        <a:xfrm>
          <a:off x="15214111" y="168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106057</xdr:rowOff>
    </xdr:from>
    <xdr:to>
      <xdr:col>21</xdr:col>
      <xdr:colOff>212725</xdr:colOff>
      <xdr:row>99</xdr:row>
      <xdr:rowOff>36207</xdr:rowOff>
    </xdr:to>
    <xdr:sp macro="" textlink="">
      <xdr:nvSpPr>
        <xdr:cNvPr id="692" name="円/楕円 691"/>
        <xdr:cNvSpPr/>
      </xdr:nvSpPr>
      <xdr:spPr>
        <a:xfrm>
          <a:off x="14541500" y="169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27334</xdr:rowOff>
    </xdr:from>
    <xdr:ext cx="469744" cy="259045"/>
    <xdr:sp macro="" textlink="">
      <xdr:nvSpPr>
        <xdr:cNvPr id="693" name="テキスト ボックス 692"/>
        <xdr:cNvSpPr txBox="1"/>
      </xdr:nvSpPr>
      <xdr:spPr>
        <a:xfrm>
          <a:off x="14357427" y="1700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73673</xdr:rowOff>
    </xdr:from>
    <xdr:to>
      <xdr:col>20</xdr:col>
      <xdr:colOff>9525</xdr:colOff>
      <xdr:row>99</xdr:row>
      <xdr:rowOff>3823</xdr:rowOff>
    </xdr:to>
    <xdr:sp macro="" textlink="">
      <xdr:nvSpPr>
        <xdr:cNvPr id="694" name="円/楕円 693"/>
        <xdr:cNvSpPr/>
      </xdr:nvSpPr>
      <xdr:spPr>
        <a:xfrm>
          <a:off x="13652500" y="168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166400</xdr:rowOff>
    </xdr:from>
    <xdr:ext cx="469744" cy="259045"/>
    <xdr:sp macro="" textlink="">
      <xdr:nvSpPr>
        <xdr:cNvPr id="695" name="テキスト ボックス 694"/>
        <xdr:cNvSpPr txBox="1"/>
      </xdr:nvSpPr>
      <xdr:spPr>
        <a:xfrm>
          <a:off x="13468427" y="169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147638</xdr:rowOff>
    </xdr:from>
    <xdr:to>
      <xdr:col>18</xdr:col>
      <xdr:colOff>492125</xdr:colOff>
      <xdr:row>98</xdr:row>
      <xdr:rowOff>77788</xdr:rowOff>
    </xdr:to>
    <xdr:sp macro="" textlink="">
      <xdr:nvSpPr>
        <xdr:cNvPr id="696" name="円/楕円 695"/>
        <xdr:cNvSpPr/>
      </xdr:nvSpPr>
      <xdr:spPr>
        <a:xfrm>
          <a:off x="12763500" y="167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68915</xdr:rowOff>
    </xdr:from>
    <xdr:ext cx="534377" cy="259045"/>
    <xdr:sp macro="" textlink="">
      <xdr:nvSpPr>
        <xdr:cNvPr id="697" name="テキスト ボックス 696"/>
        <xdr:cNvSpPr txBox="1"/>
      </xdr:nvSpPr>
      <xdr:spPr>
        <a:xfrm>
          <a:off x="12547111" y="168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1" name="直線コネクタ 720"/>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4"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5" name="直線コネクタ 724"/>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132207</xdr:rowOff>
    </xdr:from>
    <xdr:to>
      <xdr:col>32</xdr:col>
      <xdr:colOff>187325</xdr:colOff>
      <xdr:row>38</xdr:row>
      <xdr:rowOff>163576</xdr:rowOff>
    </xdr:to>
    <xdr:cxnSp macro="">
      <xdr:nvCxnSpPr>
        <xdr:cNvPr id="726" name="直線コネクタ 725"/>
        <xdr:cNvCxnSpPr/>
      </xdr:nvCxnSpPr>
      <xdr:spPr>
        <a:xfrm flipV="1">
          <a:off x="21323300" y="6647307"/>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27"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28" name="フローチャート : 判断 727"/>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163576</xdr:rowOff>
    </xdr:from>
    <xdr:to>
      <xdr:col>31</xdr:col>
      <xdr:colOff>34925</xdr:colOff>
      <xdr:row>39</xdr:row>
      <xdr:rowOff>30607</xdr:rowOff>
    </xdr:to>
    <xdr:cxnSp macro="">
      <xdr:nvCxnSpPr>
        <xdr:cNvPr id="729" name="直線コネクタ 728"/>
        <xdr:cNvCxnSpPr/>
      </xdr:nvCxnSpPr>
      <xdr:spPr>
        <a:xfrm flipV="1">
          <a:off x="20434300" y="667867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0" name="フローチャート : 判断 729"/>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1" name="テキスト ボックス 730"/>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30607</xdr:rowOff>
    </xdr:from>
    <xdr:to>
      <xdr:col>29</xdr:col>
      <xdr:colOff>517525</xdr:colOff>
      <xdr:row>39</xdr:row>
      <xdr:rowOff>42799</xdr:rowOff>
    </xdr:to>
    <xdr:cxnSp macro="">
      <xdr:nvCxnSpPr>
        <xdr:cNvPr id="732" name="直線コネクタ 731"/>
        <xdr:cNvCxnSpPr/>
      </xdr:nvCxnSpPr>
      <xdr:spPr>
        <a:xfrm flipV="1">
          <a:off x="19545300" y="671715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3" name="フローチャート : 判断 732"/>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4" name="テキスト ボックス 733"/>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138176</xdr:rowOff>
    </xdr:from>
    <xdr:to>
      <xdr:col>28</xdr:col>
      <xdr:colOff>314325</xdr:colOff>
      <xdr:row>39</xdr:row>
      <xdr:rowOff>42799</xdr:rowOff>
    </xdr:to>
    <xdr:cxnSp macro="">
      <xdr:nvCxnSpPr>
        <xdr:cNvPr id="735" name="直線コネクタ 734"/>
        <xdr:cNvCxnSpPr/>
      </xdr:nvCxnSpPr>
      <xdr:spPr>
        <a:xfrm>
          <a:off x="18656300" y="6653276"/>
          <a:ext cx="8890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6" name="フローチャート : 判断 735"/>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37" name="テキスト ボックス 736"/>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38" name="フローチャート : 判断 737"/>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39" name="テキスト ボックス 738"/>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81407</xdr:rowOff>
    </xdr:from>
    <xdr:to>
      <xdr:col>32</xdr:col>
      <xdr:colOff>238125</xdr:colOff>
      <xdr:row>39</xdr:row>
      <xdr:rowOff>11557</xdr:rowOff>
    </xdr:to>
    <xdr:sp macro="" textlink="">
      <xdr:nvSpPr>
        <xdr:cNvPr id="745" name="円/楕円 744"/>
        <xdr:cNvSpPr/>
      </xdr:nvSpPr>
      <xdr:spPr>
        <a:xfrm>
          <a:off x="22110700" y="65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31894</xdr:rowOff>
    </xdr:from>
    <xdr:ext cx="378565" cy="259045"/>
    <xdr:sp macro="" textlink="">
      <xdr:nvSpPr>
        <xdr:cNvPr id="746" name="投資及び出資金該当値テキスト"/>
        <xdr:cNvSpPr txBox="1"/>
      </xdr:nvSpPr>
      <xdr:spPr>
        <a:xfrm>
          <a:off x="22212300" y="65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112776</xdr:rowOff>
    </xdr:from>
    <xdr:to>
      <xdr:col>31</xdr:col>
      <xdr:colOff>85725</xdr:colOff>
      <xdr:row>39</xdr:row>
      <xdr:rowOff>42926</xdr:rowOff>
    </xdr:to>
    <xdr:sp macro="" textlink="">
      <xdr:nvSpPr>
        <xdr:cNvPr id="747" name="円/楕円 746"/>
        <xdr:cNvSpPr/>
      </xdr:nvSpPr>
      <xdr:spPr>
        <a:xfrm>
          <a:off x="212725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34053</xdr:rowOff>
    </xdr:from>
    <xdr:ext cx="378565" cy="259045"/>
    <xdr:sp macro="" textlink="">
      <xdr:nvSpPr>
        <xdr:cNvPr id="748" name="テキスト ボックス 747"/>
        <xdr:cNvSpPr txBox="1"/>
      </xdr:nvSpPr>
      <xdr:spPr>
        <a:xfrm>
          <a:off x="21134017" y="672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151257</xdr:rowOff>
    </xdr:from>
    <xdr:to>
      <xdr:col>29</xdr:col>
      <xdr:colOff>568325</xdr:colOff>
      <xdr:row>39</xdr:row>
      <xdr:rowOff>81407</xdr:rowOff>
    </xdr:to>
    <xdr:sp macro="" textlink="">
      <xdr:nvSpPr>
        <xdr:cNvPr id="749" name="円/楕円 748"/>
        <xdr:cNvSpPr/>
      </xdr:nvSpPr>
      <xdr:spPr>
        <a:xfrm>
          <a:off x="20383500" y="66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72534</xdr:rowOff>
    </xdr:from>
    <xdr:ext cx="378565" cy="259045"/>
    <xdr:sp macro="" textlink="">
      <xdr:nvSpPr>
        <xdr:cNvPr id="750" name="テキスト ボックス 749"/>
        <xdr:cNvSpPr txBox="1"/>
      </xdr:nvSpPr>
      <xdr:spPr>
        <a:xfrm>
          <a:off x="20245017" y="6759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163449</xdr:rowOff>
    </xdr:from>
    <xdr:to>
      <xdr:col>28</xdr:col>
      <xdr:colOff>365125</xdr:colOff>
      <xdr:row>39</xdr:row>
      <xdr:rowOff>93599</xdr:rowOff>
    </xdr:to>
    <xdr:sp macro="" textlink="">
      <xdr:nvSpPr>
        <xdr:cNvPr id="751" name="円/楕円 750"/>
        <xdr:cNvSpPr/>
      </xdr:nvSpPr>
      <xdr:spPr>
        <a:xfrm>
          <a:off x="19494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84726</xdr:rowOff>
    </xdr:from>
    <xdr:ext cx="313932" cy="259045"/>
    <xdr:sp macro="" textlink="">
      <xdr:nvSpPr>
        <xdr:cNvPr id="752" name="テキスト ボックス 751"/>
        <xdr:cNvSpPr txBox="1"/>
      </xdr:nvSpPr>
      <xdr:spPr>
        <a:xfrm>
          <a:off x="19388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87376</xdr:rowOff>
    </xdr:from>
    <xdr:to>
      <xdr:col>27</xdr:col>
      <xdr:colOff>161925</xdr:colOff>
      <xdr:row>39</xdr:row>
      <xdr:rowOff>17526</xdr:rowOff>
    </xdr:to>
    <xdr:sp macro="" textlink="">
      <xdr:nvSpPr>
        <xdr:cNvPr id="753" name="円/楕円 752"/>
        <xdr:cNvSpPr/>
      </xdr:nvSpPr>
      <xdr:spPr>
        <a:xfrm>
          <a:off x="186055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8653</xdr:rowOff>
    </xdr:from>
    <xdr:ext cx="378565" cy="259045"/>
    <xdr:sp macro="" textlink="">
      <xdr:nvSpPr>
        <xdr:cNvPr id="754" name="テキスト ボックス 753"/>
        <xdr:cNvSpPr txBox="1"/>
      </xdr:nvSpPr>
      <xdr:spPr>
        <a:xfrm>
          <a:off x="18467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6" name="直線コネクタ 775"/>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79"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0" name="直線コネクタ 779"/>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1" name="直線コネクタ 78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2"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3" name="フローチャート : 判断 782"/>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4" name="直線コネクタ 78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94707</xdr:rowOff>
    </xdr:from>
    <xdr:to>
      <xdr:col>31</xdr:col>
      <xdr:colOff>85725</xdr:colOff>
      <xdr:row>58</xdr:row>
      <xdr:rowOff>24857</xdr:rowOff>
    </xdr:to>
    <xdr:sp macro="" textlink="">
      <xdr:nvSpPr>
        <xdr:cNvPr id="785" name="フローチャート : 判断 784"/>
        <xdr:cNvSpPr/>
      </xdr:nvSpPr>
      <xdr:spPr>
        <a:xfrm>
          <a:off x="21272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41384</xdr:rowOff>
    </xdr:from>
    <xdr:ext cx="469744" cy="259045"/>
    <xdr:sp macro="" textlink="">
      <xdr:nvSpPr>
        <xdr:cNvPr id="786" name="テキスト ボックス 785"/>
        <xdr:cNvSpPr txBox="1"/>
      </xdr:nvSpPr>
      <xdr:spPr>
        <a:xfrm>
          <a:off x="21088427"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7" name="直線コネクタ 78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88" name="フローチャート : 判断 787"/>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89" name="テキスト ボックス 788"/>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0" name="直線コネクタ 78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1" name="フローチャート : 判断 790"/>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2" name="テキスト ボックス 791"/>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3" name="フローチャート : 判断 792"/>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4" name="テキスト ボックス 793"/>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0" name="円/楕円 79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2" name="円/楕円 80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3" name="テキスト ボックス 802"/>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4" name="円/楕円 80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5" name="テキスト ボックス 804"/>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6" name="円/楕円 80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7" name="テキスト ボックス 80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8" name="円/楕円 80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9" name="テキスト ボックス 80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2" name="テキスト ボックス 82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6" name="直線コネクタ 835"/>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37"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38" name="直線コネクタ 837"/>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39"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0" name="直線コネクタ 839"/>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63691</xdr:rowOff>
    </xdr:from>
    <xdr:to>
      <xdr:col>32</xdr:col>
      <xdr:colOff>187325</xdr:colOff>
      <xdr:row>75</xdr:row>
      <xdr:rowOff>102634</xdr:rowOff>
    </xdr:to>
    <xdr:cxnSp macro="">
      <xdr:nvCxnSpPr>
        <xdr:cNvPr id="841" name="直線コネクタ 840"/>
        <xdr:cNvCxnSpPr/>
      </xdr:nvCxnSpPr>
      <xdr:spPr>
        <a:xfrm>
          <a:off x="21323300" y="12922441"/>
          <a:ext cx="8382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2"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3" name="フローチャート : 判断 842"/>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63691</xdr:rowOff>
    </xdr:from>
    <xdr:to>
      <xdr:col>31</xdr:col>
      <xdr:colOff>34925</xdr:colOff>
      <xdr:row>75</xdr:row>
      <xdr:rowOff>111680</xdr:rowOff>
    </xdr:to>
    <xdr:cxnSp macro="">
      <xdr:nvCxnSpPr>
        <xdr:cNvPr id="844" name="直線コネクタ 843"/>
        <xdr:cNvCxnSpPr/>
      </xdr:nvCxnSpPr>
      <xdr:spPr>
        <a:xfrm flipV="1">
          <a:off x="20434300" y="12922441"/>
          <a:ext cx="889000" cy="4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45" name="フローチャート : 判断 844"/>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27274</xdr:rowOff>
    </xdr:from>
    <xdr:ext cx="534377" cy="259045"/>
    <xdr:sp macro="" textlink="">
      <xdr:nvSpPr>
        <xdr:cNvPr id="846" name="テキスト ボックス 845"/>
        <xdr:cNvSpPr txBox="1"/>
      </xdr:nvSpPr>
      <xdr:spPr>
        <a:xfrm>
          <a:off x="21056111" y="13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111680</xdr:rowOff>
    </xdr:from>
    <xdr:to>
      <xdr:col>29</xdr:col>
      <xdr:colOff>517525</xdr:colOff>
      <xdr:row>75</xdr:row>
      <xdr:rowOff>137430</xdr:rowOff>
    </xdr:to>
    <xdr:cxnSp macro="">
      <xdr:nvCxnSpPr>
        <xdr:cNvPr id="847" name="直線コネクタ 846"/>
        <xdr:cNvCxnSpPr/>
      </xdr:nvCxnSpPr>
      <xdr:spPr>
        <a:xfrm flipV="1">
          <a:off x="19545300" y="12970430"/>
          <a:ext cx="8890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48" name="フローチャート : 判断 847"/>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49" name="テキスト ボックス 848"/>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130703</xdr:rowOff>
    </xdr:from>
    <xdr:to>
      <xdr:col>28</xdr:col>
      <xdr:colOff>314325</xdr:colOff>
      <xdr:row>75</xdr:row>
      <xdr:rowOff>137430</xdr:rowOff>
    </xdr:to>
    <xdr:cxnSp macro="">
      <xdr:nvCxnSpPr>
        <xdr:cNvPr id="850" name="直線コネクタ 849"/>
        <xdr:cNvCxnSpPr/>
      </xdr:nvCxnSpPr>
      <xdr:spPr>
        <a:xfrm>
          <a:off x="18656300" y="12989453"/>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1" name="フローチャート : 判断 850"/>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2" name="テキスト ボックス 851"/>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3" name="フローチャート : 判断 852"/>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4" name="テキスト ボックス 853"/>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51834</xdr:rowOff>
    </xdr:from>
    <xdr:to>
      <xdr:col>32</xdr:col>
      <xdr:colOff>238125</xdr:colOff>
      <xdr:row>75</xdr:row>
      <xdr:rowOff>153434</xdr:rowOff>
    </xdr:to>
    <xdr:sp macro="" textlink="">
      <xdr:nvSpPr>
        <xdr:cNvPr id="860" name="円/楕円 859"/>
        <xdr:cNvSpPr/>
      </xdr:nvSpPr>
      <xdr:spPr>
        <a:xfrm>
          <a:off x="22110700" y="129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74711</xdr:rowOff>
    </xdr:from>
    <xdr:ext cx="534377" cy="259045"/>
    <xdr:sp macro="" textlink="">
      <xdr:nvSpPr>
        <xdr:cNvPr id="861" name="繰出金該当値テキスト"/>
        <xdr:cNvSpPr txBox="1"/>
      </xdr:nvSpPr>
      <xdr:spPr>
        <a:xfrm>
          <a:off x="22212300" y="127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61,770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12891</xdr:rowOff>
    </xdr:from>
    <xdr:to>
      <xdr:col>31</xdr:col>
      <xdr:colOff>85725</xdr:colOff>
      <xdr:row>75</xdr:row>
      <xdr:rowOff>114491</xdr:rowOff>
    </xdr:to>
    <xdr:sp macro="" textlink="">
      <xdr:nvSpPr>
        <xdr:cNvPr id="862" name="円/楕円 861"/>
        <xdr:cNvSpPr/>
      </xdr:nvSpPr>
      <xdr:spPr>
        <a:xfrm>
          <a:off x="21272500" y="128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131018</xdr:rowOff>
    </xdr:from>
    <xdr:ext cx="534377" cy="259045"/>
    <xdr:sp macro="" textlink="">
      <xdr:nvSpPr>
        <xdr:cNvPr id="863" name="テキスト ボックス 862"/>
        <xdr:cNvSpPr txBox="1"/>
      </xdr:nvSpPr>
      <xdr:spPr>
        <a:xfrm>
          <a:off x="21056111" y="126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60880</xdr:rowOff>
    </xdr:from>
    <xdr:to>
      <xdr:col>29</xdr:col>
      <xdr:colOff>568325</xdr:colOff>
      <xdr:row>75</xdr:row>
      <xdr:rowOff>162480</xdr:rowOff>
    </xdr:to>
    <xdr:sp macro="" textlink="">
      <xdr:nvSpPr>
        <xdr:cNvPr id="864" name="円/楕円 863"/>
        <xdr:cNvSpPr/>
      </xdr:nvSpPr>
      <xdr:spPr>
        <a:xfrm>
          <a:off x="20383500" y="129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7557</xdr:rowOff>
    </xdr:from>
    <xdr:ext cx="534377" cy="259045"/>
    <xdr:sp macro="" textlink="">
      <xdr:nvSpPr>
        <xdr:cNvPr id="865" name="テキスト ボックス 864"/>
        <xdr:cNvSpPr txBox="1"/>
      </xdr:nvSpPr>
      <xdr:spPr>
        <a:xfrm>
          <a:off x="20167111" y="126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86630</xdr:rowOff>
    </xdr:from>
    <xdr:to>
      <xdr:col>28</xdr:col>
      <xdr:colOff>365125</xdr:colOff>
      <xdr:row>76</xdr:row>
      <xdr:rowOff>16780</xdr:rowOff>
    </xdr:to>
    <xdr:sp macro="" textlink="">
      <xdr:nvSpPr>
        <xdr:cNvPr id="866" name="円/楕円 865"/>
        <xdr:cNvSpPr/>
      </xdr:nvSpPr>
      <xdr:spPr>
        <a:xfrm>
          <a:off x="19494500" y="129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33307</xdr:rowOff>
    </xdr:from>
    <xdr:ext cx="534377" cy="259045"/>
    <xdr:sp macro="" textlink="">
      <xdr:nvSpPr>
        <xdr:cNvPr id="867" name="テキスト ボックス 866"/>
        <xdr:cNvSpPr txBox="1"/>
      </xdr:nvSpPr>
      <xdr:spPr>
        <a:xfrm>
          <a:off x="19278111" y="1272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59,639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79903</xdr:rowOff>
    </xdr:from>
    <xdr:to>
      <xdr:col>27</xdr:col>
      <xdr:colOff>161925</xdr:colOff>
      <xdr:row>76</xdr:row>
      <xdr:rowOff>10052</xdr:rowOff>
    </xdr:to>
    <xdr:sp macro="" textlink="">
      <xdr:nvSpPr>
        <xdr:cNvPr id="868" name="円/楕円 867"/>
        <xdr:cNvSpPr/>
      </xdr:nvSpPr>
      <xdr:spPr>
        <a:xfrm>
          <a:off x="18605500" y="12938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26580</xdr:rowOff>
    </xdr:from>
    <xdr:ext cx="534377" cy="259045"/>
    <xdr:sp macro="" textlink="">
      <xdr:nvSpPr>
        <xdr:cNvPr id="869" name="テキスト ボックス 868"/>
        <xdr:cNvSpPr txBox="1"/>
      </xdr:nvSpPr>
      <xdr:spPr>
        <a:xfrm>
          <a:off x="18389111" y="127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390,347</a:t>
          </a:r>
          <a:r>
            <a:rPr kumimoji="1" lang="ja-JP" altLang="ja-JP" sz="1100">
              <a:solidFill>
                <a:schemeClr val="dk1"/>
              </a:solidFill>
              <a:effectLst/>
              <a:latin typeface="+mn-lt"/>
              <a:ea typeface="+mn-ea"/>
              <a:cs typeface="+mn-cs"/>
            </a:rPr>
            <a:t>円となっている。人件費は、住民一人当たり</a:t>
          </a:r>
          <a:r>
            <a:rPr kumimoji="1" lang="en-US" altLang="ja-JP" sz="1100">
              <a:solidFill>
                <a:schemeClr val="dk1"/>
              </a:solidFill>
              <a:effectLst/>
              <a:latin typeface="+mn-lt"/>
              <a:ea typeface="+mn-ea"/>
              <a:cs typeface="+mn-cs"/>
            </a:rPr>
            <a:t>53,813</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年度から下がり続けている。さらに、平成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減少していることから、類似団体平均と比べて低い水準にある。職員数の削減や採用抑制により、人口当たりの職員数が類似団体と比較して非常に少ないことが主な要因である。</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92,511</a:t>
          </a:r>
          <a:r>
            <a:rPr kumimoji="1" lang="ja-JP" altLang="ja-JP" sz="1100">
              <a:solidFill>
                <a:schemeClr val="dk1"/>
              </a:solidFill>
              <a:effectLst/>
              <a:latin typeface="+mn-lt"/>
              <a:ea typeface="+mn-ea"/>
              <a:cs typeface="+mn-cs"/>
            </a:rPr>
            <a:t>円となっており、類似団体と比較して一人当たりコストが高い状況となっている。これは、児童手当、高齢者・障がい者に係る扶助、保育所運営費補助の増加が主な要因であり、前年度決算と比較しても</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増となっている。今後も子育て支援や高齢化対策により増加が見込まれる。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54,900</a:t>
          </a:r>
          <a:r>
            <a:rPr kumimoji="1" lang="ja-JP" altLang="ja-JP" sz="1100">
              <a:solidFill>
                <a:schemeClr val="dk1"/>
              </a:solidFill>
              <a:effectLst/>
              <a:latin typeface="+mn-lt"/>
              <a:ea typeface="+mn-ea"/>
              <a:cs typeface="+mn-cs"/>
            </a:rPr>
            <a:t>円となっており、類似団体と比較して一人当たりコストは低い状況となっている。前年度と比較して</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増となっているのは、文化会館空調・照明改修工事と菊池小学校大規模改修工事が主な要因である。公共施設の老朽化が進む中で、財源不足が生じないよう、公共施設等総合管理計画に基づき、複合化の検討や、長寿命化により費用の平準化を図り、適正な維持・更新・管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福岡県大刀洗町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15,618
15,426
22.84
6,641,848
6,096,443
445,580
3,752,132
5,055,799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162234</xdr:rowOff>
    </xdr:from>
    <xdr:to>
      <xdr:col>6</xdr:col>
      <xdr:colOff>511175</xdr:colOff>
      <xdr:row>35</xdr:row>
      <xdr:rowOff>117493</xdr:rowOff>
    </xdr:to>
    <xdr:cxnSp macro="">
      <xdr:nvCxnSpPr>
        <xdr:cNvPr id="63" name="直線コネクタ 62"/>
        <xdr:cNvCxnSpPr/>
      </xdr:nvCxnSpPr>
      <xdr:spPr>
        <a:xfrm>
          <a:off x="3797300" y="5991534"/>
          <a:ext cx="838200" cy="1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162234</xdr:rowOff>
    </xdr:from>
    <xdr:to>
      <xdr:col>5</xdr:col>
      <xdr:colOff>358775</xdr:colOff>
      <xdr:row>35</xdr:row>
      <xdr:rowOff>73733</xdr:rowOff>
    </xdr:to>
    <xdr:cxnSp macro="">
      <xdr:nvCxnSpPr>
        <xdr:cNvPr id="66" name="直線コネクタ 65"/>
        <xdr:cNvCxnSpPr/>
      </xdr:nvCxnSpPr>
      <xdr:spPr>
        <a:xfrm flipV="1">
          <a:off x="2908300" y="5991534"/>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37537</xdr:rowOff>
    </xdr:from>
    <xdr:ext cx="469744" cy="259045"/>
    <xdr:sp macro="" textlink="">
      <xdr:nvSpPr>
        <xdr:cNvPr id="68" name="テキスト ボックス 67"/>
        <xdr:cNvSpPr txBox="1"/>
      </xdr:nvSpPr>
      <xdr:spPr>
        <a:xfrm>
          <a:off x="3562427"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54465</xdr:rowOff>
    </xdr:from>
    <xdr:to>
      <xdr:col>4</xdr:col>
      <xdr:colOff>155575</xdr:colOff>
      <xdr:row>35</xdr:row>
      <xdr:rowOff>73733</xdr:rowOff>
    </xdr:to>
    <xdr:cxnSp macro="">
      <xdr:nvCxnSpPr>
        <xdr:cNvPr id="69" name="直線コネクタ 68"/>
        <xdr:cNvCxnSpPr/>
      </xdr:nvCxnSpPr>
      <xdr:spPr>
        <a:xfrm>
          <a:off x="2019300" y="6055215"/>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42055</xdr:rowOff>
    </xdr:from>
    <xdr:to>
      <xdr:col>2</xdr:col>
      <xdr:colOff>638175</xdr:colOff>
      <xdr:row>35</xdr:row>
      <xdr:rowOff>54465</xdr:rowOff>
    </xdr:to>
    <xdr:cxnSp macro="">
      <xdr:nvCxnSpPr>
        <xdr:cNvPr id="72" name="直線コネクタ 71"/>
        <xdr:cNvCxnSpPr/>
      </xdr:nvCxnSpPr>
      <xdr:spPr>
        <a:xfrm>
          <a:off x="1130300" y="5699905"/>
          <a:ext cx="889000" cy="3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66693</xdr:rowOff>
    </xdr:from>
    <xdr:to>
      <xdr:col>6</xdr:col>
      <xdr:colOff>561975</xdr:colOff>
      <xdr:row>35</xdr:row>
      <xdr:rowOff>168293</xdr:rowOff>
    </xdr:to>
    <xdr:sp macro="" textlink="">
      <xdr:nvSpPr>
        <xdr:cNvPr id="82" name="円/楕円 81"/>
        <xdr:cNvSpPr/>
      </xdr:nvSpPr>
      <xdr:spPr>
        <a:xfrm>
          <a:off x="4584700" y="60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45120</xdr:rowOff>
    </xdr:from>
    <xdr:ext cx="469744" cy="259045"/>
    <xdr:sp macro="" textlink="">
      <xdr:nvSpPr>
        <xdr:cNvPr id="83" name="議会費該当値テキスト"/>
        <xdr:cNvSpPr txBox="1"/>
      </xdr:nvSpPr>
      <xdr:spPr>
        <a:xfrm>
          <a:off x="4686300" y="60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111434</xdr:rowOff>
    </xdr:from>
    <xdr:to>
      <xdr:col>5</xdr:col>
      <xdr:colOff>409575</xdr:colOff>
      <xdr:row>35</xdr:row>
      <xdr:rowOff>41584</xdr:rowOff>
    </xdr:to>
    <xdr:sp macro="" textlink="">
      <xdr:nvSpPr>
        <xdr:cNvPr id="84" name="円/楕円 83"/>
        <xdr:cNvSpPr/>
      </xdr:nvSpPr>
      <xdr:spPr>
        <a:xfrm>
          <a:off x="3746500" y="59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32711</xdr:rowOff>
    </xdr:from>
    <xdr:ext cx="469744" cy="259045"/>
    <xdr:sp macro="" textlink="">
      <xdr:nvSpPr>
        <xdr:cNvPr id="85" name="テキスト ボックス 84"/>
        <xdr:cNvSpPr txBox="1"/>
      </xdr:nvSpPr>
      <xdr:spPr>
        <a:xfrm>
          <a:off x="3562427"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22933</xdr:rowOff>
    </xdr:from>
    <xdr:to>
      <xdr:col>4</xdr:col>
      <xdr:colOff>206375</xdr:colOff>
      <xdr:row>35</xdr:row>
      <xdr:rowOff>124533</xdr:rowOff>
    </xdr:to>
    <xdr:sp macro="" textlink="">
      <xdr:nvSpPr>
        <xdr:cNvPr id="86" name="円/楕円 85"/>
        <xdr:cNvSpPr/>
      </xdr:nvSpPr>
      <xdr:spPr>
        <a:xfrm>
          <a:off x="2857500" y="60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115660</xdr:rowOff>
    </xdr:from>
    <xdr:ext cx="469744" cy="259045"/>
    <xdr:sp macro="" textlink="">
      <xdr:nvSpPr>
        <xdr:cNvPr id="87" name="テキスト ボックス 86"/>
        <xdr:cNvSpPr txBox="1"/>
      </xdr:nvSpPr>
      <xdr:spPr>
        <a:xfrm>
          <a:off x="2673427" y="611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3665</xdr:rowOff>
    </xdr:from>
    <xdr:to>
      <xdr:col>3</xdr:col>
      <xdr:colOff>3175</xdr:colOff>
      <xdr:row>35</xdr:row>
      <xdr:rowOff>105265</xdr:rowOff>
    </xdr:to>
    <xdr:sp macro="" textlink="">
      <xdr:nvSpPr>
        <xdr:cNvPr id="88" name="円/楕円 87"/>
        <xdr:cNvSpPr/>
      </xdr:nvSpPr>
      <xdr:spPr>
        <a:xfrm>
          <a:off x="19685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96392</xdr:rowOff>
    </xdr:from>
    <xdr:ext cx="469744" cy="259045"/>
    <xdr:sp macro="" textlink="">
      <xdr:nvSpPr>
        <xdr:cNvPr id="89" name="テキスト ボックス 88"/>
        <xdr:cNvSpPr txBox="1"/>
      </xdr:nvSpPr>
      <xdr:spPr>
        <a:xfrm>
          <a:off x="1784427" y="609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162705</xdr:rowOff>
    </xdr:from>
    <xdr:to>
      <xdr:col>1</xdr:col>
      <xdr:colOff>485775</xdr:colOff>
      <xdr:row>33</xdr:row>
      <xdr:rowOff>92855</xdr:rowOff>
    </xdr:to>
    <xdr:sp macro="" textlink="">
      <xdr:nvSpPr>
        <xdr:cNvPr id="90" name="円/楕円 89"/>
        <xdr:cNvSpPr/>
      </xdr:nvSpPr>
      <xdr:spPr>
        <a:xfrm>
          <a:off x="1079500" y="56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109382</xdr:rowOff>
    </xdr:from>
    <xdr:ext cx="469744" cy="259045"/>
    <xdr:sp macro="" textlink="">
      <xdr:nvSpPr>
        <xdr:cNvPr id="91" name="テキスト ボックス 90"/>
        <xdr:cNvSpPr txBox="1"/>
      </xdr:nvSpPr>
      <xdr:spPr>
        <a:xfrm>
          <a:off x="895427" y="54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149268</xdr:rowOff>
    </xdr:from>
    <xdr:to>
      <xdr:col>6</xdr:col>
      <xdr:colOff>511175</xdr:colOff>
      <xdr:row>58</xdr:row>
      <xdr:rowOff>141627</xdr:rowOff>
    </xdr:to>
    <xdr:cxnSp macro="">
      <xdr:nvCxnSpPr>
        <xdr:cNvPr id="123" name="直線コネクタ 122"/>
        <xdr:cNvCxnSpPr/>
      </xdr:nvCxnSpPr>
      <xdr:spPr>
        <a:xfrm>
          <a:off x="3797300" y="9921918"/>
          <a:ext cx="838200" cy="16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149268</xdr:rowOff>
    </xdr:from>
    <xdr:to>
      <xdr:col>5</xdr:col>
      <xdr:colOff>358775</xdr:colOff>
      <xdr:row>58</xdr:row>
      <xdr:rowOff>45103</xdr:rowOff>
    </xdr:to>
    <xdr:cxnSp macro="">
      <xdr:nvCxnSpPr>
        <xdr:cNvPr id="126" name="直線コネクタ 125"/>
        <xdr:cNvCxnSpPr/>
      </xdr:nvCxnSpPr>
      <xdr:spPr>
        <a:xfrm flipV="1">
          <a:off x="2908300" y="9921918"/>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151227</xdr:rowOff>
    </xdr:from>
    <xdr:ext cx="534377" cy="259045"/>
    <xdr:sp macro="" textlink="">
      <xdr:nvSpPr>
        <xdr:cNvPr id="128" name="テキスト ボックス 127"/>
        <xdr:cNvSpPr txBox="1"/>
      </xdr:nvSpPr>
      <xdr:spPr>
        <a:xfrm>
          <a:off x="3530111" y="94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45103</xdr:rowOff>
    </xdr:from>
    <xdr:to>
      <xdr:col>4</xdr:col>
      <xdr:colOff>155575</xdr:colOff>
      <xdr:row>58</xdr:row>
      <xdr:rowOff>60180</xdr:rowOff>
    </xdr:to>
    <xdr:cxnSp macro="">
      <xdr:nvCxnSpPr>
        <xdr:cNvPr id="129" name="直線コネクタ 128"/>
        <xdr:cNvCxnSpPr/>
      </xdr:nvCxnSpPr>
      <xdr:spPr>
        <a:xfrm flipV="1">
          <a:off x="2019300" y="9989203"/>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41587</xdr:rowOff>
    </xdr:from>
    <xdr:to>
      <xdr:col>2</xdr:col>
      <xdr:colOff>638175</xdr:colOff>
      <xdr:row>58</xdr:row>
      <xdr:rowOff>60180</xdr:rowOff>
    </xdr:to>
    <xdr:cxnSp macro="">
      <xdr:nvCxnSpPr>
        <xdr:cNvPr id="132" name="直線コネクタ 131"/>
        <xdr:cNvCxnSpPr/>
      </xdr:nvCxnSpPr>
      <xdr:spPr>
        <a:xfrm>
          <a:off x="1130300" y="9985687"/>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90827</xdr:rowOff>
    </xdr:from>
    <xdr:to>
      <xdr:col>6</xdr:col>
      <xdr:colOff>561975</xdr:colOff>
      <xdr:row>59</xdr:row>
      <xdr:rowOff>20977</xdr:rowOff>
    </xdr:to>
    <xdr:sp macro="" textlink="">
      <xdr:nvSpPr>
        <xdr:cNvPr id="142" name="円/楕円 141"/>
        <xdr:cNvSpPr/>
      </xdr:nvSpPr>
      <xdr:spPr>
        <a:xfrm>
          <a:off x="4584700" y="100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5754</xdr:rowOff>
    </xdr:from>
    <xdr:ext cx="534377" cy="259045"/>
    <xdr:sp macro="" textlink="">
      <xdr:nvSpPr>
        <xdr:cNvPr id="143" name="総務費該当値テキスト"/>
        <xdr:cNvSpPr txBox="1"/>
      </xdr:nvSpPr>
      <xdr:spPr>
        <a:xfrm>
          <a:off x="4686300" y="99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98468</xdr:rowOff>
    </xdr:from>
    <xdr:to>
      <xdr:col>5</xdr:col>
      <xdr:colOff>409575</xdr:colOff>
      <xdr:row>58</xdr:row>
      <xdr:rowOff>28618</xdr:rowOff>
    </xdr:to>
    <xdr:sp macro="" textlink="">
      <xdr:nvSpPr>
        <xdr:cNvPr id="144" name="円/楕円 143"/>
        <xdr:cNvSpPr/>
      </xdr:nvSpPr>
      <xdr:spPr>
        <a:xfrm>
          <a:off x="3746500" y="98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19745</xdr:rowOff>
    </xdr:from>
    <xdr:ext cx="534377" cy="259045"/>
    <xdr:sp macro="" textlink="">
      <xdr:nvSpPr>
        <xdr:cNvPr id="145" name="テキスト ボックス 144"/>
        <xdr:cNvSpPr txBox="1"/>
      </xdr:nvSpPr>
      <xdr:spPr>
        <a:xfrm>
          <a:off x="3530111" y="996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165753</xdr:rowOff>
    </xdr:from>
    <xdr:to>
      <xdr:col>4</xdr:col>
      <xdr:colOff>206375</xdr:colOff>
      <xdr:row>58</xdr:row>
      <xdr:rowOff>95903</xdr:rowOff>
    </xdr:to>
    <xdr:sp macro="" textlink="">
      <xdr:nvSpPr>
        <xdr:cNvPr id="146" name="円/楕円 145"/>
        <xdr:cNvSpPr/>
      </xdr:nvSpPr>
      <xdr:spPr>
        <a:xfrm>
          <a:off x="2857500" y="99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87030</xdr:rowOff>
    </xdr:from>
    <xdr:ext cx="534377" cy="259045"/>
    <xdr:sp macro="" textlink="">
      <xdr:nvSpPr>
        <xdr:cNvPr id="147" name="テキスト ボックス 146"/>
        <xdr:cNvSpPr txBox="1"/>
      </xdr:nvSpPr>
      <xdr:spPr>
        <a:xfrm>
          <a:off x="2641111"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9380</xdr:rowOff>
    </xdr:from>
    <xdr:to>
      <xdr:col>3</xdr:col>
      <xdr:colOff>3175</xdr:colOff>
      <xdr:row>58</xdr:row>
      <xdr:rowOff>110980</xdr:rowOff>
    </xdr:to>
    <xdr:sp macro="" textlink="">
      <xdr:nvSpPr>
        <xdr:cNvPr id="148" name="円/楕円 147"/>
        <xdr:cNvSpPr/>
      </xdr:nvSpPr>
      <xdr:spPr>
        <a:xfrm>
          <a:off x="1968500" y="99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102107</xdr:rowOff>
    </xdr:from>
    <xdr:ext cx="534377" cy="259045"/>
    <xdr:sp macro="" textlink="">
      <xdr:nvSpPr>
        <xdr:cNvPr id="149" name="テキスト ボックス 148"/>
        <xdr:cNvSpPr txBox="1"/>
      </xdr:nvSpPr>
      <xdr:spPr>
        <a:xfrm>
          <a:off x="1752111" y="100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162237</xdr:rowOff>
    </xdr:from>
    <xdr:to>
      <xdr:col>1</xdr:col>
      <xdr:colOff>485775</xdr:colOff>
      <xdr:row>58</xdr:row>
      <xdr:rowOff>92387</xdr:rowOff>
    </xdr:to>
    <xdr:sp macro="" textlink="">
      <xdr:nvSpPr>
        <xdr:cNvPr id="150" name="円/楕円 149"/>
        <xdr:cNvSpPr/>
      </xdr:nvSpPr>
      <xdr:spPr>
        <a:xfrm>
          <a:off x="1079500" y="99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83514</xdr:rowOff>
    </xdr:from>
    <xdr:ext cx="534377" cy="259045"/>
    <xdr:sp macro="" textlink="">
      <xdr:nvSpPr>
        <xdr:cNvPr id="151" name="テキスト ボックス 150"/>
        <xdr:cNvSpPr txBox="1"/>
      </xdr:nvSpPr>
      <xdr:spPr>
        <a:xfrm>
          <a:off x="863111" y="100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138646</xdr:rowOff>
    </xdr:from>
    <xdr:to>
      <xdr:col>6</xdr:col>
      <xdr:colOff>511175</xdr:colOff>
      <xdr:row>75</xdr:row>
      <xdr:rowOff>83338</xdr:rowOff>
    </xdr:to>
    <xdr:cxnSp macro="">
      <xdr:nvCxnSpPr>
        <xdr:cNvPr id="181" name="直線コネクタ 180"/>
        <xdr:cNvCxnSpPr/>
      </xdr:nvCxnSpPr>
      <xdr:spPr>
        <a:xfrm flipV="1">
          <a:off x="3797300" y="12825946"/>
          <a:ext cx="838200" cy="1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83338</xdr:rowOff>
    </xdr:from>
    <xdr:to>
      <xdr:col>5</xdr:col>
      <xdr:colOff>358775</xdr:colOff>
      <xdr:row>76</xdr:row>
      <xdr:rowOff>27012</xdr:rowOff>
    </xdr:to>
    <xdr:cxnSp macro="">
      <xdr:nvCxnSpPr>
        <xdr:cNvPr id="184" name="直線コネクタ 183"/>
        <xdr:cNvCxnSpPr/>
      </xdr:nvCxnSpPr>
      <xdr:spPr>
        <a:xfrm flipV="1">
          <a:off x="2908300" y="12942088"/>
          <a:ext cx="889000" cy="1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44327</xdr:rowOff>
    </xdr:from>
    <xdr:ext cx="599010" cy="259045"/>
    <xdr:sp macro="" textlink="">
      <xdr:nvSpPr>
        <xdr:cNvPr id="186" name="テキスト ボックス 185"/>
        <xdr:cNvSpPr txBox="1"/>
      </xdr:nvSpPr>
      <xdr:spPr>
        <a:xfrm>
          <a:off x="3497794" y="130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27012</xdr:rowOff>
    </xdr:from>
    <xdr:to>
      <xdr:col>4</xdr:col>
      <xdr:colOff>155575</xdr:colOff>
      <xdr:row>76</xdr:row>
      <xdr:rowOff>153352</xdr:rowOff>
    </xdr:to>
    <xdr:cxnSp macro="">
      <xdr:nvCxnSpPr>
        <xdr:cNvPr id="187" name="直線コネクタ 186"/>
        <xdr:cNvCxnSpPr/>
      </xdr:nvCxnSpPr>
      <xdr:spPr>
        <a:xfrm flipV="1">
          <a:off x="2019300" y="13057212"/>
          <a:ext cx="889000" cy="1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116015</xdr:rowOff>
    </xdr:from>
    <xdr:to>
      <xdr:col>2</xdr:col>
      <xdr:colOff>638175</xdr:colOff>
      <xdr:row>76</xdr:row>
      <xdr:rowOff>153352</xdr:rowOff>
    </xdr:to>
    <xdr:cxnSp macro="">
      <xdr:nvCxnSpPr>
        <xdr:cNvPr id="190" name="直線コネクタ 189"/>
        <xdr:cNvCxnSpPr/>
      </xdr:nvCxnSpPr>
      <xdr:spPr>
        <a:xfrm>
          <a:off x="1130300" y="13146215"/>
          <a:ext cx="8890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87846</xdr:rowOff>
    </xdr:from>
    <xdr:to>
      <xdr:col>6</xdr:col>
      <xdr:colOff>561975</xdr:colOff>
      <xdr:row>75</xdr:row>
      <xdr:rowOff>17996</xdr:rowOff>
    </xdr:to>
    <xdr:sp macro="" textlink="">
      <xdr:nvSpPr>
        <xdr:cNvPr id="200" name="円/楕円 199"/>
        <xdr:cNvSpPr/>
      </xdr:nvSpPr>
      <xdr:spPr>
        <a:xfrm>
          <a:off x="4584700" y="127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110723</xdr:rowOff>
    </xdr:from>
    <xdr:ext cx="599010" cy="259045"/>
    <xdr:sp macro="" textlink="">
      <xdr:nvSpPr>
        <xdr:cNvPr id="201" name="民生費該当値テキスト"/>
        <xdr:cNvSpPr txBox="1"/>
      </xdr:nvSpPr>
      <xdr:spPr>
        <a:xfrm>
          <a:off x="4686300" y="1262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150,083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32538</xdr:rowOff>
    </xdr:from>
    <xdr:to>
      <xdr:col>5</xdr:col>
      <xdr:colOff>409575</xdr:colOff>
      <xdr:row>75</xdr:row>
      <xdr:rowOff>134138</xdr:rowOff>
    </xdr:to>
    <xdr:sp macro="" textlink="">
      <xdr:nvSpPr>
        <xdr:cNvPr id="202" name="円/楕円 201"/>
        <xdr:cNvSpPr/>
      </xdr:nvSpPr>
      <xdr:spPr>
        <a:xfrm>
          <a:off x="3746500" y="128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150665</xdr:rowOff>
    </xdr:from>
    <xdr:ext cx="599010" cy="259045"/>
    <xdr:sp macro="" textlink="">
      <xdr:nvSpPr>
        <xdr:cNvPr id="203" name="テキスト ボックス 202"/>
        <xdr:cNvSpPr txBox="1"/>
      </xdr:nvSpPr>
      <xdr:spPr>
        <a:xfrm>
          <a:off x="3497794" y="1266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140,938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147662</xdr:rowOff>
    </xdr:from>
    <xdr:to>
      <xdr:col>4</xdr:col>
      <xdr:colOff>206375</xdr:colOff>
      <xdr:row>76</xdr:row>
      <xdr:rowOff>77812</xdr:rowOff>
    </xdr:to>
    <xdr:sp macro="" textlink="">
      <xdr:nvSpPr>
        <xdr:cNvPr id="204" name="円/楕円 203"/>
        <xdr:cNvSpPr/>
      </xdr:nvSpPr>
      <xdr:spPr>
        <a:xfrm>
          <a:off x="2857500" y="130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68939</xdr:rowOff>
    </xdr:from>
    <xdr:ext cx="599010" cy="259045"/>
    <xdr:sp macro="" textlink="">
      <xdr:nvSpPr>
        <xdr:cNvPr id="205" name="テキスト ボックス 204"/>
        <xdr:cNvSpPr txBox="1"/>
      </xdr:nvSpPr>
      <xdr:spPr>
        <a:xfrm>
          <a:off x="2608794" y="1309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102552</xdr:rowOff>
    </xdr:from>
    <xdr:to>
      <xdr:col>3</xdr:col>
      <xdr:colOff>3175</xdr:colOff>
      <xdr:row>77</xdr:row>
      <xdr:rowOff>32702</xdr:rowOff>
    </xdr:to>
    <xdr:sp macro="" textlink="">
      <xdr:nvSpPr>
        <xdr:cNvPr id="206" name="円/楕円 205"/>
        <xdr:cNvSpPr/>
      </xdr:nvSpPr>
      <xdr:spPr>
        <a:xfrm>
          <a:off x="1968500" y="131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49230</xdr:rowOff>
    </xdr:from>
    <xdr:ext cx="599010" cy="259045"/>
    <xdr:sp macro="" textlink="">
      <xdr:nvSpPr>
        <xdr:cNvPr id="207" name="テキスト ボックス 206"/>
        <xdr:cNvSpPr txBox="1"/>
      </xdr:nvSpPr>
      <xdr:spPr>
        <a:xfrm>
          <a:off x="1719794" y="1290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65215</xdr:rowOff>
    </xdr:from>
    <xdr:to>
      <xdr:col>1</xdr:col>
      <xdr:colOff>485775</xdr:colOff>
      <xdr:row>76</xdr:row>
      <xdr:rowOff>166815</xdr:rowOff>
    </xdr:to>
    <xdr:sp macro="" textlink="">
      <xdr:nvSpPr>
        <xdr:cNvPr id="208" name="円/楕円 207"/>
        <xdr:cNvSpPr/>
      </xdr:nvSpPr>
      <xdr:spPr>
        <a:xfrm>
          <a:off x="1079500" y="130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157942</xdr:rowOff>
    </xdr:from>
    <xdr:ext cx="599010" cy="259045"/>
    <xdr:sp macro="" textlink="">
      <xdr:nvSpPr>
        <xdr:cNvPr id="209" name="テキスト ボックス 208"/>
        <xdr:cNvSpPr txBox="1"/>
      </xdr:nvSpPr>
      <xdr:spPr>
        <a:xfrm>
          <a:off x="830794" y="1318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77214</xdr:rowOff>
    </xdr:from>
    <xdr:to>
      <xdr:col>6</xdr:col>
      <xdr:colOff>511175</xdr:colOff>
      <xdr:row>98</xdr:row>
      <xdr:rowOff>83955</xdr:rowOff>
    </xdr:to>
    <xdr:cxnSp macro="">
      <xdr:nvCxnSpPr>
        <xdr:cNvPr id="240" name="直線コネクタ 239"/>
        <xdr:cNvCxnSpPr/>
      </xdr:nvCxnSpPr>
      <xdr:spPr>
        <a:xfrm flipV="1">
          <a:off x="3797300" y="16879314"/>
          <a:ext cx="838200" cy="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83955</xdr:rowOff>
    </xdr:from>
    <xdr:to>
      <xdr:col>5</xdr:col>
      <xdr:colOff>358775</xdr:colOff>
      <xdr:row>98</xdr:row>
      <xdr:rowOff>84947</xdr:rowOff>
    </xdr:to>
    <xdr:cxnSp macro="">
      <xdr:nvCxnSpPr>
        <xdr:cNvPr id="243" name="直線コネクタ 242"/>
        <xdr:cNvCxnSpPr/>
      </xdr:nvCxnSpPr>
      <xdr:spPr>
        <a:xfrm flipV="1">
          <a:off x="2908300" y="16886055"/>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34577</xdr:rowOff>
    </xdr:from>
    <xdr:ext cx="534377" cy="259045"/>
    <xdr:sp macro="" textlink="">
      <xdr:nvSpPr>
        <xdr:cNvPr id="245" name="テキスト ボックス 244"/>
        <xdr:cNvSpPr txBox="1"/>
      </xdr:nvSpPr>
      <xdr:spPr>
        <a:xfrm>
          <a:off x="3530111" y="1649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7517</xdr:rowOff>
    </xdr:from>
    <xdr:to>
      <xdr:col>4</xdr:col>
      <xdr:colOff>155575</xdr:colOff>
      <xdr:row>98</xdr:row>
      <xdr:rowOff>84947</xdr:rowOff>
    </xdr:to>
    <xdr:cxnSp macro="">
      <xdr:nvCxnSpPr>
        <xdr:cNvPr id="246" name="直線コネクタ 245"/>
        <xdr:cNvCxnSpPr/>
      </xdr:nvCxnSpPr>
      <xdr:spPr>
        <a:xfrm>
          <a:off x="2019300" y="16809617"/>
          <a:ext cx="889000" cy="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7517</xdr:rowOff>
    </xdr:from>
    <xdr:to>
      <xdr:col>2</xdr:col>
      <xdr:colOff>638175</xdr:colOff>
      <xdr:row>98</xdr:row>
      <xdr:rowOff>66869</xdr:rowOff>
    </xdr:to>
    <xdr:cxnSp macro="">
      <xdr:nvCxnSpPr>
        <xdr:cNvPr id="249" name="直線コネクタ 248"/>
        <xdr:cNvCxnSpPr/>
      </xdr:nvCxnSpPr>
      <xdr:spPr>
        <a:xfrm flipV="1">
          <a:off x="1130300" y="16809617"/>
          <a:ext cx="889000" cy="5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26414</xdr:rowOff>
    </xdr:from>
    <xdr:to>
      <xdr:col>6</xdr:col>
      <xdr:colOff>561975</xdr:colOff>
      <xdr:row>98</xdr:row>
      <xdr:rowOff>128014</xdr:rowOff>
    </xdr:to>
    <xdr:sp macro="" textlink="">
      <xdr:nvSpPr>
        <xdr:cNvPr id="259" name="円/楕円 258"/>
        <xdr:cNvSpPr/>
      </xdr:nvSpPr>
      <xdr:spPr>
        <a:xfrm>
          <a:off x="4584700" y="168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112791</xdr:rowOff>
    </xdr:from>
    <xdr:ext cx="534377" cy="259045"/>
    <xdr:sp macro="" textlink="">
      <xdr:nvSpPr>
        <xdr:cNvPr id="260" name="衛生費該当値テキスト"/>
        <xdr:cNvSpPr txBox="1"/>
      </xdr:nvSpPr>
      <xdr:spPr>
        <a:xfrm>
          <a:off x="4686300" y="1674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33155</xdr:rowOff>
    </xdr:from>
    <xdr:to>
      <xdr:col>5</xdr:col>
      <xdr:colOff>409575</xdr:colOff>
      <xdr:row>98</xdr:row>
      <xdr:rowOff>134755</xdr:rowOff>
    </xdr:to>
    <xdr:sp macro="" textlink="">
      <xdr:nvSpPr>
        <xdr:cNvPr id="261" name="円/楕円 260"/>
        <xdr:cNvSpPr/>
      </xdr:nvSpPr>
      <xdr:spPr>
        <a:xfrm>
          <a:off x="3746500" y="16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125882</xdr:rowOff>
    </xdr:from>
    <xdr:ext cx="534377" cy="259045"/>
    <xdr:sp macro="" textlink="">
      <xdr:nvSpPr>
        <xdr:cNvPr id="262" name="テキスト ボックス 261"/>
        <xdr:cNvSpPr txBox="1"/>
      </xdr:nvSpPr>
      <xdr:spPr>
        <a:xfrm>
          <a:off x="3530111" y="169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34147</xdr:rowOff>
    </xdr:from>
    <xdr:to>
      <xdr:col>4</xdr:col>
      <xdr:colOff>206375</xdr:colOff>
      <xdr:row>98</xdr:row>
      <xdr:rowOff>135747</xdr:rowOff>
    </xdr:to>
    <xdr:sp macro="" textlink="">
      <xdr:nvSpPr>
        <xdr:cNvPr id="263" name="円/楕円 262"/>
        <xdr:cNvSpPr/>
      </xdr:nvSpPr>
      <xdr:spPr>
        <a:xfrm>
          <a:off x="2857500" y="168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126874</xdr:rowOff>
    </xdr:from>
    <xdr:ext cx="534377" cy="259045"/>
    <xdr:sp macro="" textlink="">
      <xdr:nvSpPr>
        <xdr:cNvPr id="264" name="テキスト ボックス 263"/>
        <xdr:cNvSpPr txBox="1"/>
      </xdr:nvSpPr>
      <xdr:spPr>
        <a:xfrm>
          <a:off x="2641111" y="169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128167</xdr:rowOff>
    </xdr:from>
    <xdr:to>
      <xdr:col>3</xdr:col>
      <xdr:colOff>3175</xdr:colOff>
      <xdr:row>98</xdr:row>
      <xdr:rowOff>58317</xdr:rowOff>
    </xdr:to>
    <xdr:sp macro="" textlink="">
      <xdr:nvSpPr>
        <xdr:cNvPr id="265" name="円/楕円 264"/>
        <xdr:cNvSpPr/>
      </xdr:nvSpPr>
      <xdr:spPr>
        <a:xfrm>
          <a:off x="1968500" y="167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49444</xdr:rowOff>
    </xdr:from>
    <xdr:ext cx="534377" cy="259045"/>
    <xdr:sp macro="" textlink="">
      <xdr:nvSpPr>
        <xdr:cNvPr id="266" name="テキスト ボックス 265"/>
        <xdr:cNvSpPr txBox="1"/>
      </xdr:nvSpPr>
      <xdr:spPr>
        <a:xfrm>
          <a:off x="1752111" y="168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16069</xdr:rowOff>
    </xdr:from>
    <xdr:to>
      <xdr:col>1</xdr:col>
      <xdr:colOff>485775</xdr:colOff>
      <xdr:row>98</xdr:row>
      <xdr:rowOff>117669</xdr:rowOff>
    </xdr:to>
    <xdr:sp macro="" textlink="">
      <xdr:nvSpPr>
        <xdr:cNvPr id="267" name="円/楕円 266"/>
        <xdr:cNvSpPr/>
      </xdr:nvSpPr>
      <xdr:spPr>
        <a:xfrm>
          <a:off x="1079500" y="1681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108796</xdr:rowOff>
    </xdr:from>
    <xdr:ext cx="534377" cy="259045"/>
    <xdr:sp macro="" textlink="">
      <xdr:nvSpPr>
        <xdr:cNvPr id="268" name="テキスト ボックス 267"/>
        <xdr:cNvSpPr txBox="1"/>
      </xdr:nvSpPr>
      <xdr:spPr>
        <a:xfrm>
          <a:off x="863111" y="169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92021</xdr:rowOff>
    </xdr:from>
    <xdr:to>
      <xdr:col>15</xdr:col>
      <xdr:colOff>180975</xdr:colOff>
      <xdr:row>39</xdr:row>
      <xdr:rowOff>98878</xdr:rowOff>
    </xdr:to>
    <xdr:cxnSp macro="">
      <xdr:nvCxnSpPr>
        <xdr:cNvPr id="299" name="直線コネクタ 298"/>
        <xdr:cNvCxnSpPr/>
      </xdr:nvCxnSpPr>
      <xdr:spPr>
        <a:xfrm>
          <a:off x="9639300" y="677857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88755</xdr:rowOff>
    </xdr:from>
    <xdr:to>
      <xdr:col>14</xdr:col>
      <xdr:colOff>28575</xdr:colOff>
      <xdr:row>39</xdr:row>
      <xdr:rowOff>92021</xdr:rowOff>
    </xdr:to>
    <xdr:cxnSp macro="">
      <xdr:nvCxnSpPr>
        <xdr:cNvPr id="302" name="直線コネクタ 301"/>
        <xdr:cNvCxnSpPr/>
      </xdr:nvCxnSpPr>
      <xdr:spPr>
        <a:xfrm>
          <a:off x="8750300" y="6432405"/>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52885</xdr:rowOff>
    </xdr:from>
    <xdr:ext cx="378565" cy="259045"/>
    <xdr:sp macro="" textlink="">
      <xdr:nvSpPr>
        <xdr:cNvPr id="304" name="テキスト ボックス 303"/>
        <xdr:cNvSpPr txBox="1"/>
      </xdr:nvSpPr>
      <xdr:spPr>
        <a:xfrm>
          <a:off x="9450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88755</xdr:rowOff>
    </xdr:from>
    <xdr:to>
      <xdr:col>12</xdr:col>
      <xdr:colOff>511175</xdr:colOff>
      <xdr:row>38</xdr:row>
      <xdr:rowOff>91367</xdr:rowOff>
    </xdr:to>
    <xdr:cxnSp macro="">
      <xdr:nvCxnSpPr>
        <xdr:cNvPr id="305" name="直線コネクタ 304"/>
        <xdr:cNvCxnSpPr/>
      </xdr:nvCxnSpPr>
      <xdr:spPr>
        <a:xfrm flipV="1">
          <a:off x="7861300" y="6432405"/>
          <a:ext cx="889000" cy="17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9072</xdr:rowOff>
    </xdr:from>
    <xdr:to>
      <xdr:col>11</xdr:col>
      <xdr:colOff>307975</xdr:colOff>
      <xdr:row>38</xdr:row>
      <xdr:rowOff>91367</xdr:rowOff>
    </xdr:to>
    <xdr:cxnSp macro="">
      <xdr:nvCxnSpPr>
        <xdr:cNvPr id="308" name="直線コネクタ 307"/>
        <xdr:cNvCxnSpPr/>
      </xdr:nvCxnSpPr>
      <xdr:spPr>
        <a:xfrm>
          <a:off x="6972300" y="6352722"/>
          <a:ext cx="889000" cy="25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41221</xdr:rowOff>
    </xdr:from>
    <xdr:to>
      <xdr:col>14</xdr:col>
      <xdr:colOff>79375</xdr:colOff>
      <xdr:row>39</xdr:row>
      <xdr:rowOff>142821</xdr:rowOff>
    </xdr:to>
    <xdr:sp macro="" textlink="">
      <xdr:nvSpPr>
        <xdr:cNvPr id="320" name="円/楕円 319"/>
        <xdr:cNvSpPr/>
      </xdr:nvSpPr>
      <xdr:spPr>
        <a:xfrm>
          <a:off x="9588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133948</xdr:rowOff>
    </xdr:from>
    <xdr:ext cx="313932" cy="259045"/>
    <xdr:sp macro="" textlink="">
      <xdr:nvSpPr>
        <xdr:cNvPr id="321" name="テキスト ボックス 320"/>
        <xdr:cNvSpPr txBox="1"/>
      </xdr:nvSpPr>
      <xdr:spPr>
        <a:xfrm>
          <a:off x="9482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37955</xdr:rowOff>
    </xdr:from>
    <xdr:to>
      <xdr:col>12</xdr:col>
      <xdr:colOff>561975</xdr:colOff>
      <xdr:row>37</xdr:row>
      <xdr:rowOff>139555</xdr:rowOff>
    </xdr:to>
    <xdr:sp macro="" textlink="">
      <xdr:nvSpPr>
        <xdr:cNvPr id="322" name="円/楕円 321"/>
        <xdr:cNvSpPr/>
      </xdr:nvSpPr>
      <xdr:spPr>
        <a:xfrm>
          <a:off x="86995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130682</xdr:rowOff>
    </xdr:from>
    <xdr:ext cx="469744" cy="259045"/>
    <xdr:sp macro="" textlink="">
      <xdr:nvSpPr>
        <xdr:cNvPr id="323" name="テキスト ボックス 322"/>
        <xdr:cNvSpPr txBox="1"/>
      </xdr:nvSpPr>
      <xdr:spPr>
        <a:xfrm>
          <a:off x="8515427" y="647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40567</xdr:rowOff>
    </xdr:from>
    <xdr:to>
      <xdr:col>11</xdr:col>
      <xdr:colOff>358775</xdr:colOff>
      <xdr:row>38</xdr:row>
      <xdr:rowOff>142167</xdr:rowOff>
    </xdr:to>
    <xdr:sp macro="" textlink="">
      <xdr:nvSpPr>
        <xdr:cNvPr id="324" name="円/楕円 323"/>
        <xdr:cNvSpPr/>
      </xdr:nvSpPr>
      <xdr:spPr>
        <a:xfrm>
          <a:off x="7810500" y="65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133294</xdr:rowOff>
    </xdr:from>
    <xdr:ext cx="378565" cy="259045"/>
    <xdr:sp macro="" textlink="">
      <xdr:nvSpPr>
        <xdr:cNvPr id="325" name="テキスト ボックス 324"/>
        <xdr:cNvSpPr txBox="1"/>
      </xdr:nvSpPr>
      <xdr:spPr>
        <a:xfrm>
          <a:off x="7672017" y="664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129722</xdr:rowOff>
    </xdr:from>
    <xdr:to>
      <xdr:col>10</xdr:col>
      <xdr:colOff>155575</xdr:colOff>
      <xdr:row>37</xdr:row>
      <xdr:rowOff>59872</xdr:rowOff>
    </xdr:to>
    <xdr:sp macro="" textlink="">
      <xdr:nvSpPr>
        <xdr:cNvPr id="326" name="円/楕円 325"/>
        <xdr:cNvSpPr/>
      </xdr:nvSpPr>
      <xdr:spPr>
        <a:xfrm>
          <a:off x="6921500" y="6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50999</xdr:rowOff>
    </xdr:from>
    <xdr:ext cx="469744" cy="259045"/>
    <xdr:sp macro="" textlink="">
      <xdr:nvSpPr>
        <xdr:cNvPr id="327" name="テキスト ボックス 326"/>
        <xdr:cNvSpPr txBox="1"/>
      </xdr:nvSpPr>
      <xdr:spPr>
        <a:xfrm>
          <a:off x="6737427" y="639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45834</xdr:rowOff>
    </xdr:from>
    <xdr:to>
      <xdr:col>15</xdr:col>
      <xdr:colOff>180975</xdr:colOff>
      <xdr:row>57</xdr:row>
      <xdr:rowOff>47485</xdr:rowOff>
    </xdr:to>
    <xdr:cxnSp macro="">
      <xdr:nvCxnSpPr>
        <xdr:cNvPr id="356" name="直線コネクタ 355"/>
        <xdr:cNvCxnSpPr/>
      </xdr:nvCxnSpPr>
      <xdr:spPr>
        <a:xfrm>
          <a:off x="9639300" y="9818484"/>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45834</xdr:rowOff>
    </xdr:from>
    <xdr:to>
      <xdr:col>14</xdr:col>
      <xdr:colOff>28575</xdr:colOff>
      <xdr:row>57</xdr:row>
      <xdr:rowOff>145466</xdr:rowOff>
    </xdr:to>
    <xdr:cxnSp macro="">
      <xdr:nvCxnSpPr>
        <xdr:cNvPr id="359" name="直線コネクタ 358"/>
        <xdr:cNvCxnSpPr/>
      </xdr:nvCxnSpPr>
      <xdr:spPr>
        <a:xfrm flipV="1">
          <a:off x="8750300" y="9818484"/>
          <a:ext cx="889000" cy="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99280</xdr:rowOff>
    </xdr:from>
    <xdr:ext cx="534377" cy="259045"/>
    <xdr:sp macro="" textlink="">
      <xdr:nvSpPr>
        <xdr:cNvPr id="361" name="テキスト ボックス 360"/>
        <xdr:cNvSpPr txBox="1"/>
      </xdr:nvSpPr>
      <xdr:spPr>
        <a:xfrm>
          <a:off x="9372111" y="95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18631</xdr:rowOff>
    </xdr:from>
    <xdr:to>
      <xdr:col>12</xdr:col>
      <xdr:colOff>511175</xdr:colOff>
      <xdr:row>57</xdr:row>
      <xdr:rowOff>145466</xdr:rowOff>
    </xdr:to>
    <xdr:cxnSp macro="">
      <xdr:nvCxnSpPr>
        <xdr:cNvPr id="362" name="直線コネクタ 361"/>
        <xdr:cNvCxnSpPr/>
      </xdr:nvCxnSpPr>
      <xdr:spPr>
        <a:xfrm>
          <a:off x="7861300" y="9791281"/>
          <a:ext cx="889000" cy="1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18631</xdr:rowOff>
    </xdr:from>
    <xdr:to>
      <xdr:col>11</xdr:col>
      <xdr:colOff>307975</xdr:colOff>
      <xdr:row>58</xdr:row>
      <xdr:rowOff>27305</xdr:rowOff>
    </xdr:to>
    <xdr:cxnSp macro="">
      <xdr:nvCxnSpPr>
        <xdr:cNvPr id="365" name="直線コネクタ 364"/>
        <xdr:cNvCxnSpPr/>
      </xdr:nvCxnSpPr>
      <xdr:spPr>
        <a:xfrm flipV="1">
          <a:off x="6972300" y="9791281"/>
          <a:ext cx="889000" cy="1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168135</xdr:rowOff>
    </xdr:from>
    <xdr:to>
      <xdr:col>15</xdr:col>
      <xdr:colOff>231775</xdr:colOff>
      <xdr:row>57</xdr:row>
      <xdr:rowOff>98285</xdr:rowOff>
    </xdr:to>
    <xdr:sp macro="" textlink="">
      <xdr:nvSpPr>
        <xdr:cNvPr id="375" name="円/楕円 374"/>
        <xdr:cNvSpPr/>
      </xdr:nvSpPr>
      <xdr:spPr>
        <a:xfrm>
          <a:off x="10426700" y="97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19562</xdr:rowOff>
    </xdr:from>
    <xdr:ext cx="534377" cy="259045"/>
    <xdr:sp macro="" textlink="">
      <xdr:nvSpPr>
        <xdr:cNvPr id="376" name="農林水産業費該当値テキスト"/>
        <xdr:cNvSpPr txBox="1"/>
      </xdr:nvSpPr>
      <xdr:spPr>
        <a:xfrm>
          <a:off x="10528300" y="96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26,761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166484</xdr:rowOff>
    </xdr:from>
    <xdr:to>
      <xdr:col>14</xdr:col>
      <xdr:colOff>79375</xdr:colOff>
      <xdr:row>57</xdr:row>
      <xdr:rowOff>96634</xdr:rowOff>
    </xdr:to>
    <xdr:sp macro="" textlink="">
      <xdr:nvSpPr>
        <xdr:cNvPr id="377" name="円/楕円 376"/>
        <xdr:cNvSpPr/>
      </xdr:nvSpPr>
      <xdr:spPr>
        <a:xfrm>
          <a:off x="9588500" y="97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87761</xdr:rowOff>
    </xdr:from>
    <xdr:ext cx="534377" cy="259045"/>
    <xdr:sp macro="" textlink="">
      <xdr:nvSpPr>
        <xdr:cNvPr id="378" name="テキスト ボックス 377"/>
        <xdr:cNvSpPr txBox="1"/>
      </xdr:nvSpPr>
      <xdr:spPr>
        <a:xfrm>
          <a:off x="9372111" y="98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94666</xdr:rowOff>
    </xdr:from>
    <xdr:to>
      <xdr:col>12</xdr:col>
      <xdr:colOff>561975</xdr:colOff>
      <xdr:row>58</xdr:row>
      <xdr:rowOff>24816</xdr:rowOff>
    </xdr:to>
    <xdr:sp macro="" textlink="">
      <xdr:nvSpPr>
        <xdr:cNvPr id="379" name="円/楕円 378"/>
        <xdr:cNvSpPr/>
      </xdr:nvSpPr>
      <xdr:spPr>
        <a:xfrm>
          <a:off x="8699500" y="98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15943</xdr:rowOff>
    </xdr:from>
    <xdr:ext cx="534377" cy="259045"/>
    <xdr:sp macro="" textlink="">
      <xdr:nvSpPr>
        <xdr:cNvPr id="380" name="テキスト ボックス 379"/>
        <xdr:cNvSpPr txBox="1"/>
      </xdr:nvSpPr>
      <xdr:spPr>
        <a:xfrm>
          <a:off x="8483111" y="99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139281</xdr:rowOff>
    </xdr:from>
    <xdr:to>
      <xdr:col>11</xdr:col>
      <xdr:colOff>358775</xdr:colOff>
      <xdr:row>57</xdr:row>
      <xdr:rowOff>69431</xdr:rowOff>
    </xdr:to>
    <xdr:sp macro="" textlink="">
      <xdr:nvSpPr>
        <xdr:cNvPr id="381" name="円/楕円 380"/>
        <xdr:cNvSpPr/>
      </xdr:nvSpPr>
      <xdr:spPr>
        <a:xfrm>
          <a:off x="7810500" y="97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85958</xdr:rowOff>
    </xdr:from>
    <xdr:ext cx="534377" cy="259045"/>
    <xdr:sp macro="" textlink="">
      <xdr:nvSpPr>
        <xdr:cNvPr id="382" name="テキスト ボックス 381"/>
        <xdr:cNvSpPr txBox="1"/>
      </xdr:nvSpPr>
      <xdr:spPr>
        <a:xfrm>
          <a:off x="7594111" y="95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147955</xdr:rowOff>
    </xdr:from>
    <xdr:to>
      <xdr:col>10</xdr:col>
      <xdr:colOff>155575</xdr:colOff>
      <xdr:row>58</xdr:row>
      <xdr:rowOff>78105</xdr:rowOff>
    </xdr:to>
    <xdr:sp macro="" textlink="">
      <xdr:nvSpPr>
        <xdr:cNvPr id="383" name="円/楕円 382"/>
        <xdr:cNvSpPr/>
      </xdr:nvSpPr>
      <xdr:spPr>
        <a:xfrm>
          <a:off x="6921500" y="99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69232</xdr:rowOff>
    </xdr:from>
    <xdr:ext cx="534377" cy="259045"/>
    <xdr:sp macro="" textlink="">
      <xdr:nvSpPr>
        <xdr:cNvPr id="384" name="テキスト ボックス 383"/>
        <xdr:cNvSpPr txBox="1"/>
      </xdr:nvSpPr>
      <xdr:spPr>
        <a:xfrm>
          <a:off x="6705111" y="1001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67782</xdr:rowOff>
    </xdr:from>
    <xdr:to>
      <xdr:col>15</xdr:col>
      <xdr:colOff>180975</xdr:colOff>
      <xdr:row>78</xdr:row>
      <xdr:rowOff>118669</xdr:rowOff>
    </xdr:to>
    <xdr:cxnSp macro="">
      <xdr:nvCxnSpPr>
        <xdr:cNvPr id="411" name="直線コネクタ 410"/>
        <xdr:cNvCxnSpPr/>
      </xdr:nvCxnSpPr>
      <xdr:spPr>
        <a:xfrm>
          <a:off x="9639300" y="13440882"/>
          <a:ext cx="8382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67782</xdr:rowOff>
    </xdr:from>
    <xdr:to>
      <xdr:col>14</xdr:col>
      <xdr:colOff>28575</xdr:colOff>
      <xdr:row>78</xdr:row>
      <xdr:rowOff>112771</xdr:rowOff>
    </xdr:to>
    <xdr:cxnSp macro="">
      <xdr:nvCxnSpPr>
        <xdr:cNvPr id="414" name="直線コネクタ 413"/>
        <xdr:cNvCxnSpPr/>
      </xdr:nvCxnSpPr>
      <xdr:spPr>
        <a:xfrm flipV="1">
          <a:off x="8750300" y="13440882"/>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20627</xdr:rowOff>
    </xdr:from>
    <xdr:ext cx="534377" cy="259045"/>
    <xdr:sp macro="" textlink="">
      <xdr:nvSpPr>
        <xdr:cNvPr id="416" name="テキスト ボックス 415"/>
        <xdr:cNvSpPr txBox="1"/>
      </xdr:nvSpPr>
      <xdr:spPr>
        <a:xfrm>
          <a:off x="9372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109662</xdr:rowOff>
    </xdr:from>
    <xdr:to>
      <xdr:col>12</xdr:col>
      <xdr:colOff>511175</xdr:colOff>
      <xdr:row>78</xdr:row>
      <xdr:rowOff>112771</xdr:rowOff>
    </xdr:to>
    <xdr:cxnSp macro="">
      <xdr:nvCxnSpPr>
        <xdr:cNvPr id="417" name="直線コネクタ 416"/>
        <xdr:cNvCxnSpPr/>
      </xdr:nvCxnSpPr>
      <xdr:spPr>
        <a:xfrm>
          <a:off x="7861300" y="1348276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108451</xdr:rowOff>
    </xdr:from>
    <xdr:to>
      <xdr:col>11</xdr:col>
      <xdr:colOff>307975</xdr:colOff>
      <xdr:row>78</xdr:row>
      <xdr:rowOff>109662</xdr:rowOff>
    </xdr:to>
    <xdr:cxnSp macro="">
      <xdr:nvCxnSpPr>
        <xdr:cNvPr id="420" name="直線コネクタ 419"/>
        <xdr:cNvCxnSpPr/>
      </xdr:nvCxnSpPr>
      <xdr:spPr>
        <a:xfrm>
          <a:off x="6972300" y="13481551"/>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67869</xdr:rowOff>
    </xdr:from>
    <xdr:to>
      <xdr:col>15</xdr:col>
      <xdr:colOff>231775</xdr:colOff>
      <xdr:row>78</xdr:row>
      <xdr:rowOff>169469</xdr:rowOff>
    </xdr:to>
    <xdr:sp macro="" textlink="">
      <xdr:nvSpPr>
        <xdr:cNvPr id="430" name="円/楕円 429"/>
        <xdr:cNvSpPr/>
      </xdr:nvSpPr>
      <xdr:spPr>
        <a:xfrm>
          <a:off x="104267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154246</xdr:rowOff>
    </xdr:from>
    <xdr:ext cx="378565" cy="259045"/>
    <xdr:sp macro="" textlink="">
      <xdr:nvSpPr>
        <xdr:cNvPr id="431" name="商工費該当値テキスト"/>
        <xdr:cNvSpPr txBox="1"/>
      </xdr:nvSpPr>
      <xdr:spPr>
        <a:xfrm>
          <a:off x="10528300" y="1335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16982</xdr:rowOff>
    </xdr:from>
    <xdr:to>
      <xdr:col>14</xdr:col>
      <xdr:colOff>79375</xdr:colOff>
      <xdr:row>78</xdr:row>
      <xdr:rowOff>118582</xdr:rowOff>
    </xdr:to>
    <xdr:sp macro="" textlink="">
      <xdr:nvSpPr>
        <xdr:cNvPr id="432" name="円/楕円 431"/>
        <xdr:cNvSpPr/>
      </xdr:nvSpPr>
      <xdr:spPr>
        <a:xfrm>
          <a:off x="9588500" y="1339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109709</xdr:rowOff>
    </xdr:from>
    <xdr:ext cx="469744" cy="259045"/>
    <xdr:sp macro="" textlink="">
      <xdr:nvSpPr>
        <xdr:cNvPr id="433" name="テキスト ボックス 432"/>
        <xdr:cNvSpPr txBox="1"/>
      </xdr:nvSpPr>
      <xdr:spPr>
        <a:xfrm>
          <a:off x="9404427" y="134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61971</xdr:rowOff>
    </xdr:from>
    <xdr:to>
      <xdr:col>12</xdr:col>
      <xdr:colOff>561975</xdr:colOff>
      <xdr:row>78</xdr:row>
      <xdr:rowOff>163571</xdr:rowOff>
    </xdr:to>
    <xdr:sp macro="" textlink="">
      <xdr:nvSpPr>
        <xdr:cNvPr id="434" name="円/楕円 433"/>
        <xdr:cNvSpPr/>
      </xdr:nvSpPr>
      <xdr:spPr>
        <a:xfrm>
          <a:off x="8699500" y="134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154698</xdr:rowOff>
    </xdr:from>
    <xdr:ext cx="469744" cy="259045"/>
    <xdr:sp macro="" textlink="">
      <xdr:nvSpPr>
        <xdr:cNvPr id="435" name="テキスト ボックス 434"/>
        <xdr:cNvSpPr txBox="1"/>
      </xdr:nvSpPr>
      <xdr:spPr>
        <a:xfrm>
          <a:off x="8515427" y="1352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58862</xdr:rowOff>
    </xdr:from>
    <xdr:to>
      <xdr:col>11</xdr:col>
      <xdr:colOff>358775</xdr:colOff>
      <xdr:row>78</xdr:row>
      <xdr:rowOff>160462</xdr:rowOff>
    </xdr:to>
    <xdr:sp macro="" textlink="">
      <xdr:nvSpPr>
        <xdr:cNvPr id="436" name="円/楕円 435"/>
        <xdr:cNvSpPr/>
      </xdr:nvSpPr>
      <xdr:spPr>
        <a:xfrm>
          <a:off x="7810500" y="13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151589</xdr:rowOff>
    </xdr:from>
    <xdr:ext cx="469744" cy="259045"/>
    <xdr:sp macro="" textlink="">
      <xdr:nvSpPr>
        <xdr:cNvPr id="437" name="テキスト ボックス 436"/>
        <xdr:cNvSpPr txBox="1"/>
      </xdr:nvSpPr>
      <xdr:spPr>
        <a:xfrm>
          <a:off x="7626427" y="1352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57651</xdr:rowOff>
    </xdr:from>
    <xdr:to>
      <xdr:col>10</xdr:col>
      <xdr:colOff>155575</xdr:colOff>
      <xdr:row>78</xdr:row>
      <xdr:rowOff>159251</xdr:rowOff>
    </xdr:to>
    <xdr:sp macro="" textlink="">
      <xdr:nvSpPr>
        <xdr:cNvPr id="438" name="円/楕円 437"/>
        <xdr:cNvSpPr/>
      </xdr:nvSpPr>
      <xdr:spPr>
        <a:xfrm>
          <a:off x="69215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150378</xdr:rowOff>
    </xdr:from>
    <xdr:ext cx="469744" cy="259045"/>
    <xdr:sp macro="" textlink="">
      <xdr:nvSpPr>
        <xdr:cNvPr id="439" name="テキスト ボックス 438"/>
        <xdr:cNvSpPr txBox="1"/>
      </xdr:nvSpPr>
      <xdr:spPr>
        <a:xfrm>
          <a:off x="6737427" y="1352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11881</xdr:rowOff>
    </xdr:from>
    <xdr:to>
      <xdr:col>15</xdr:col>
      <xdr:colOff>180975</xdr:colOff>
      <xdr:row>97</xdr:row>
      <xdr:rowOff>38064</xdr:rowOff>
    </xdr:to>
    <xdr:cxnSp macro="">
      <xdr:nvCxnSpPr>
        <xdr:cNvPr id="468" name="直線コネクタ 467"/>
        <xdr:cNvCxnSpPr/>
      </xdr:nvCxnSpPr>
      <xdr:spPr>
        <a:xfrm>
          <a:off x="9639300" y="16642531"/>
          <a:ext cx="838200" cy="2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11881</xdr:rowOff>
    </xdr:from>
    <xdr:to>
      <xdr:col>14</xdr:col>
      <xdr:colOff>28575</xdr:colOff>
      <xdr:row>97</xdr:row>
      <xdr:rowOff>17193</xdr:rowOff>
    </xdr:to>
    <xdr:cxnSp macro="">
      <xdr:nvCxnSpPr>
        <xdr:cNvPr id="471" name="直線コネクタ 470"/>
        <xdr:cNvCxnSpPr/>
      </xdr:nvCxnSpPr>
      <xdr:spPr>
        <a:xfrm flipV="1">
          <a:off x="8750300" y="16642531"/>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60495</xdr:rowOff>
    </xdr:from>
    <xdr:ext cx="534377" cy="259045"/>
    <xdr:sp macro="" textlink="">
      <xdr:nvSpPr>
        <xdr:cNvPr id="473" name="テキスト ボックス 472"/>
        <xdr:cNvSpPr txBox="1"/>
      </xdr:nvSpPr>
      <xdr:spPr>
        <a:xfrm>
          <a:off x="9372111" y="163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169433</xdr:rowOff>
    </xdr:from>
    <xdr:to>
      <xdr:col>12</xdr:col>
      <xdr:colOff>511175</xdr:colOff>
      <xdr:row>97</xdr:row>
      <xdr:rowOff>17193</xdr:rowOff>
    </xdr:to>
    <xdr:cxnSp macro="">
      <xdr:nvCxnSpPr>
        <xdr:cNvPr id="474" name="直線コネクタ 473"/>
        <xdr:cNvCxnSpPr/>
      </xdr:nvCxnSpPr>
      <xdr:spPr>
        <a:xfrm>
          <a:off x="7861300" y="16628633"/>
          <a:ext cx="889000" cy="1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169433</xdr:rowOff>
    </xdr:from>
    <xdr:to>
      <xdr:col>11</xdr:col>
      <xdr:colOff>307975</xdr:colOff>
      <xdr:row>97</xdr:row>
      <xdr:rowOff>87801</xdr:rowOff>
    </xdr:to>
    <xdr:cxnSp macro="">
      <xdr:nvCxnSpPr>
        <xdr:cNvPr id="477" name="直線コネクタ 476"/>
        <xdr:cNvCxnSpPr/>
      </xdr:nvCxnSpPr>
      <xdr:spPr>
        <a:xfrm flipV="1">
          <a:off x="6972300" y="16628633"/>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158714</xdr:rowOff>
    </xdr:from>
    <xdr:to>
      <xdr:col>15</xdr:col>
      <xdr:colOff>231775</xdr:colOff>
      <xdr:row>97</xdr:row>
      <xdr:rowOff>88864</xdr:rowOff>
    </xdr:to>
    <xdr:sp macro="" textlink="">
      <xdr:nvSpPr>
        <xdr:cNvPr id="487" name="円/楕円 486"/>
        <xdr:cNvSpPr/>
      </xdr:nvSpPr>
      <xdr:spPr>
        <a:xfrm>
          <a:off x="10426700" y="1661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137141</xdr:rowOff>
    </xdr:from>
    <xdr:ext cx="534377" cy="259045"/>
    <xdr:sp macro="" textlink="">
      <xdr:nvSpPr>
        <xdr:cNvPr id="488" name="土木費該当値テキスト"/>
        <xdr:cNvSpPr txBox="1"/>
      </xdr:nvSpPr>
      <xdr:spPr>
        <a:xfrm>
          <a:off x="10528300" y="165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45,838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132531</xdr:rowOff>
    </xdr:from>
    <xdr:to>
      <xdr:col>14</xdr:col>
      <xdr:colOff>79375</xdr:colOff>
      <xdr:row>97</xdr:row>
      <xdr:rowOff>62681</xdr:rowOff>
    </xdr:to>
    <xdr:sp macro="" textlink="">
      <xdr:nvSpPr>
        <xdr:cNvPr id="489" name="円/楕円 488"/>
        <xdr:cNvSpPr/>
      </xdr:nvSpPr>
      <xdr:spPr>
        <a:xfrm>
          <a:off x="9588500" y="16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53808</xdr:rowOff>
    </xdr:from>
    <xdr:ext cx="534377" cy="259045"/>
    <xdr:sp macro="" textlink="">
      <xdr:nvSpPr>
        <xdr:cNvPr id="490" name="テキスト ボックス 489"/>
        <xdr:cNvSpPr txBox="1"/>
      </xdr:nvSpPr>
      <xdr:spPr>
        <a:xfrm>
          <a:off x="9372111" y="166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137843</xdr:rowOff>
    </xdr:from>
    <xdr:to>
      <xdr:col>12</xdr:col>
      <xdr:colOff>561975</xdr:colOff>
      <xdr:row>97</xdr:row>
      <xdr:rowOff>67993</xdr:rowOff>
    </xdr:to>
    <xdr:sp macro="" textlink="">
      <xdr:nvSpPr>
        <xdr:cNvPr id="491" name="円/楕円 490"/>
        <xdr:cNvSpPr/>
      </xdr:nvSpPr>
      <xdr:spPr>
        <a:xfrm>
          <a:off x="8699500" y="165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59120</xdr:rowOff>
    </xdr:from>
    <xdr:ext cx="534377" cy="259045"/>
    <xdr:sp macro="" textlink="">
      <xdr:nvSpPr>
        <xdr:cNvPr id="492" name="テキスト ボックス 491"/>
        <xdr:cNvSpPr txBox="1"/>
      </xdr:nvSpPr>
      <xdr:spPr>
        <a:xfrm>
          <a:off x="8483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118633</xdr:rowOff>
    </xdr:from>
    <xdr:to>
      <xdr:col>11</xdr:col>
      <xdr:colOff>358775</xdr:colOff>
      <xdr:row>97</xdr:row>
      <xdr:rowOff>48783</xdr:rowOff>
    </xdr:to>
    <xdr:sp macro="" textlink="">
      <xdr:nvSpPr>
        <xdr:cNvPr id="493" name="円/楕円 492"/>
        <xdr:cNvSpPr/>
      </xdr:nvSpPr>
      <xdr:spPr>
        <a:xfrm>
          <a:off x="7810500" y="165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39910</xdr:rowOff>
    </xdr:from>
    <xdr:ext cx="534377" cy="259045"/>
    <xdr:sp macro="" textlink="">
      <xdr:nvSpPr>
        <xdr:cNvPr id="494" name="テキスト ボックス 493"/>
        <xdr:cNvSpPr txBox="1"/>
      </xdr:nvSpPr>
      <xdr:spPr>
        <a:xfrm>
          <a:off x="7594111" y="166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37001</xdr:rowOff>
    </xdr:from>
    <xdr:to>
      <xdr:col>10</xdr:col>
      <xdr:colOff>155575</xdr:colOff>
      <xdr:row>97</xdr:row>
      <xdr:rowOff>138601</xdr:rowOff>
    </xdr:to>
    <xdr:sp macro="" textlink="">
      <xdr:nvSpPr>
        <xdr:cNvPr id="495" name="円/楕円 494"/>
        <xdr:cNvSpPr/>
      </xdr:nvSpPr>
      <xdr:spPr>
        <a:xfrm>
          <a:off x="6921500" y="166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129728</xdr:rowOff>
    </xdr:from>
    <xdr:ext cx="534377" cy="259045"/>
    <xdr:sp macro="" textlink="">
      <xdr:nvSpPr>
        <xdr:cNvPr id="496" name="テキスト ボックス 495"/>
        <xdr:cNvSpPr txBox="1"/>
      </xdr:nvSpPr>
      <xdr:spPr>
        <a:xfrm>
          <a:off x="6705111" y="167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114840</xdr:rowOff>
    </xdr:from>
    <xdr:to>
      <xdr:col>23</xdr:col>
      <xdr:colOff>517525</xdr:colOff>
      <xdr:row>38</xdr:row>
      <xdr:rowOff>6941</xdr:rowOff>
    </xdr:to>
    <xdr:cxnSp macro="">
      <xdr:nvCxnSpPr>
        <xdr:cNvPr id="525" name="直線コネクタ 524"/>
        <xdr:cNvCxnSpPr/>
      </xdr:nvCxnSpPr>
      <xdr:spPr>
        <a:xfrm>
          <a:off x="15481300" y="6458490"/>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114840</xdr:rowOff>
    </xdr:from>
    <xdr:to>
      <xdr:col>22</xdr:col>
      <xdr:colOff>365125</xdr:colOff>
      <xdr:row>37</xdr:row>
      <xdr:rowOff>157283</xdr:rowOff>
    </xdr:to>
    <xdr:cxnSp macro="">
      <xdr:nvCxnSpPr>
        <xdr:cNvPr id="528" name="直線コネクタ 527"/>
        <xdr:cNvCxnSpPr/>
      </xdr:nvCxnSpPr>
      <xdr:spPr>
        <a:xfrm flipV="1">
          <a:off x="14592300" y="6458490"/>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115454</xdr:rowOff>
    </xdr:from>
    <xdr:ext cx="534377" cy="259045"/>
    <xdr:sp macro="" textlink="">
      <xdr:nvSpPr>
        <xdr:cNvPr id="530" name="テキスト ボックス 529"/>
        <xdr:cNvSpPr txBox="1"/>
      </xdr:nvSpPr>
      <xdr:spPr>
        <a:xfrm>
          <a:off x="15214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126289</xdr:rowOff>
    </xdr:from>
    <xdr:to>
      <xdr:col>21</xdr:col>
      <xdr:colOff>161925</xdr:colOff>
      <xdr:row>37</xdr:row>
      <xdr:rowOff>157283</xdr:rowOff>
    </xdr:to>
    <xdr:cxnSp macro="">
      <xdr:nvCxnSpPr>
        <xdr:cNvPr id="531" name="直線コネクタ 530"/>
        <xdr:cNvCxnSpPr/>
      </xdr:nvCxnSpPr>
      <xdr:spPr>
        <a:xfrm>
          <a:off x="13703300" y="6469939"/>
          <a:ext cx="8890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126289</xdr:rowOff>
    </xdr:from>
    <xdr:to>
      <xdr:col>19</xdr:col>
      <xdr:colOff>644525</xdr:colOff>
      <xdr:row>37</xdr:row>
      <xdr:rowOff>135185</xdr:rowOff>
    </xdr:to>
    <xdr:cxnSp macro="">
      <xdr:nvCxnSpPr>
        <xdr:cNvPr id="534" name="直線コネクタ 533"/>
        <xdr:cNvCxnSpPr/>
      </xdr:nvCxnSpPr>
      <xdr:spPr>
        <a:xfrm flipV="1">
          <a:off x="12814300" y="6469939"/>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127591</xdr:rowOff>
    </xdr:from>
    <xdr:to>
      <xdr:col>23</xdr:col>
      <xdr:colOff>568325</xdr:colOff>
      <xdr:row>38</xdr:row>
      <xdr:rowOff>57741</xdr:rowOff>
    </xdr:to>
    <xdr:sp macro="" textlink="">
      <xdr:nvSpPr>
        <xdr:cNvPr id="544" name="円/楕円 543"/>
        <xdr:cNvSpPr/>
      </xdr:nvSpPr>
      <xdr:spPr>
        <a:xfrm>
          <a:off x="16268700" y="64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42518</xdr:rowOff>
    </xdr:from>
    <xdr:ext cx="534377" cy="259045"/>
    <xdr:sp macro="" textlink="">
      <xdr:nvSpPr>
        <xdr:cNvPr id="545" name="消防費該当値テキスト"/>
        <xdr:cNvSpPr txBox="1"/>
      </xdr:nvSpPr>
      <xdr:spPr>
        <a:xfrm>
          <a:off x="16370300" y="63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64040</xdr:rowOff>
    </xdr:from>
    <xdr:to>
      <xdr:col>22</xdr:col>
      <xdr:colOff>415925</xdr:colOff>
      <xdr:row>37</xdr:row>
      <xdr:rowOff>165640</xdr:rowOff>
    </xdr:to>
    <xdr:sp macro="" textlink="">
      <xdr:nvSpPr>
        <xdr:cNvPr id="546" name="円/楕円 545"/>
        <xdr:cNvSpPr/>
      </xdr:nvSpPr>
      <xdr:spPr>
        <a:xfrm>
          <a:off x="15430500" y="64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156767</xdr:rowOff>
    </xdr:from>
    <xdr:ext cx="534377" cy="259045"/>
    <xdr:sp macro="" textlink="">
      <xdr:nvSpPr>
        <xdr:cNvPr id="547" name="テキスト ボックス 546"/>
        <xdr:cNvSpPr txBox="1"/>
      </xdr:nvSpPr>
      <xdr:spPr>
        <a:xfrm>
          <a:off x="15214111" y="65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106483</xdr:rowOff>
    </xdr:from>
    <xdr:to>
      <xdr:col>21</xdr:col>
      <xdr:colOff>212725</xdr:colOff>
      <xdr:row>38</xdr:row>
      <xdr:rowOff>36633</xdr:rowOff>
    </xdr:to>
    <xdr:sp macro="" textlink="">
      <xdr:nvSpPr>
        <xdr:cNvPr id="548" name="円/楕円 547"/>
        <xdr:cNvSpPr/>
      </xdr:nvSpPr>
      <xdr:spPr>
        <a:xfrm>
          <a:off x="14541500" y="645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27760</xdr:rowOff>
    </xdr:from>
    <xdr:ext cx="534377" cy="259045"/>
    <xdr:sp macro="" textlink="">
      <xdr:nvSpPr>
        <xdr:cNvPr id="549" name="テキスト ボックス 548"/>
        <xdr:cNvSpPr txBox="1"/>
      </xdr:nvSpPr>
      <xdr:spPr>
        <a:xfrm>
          <a:off x="14325111" y="654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75489</xdr:rowOff>
    </xdr:from>
    <xdr:to>
      <xdr:col>20</xdr:col>
      <xdr:colOff>9525</xdr:colOff>
      <xdr:row>38</xdr:row>
      <xdr:rowOff>5638</xdr:rowOff>
    </xdr:to>
    <xdr:sp macro="" textlink="">
      <xdr:nvSpPr>
        <xdr:cNvPr id="550" name="円/楕円 549"/>
        <xdr:cNvSpPr/>
      </xdr:nvSpPr>
      <xdr:spPr>
        <a:xfrm>
          <a:off x="13652500" y="6419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168215</xdr:rowOff>
    </xdr:from>
    <xdr:ext cx="534377" cy="259045"/>
    <xdr:sp macro="" textlink="">
      <xdr:nvSpPr>
        <xdr:cNvPr id="551" name="テキスト ボックス 550"/>
        <xdr:cNvSpPr txBox="1"/>
      </xdr:nvSpPr>
      <xdr:spPr>
        <a:xfrm>
          <a:off x="13436111" y="651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84385</xdr:rowOff>
    </xdr:from>
    <xdr:to>
      <xdr:col>18</xdr:col>
      <xdr:colOff>492125</xdr:colOff>
      <xdr:row>38</xdr:row>
      <xdr:rowOff>14536</xdr:rowOff>
    </xdr:to>
    <xdr:sp macro="" textlink="">
      <xdr:nvSpPr>
        <xdr:cNvPr id="552" name="円/楕円 551"/>
        <xdr:cNvSpPr/>
      </xdr:nvSpPr>
      <xdr:spPr>
        <a:xfrm>
          <a:off x="12763500" y="6428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5662</xdr:rowOff>
    </xdr:from>
    <xdr:ext cx="534377" cy="259045"/>
    <xdr:sp macro="" textlink="">
      <xdr:nvSpPr>
        <xdr:cNvPr id="553" name="テキスト ボックス 552"/>
        <xdr:cNvSpPr txBox="1"/>
      </xdr:nvSpPr>
      <xdr:spPr>
        <a:xfrm>
          <a:off x="12547111" y="65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113716</xdr:rowOff>
    </xdr:from>
    <xdr:to>
      <xdr:col>23</xdr:col>
      <xdr:colOff>517525</xdr:colOff>
      <xdr:row>57</xdr:row>
      <xdr:rowOff>149784</xdr:rowOff>
    </xdr:to>
    <xdr:cxnSp macro="">
      <xdr:nvCxnSpPr>
        <xdr:cNvPr id="583" name="直線コネクタ 582"/>
        <xdr:cNvCxnSpPr/>
      </xdr:nvCxnSpPr>
      <xdr:spPr>
        <a:xfrm flipV="1">
          <a:off x="15481300" y="9886366"/>
          <a:ext cx="8382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149784</xdr:rowOff>
    </xdr:from>
    <xdr:to>
      <xdr:col>22</xdr:col>
      <xdr:colOff>365125</xdr:colOff>
      <xdr:row>58</xdr:row>
      <xdr:rowOff>118211</xdr:rowOff>
    </xdr:to>
    <xdr:cxnSp macro="">
      <xdr:nvCxnSpPr>
        <xdr:cNvPr id="586" name="直線コネクタ 585"/>
        <xdr:cNvCxnSpPr/>
      </xdr:nvCxnSpPr>
      <xdr:spPr>
        <a:xfrm flipV="1">
          <a:off x="14592300" y="9922434"/>
          <a:ext cx="889000" cy="1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88" name="テキスト ボックス 587"/>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63424</xdr:rowOff>
    </xdr:from>
    <xdr:to>
      <xdr:col>21</xdr:col>
      <xdr:colOff>161925</xdr:colOff>
      <xdr:row>58</xdr:row>
      <xdr:rowOff>118211</xdr:rowOff>
    </xdr:to>
    <xdr:cxnSp macro="">
      <xdr:nvCxnSpPr>
        <xdr:cNvPr id="589" name="直線コネクタ 588"/>
        <xdr:cNvCxnSpPr/>
      </xdr:nvCxnSpPr>
      <xdr:spPr>
        <a:xfrm>
          <a:off x="13703300" y="10007524"/>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79311</xdr:rowOff>
    </xdr:from>
    <xdr:to>
      <xdr:col>19</xdr:col>
      <xdr:colOff>644525</xdr:colOff>
      <xdr:row>58</xdr:row>
      <xdr:rowOff>63424</xdr:rowOff>
    </xdr:to>
    <xdr:cxnSp macro="">
      <xdr:nvCxnSpPr>
        <xdr:cNvPr id="592" name="直線コネクタ 591"/>
        <xdr:cNvCxnSpPr/>
      </xdr:nvCxnSpPr>
      <xdr:spPr>
        <a:xfrm>
          <a:off x="12814300" y="9851961"/>
          <a:ext cx="889000" cy="1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62916</xdr:rowOff>
    </xdr:from>
    <xdr:to>
      <xdr:col>23</xdr:col>
      <xdr:colOff>568325</xdr:colOff>
      <xdr:row>57</xdr:row>
      <xdr:rowOff>164516</xdr:rowOff>
    </xdr:to>
    <xdr:sp macro="" textlink="">
      <xdr:nvSpPr>
        <xdr:cNvPr id="602" name="円/楕円 601"/>
        <xdr:cNvSpPr/>
      </xdr:nvSpPr>
      <xdr:spPr>
        <a:xfrm>
          <a:off x="16268700" y="98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41343</xdr:rowOff>
    </xdr:from>
    <xdr:ext cx="534377" cy="259045"/>
    <xdr:sp macro="" textlink="">
      <xdr:nvSpPr>
        <xdr:cNvPr id="603" name="教育費該当値テキスト"/>
        <xdr:cNvSpPr txBox="1"/>
      </xdr:nvSpPr>
      <xdr:spPr>
        <a:xfrm>
          <a:off x="16370300" y="98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98984</xdr:rowOff>
    </xdr:from>
    <xdr:to>
      <xdr:col>22</xdr:col>
      <xdr:colOff>415925</xdr:colOff>
      <xdr:row>58</xdr:row>
      <xdr:rowOff>29134</xdr:rowOff>
    </xdr:to>
    <xdr:sp macro="" textlink="">
      <xdr:nvSpPr>
        <xdr:cNvPr id="604" name="円/楕円 603"/>
        <xdr:cNvSpPr/>
      </xdr:nvSpPr>
      <xdr:spPr>
        <a:xfrm>
          <a:off x="15430500" y="98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20261</xdr:rowOff>
    </xdr:from>
    <xdr:ext cx="534377" cy="259045"/>
    <xdr:sp macro="" textlink="">
      <xdr:nvSpPr>
        <xdr:cNvPr id="605" name="テキスト ボックス 604"/>
        <xdr:cNvSpPr txBox="1"/>
      </xdr:nvSpPr>
      <xdr:spPr>
        <a:xfrm>
          <a:off x="15214111" y="99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67411</xdr:rowOff>
    </xdr:from>
    <xdr:to>
      <xdr:col>21</xdr:col>
      <xdr:colOff>212725</xdr:colOff>
      <xdr:row>58</xdr:row>
      <xdr:rowOff>169011</xdr:rowOff>
    </xdr:to>
    <xdr:sp macro="" textlink="">
      <xdr:nvSpPr>
        <xdr:cNvPr id="606" name="円/楕円 605"/>
        <xdr:cNvSpPr/>
      </xdr:nvSpPr>
      <xdr:spPr>
        <a:xfrm>
          <a:off x="14541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160138</xdr:rowOff>
    </xdr:from>
    <xdr:ext cx="534377" cy="259045"/>
    <xdr:sp macro="" textlink="">
      <xdr:nvSpPr>
        <xdr:cNvPr id="607" name="テキスト ボックス 606"/>
        <xdr:cNvSpPr txBox="1"/>
      </xdr:nvSpPr>
      <xdr:spPr>
        <a:xfrm>
          <a:off x="14325111" y="101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12624</xdr:rowOff>
    </xdr:from>
    <xdr:to>
      <xdr:col>20</xdr:col>
      <xdr:colOff>9525</xdr:colOff>
      <xdr:row>58</xdr:row>
      <xdr:rowOff>114224</xdr:rowOff>
    </xdr:to>
    <xdr:sp macro="" textlink="">
      <xdr:nvSpPr>
        <xdr:cNvPr id="608" name="円/楕円 607"/>
        <xdr:cNvSpPr/>
      </xdr:nvSpPr>
      <xdr:spPr>
        <a:xfrm>
          <a:off x="13652500" y="99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105351</xdr:rowOff>
    </xdr:from>
    <xdr:ext cx="534377" cy="259045"/>
    <xdr:sp macro="" textlink="">
      <xdr:nvSpPr>
        <xdr:cNvPr id="609" name="テキスト ボックス 608"/>
        <xdr:cNvSpPr txBox="1"/>
      </xdr:nvSpPr>
      <xdr:spPr>
        <a:xfrm>
          <a:off x="13436111" y="100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28511</xdr:rowOff>
    </xdr:from>
    <xdr:to>
      <xdr:col>18</xdr:col>
      <xdr:colOff>492125</xdr:colOff>
      <xdr:row>57</xdr:row>
      <xdr:rowOff>130111</xdr:rowOff>
    </xdr:to>
    <xdr:sp macro="" textlink="">
      <xdr:nvSpPr>
        <xdr:cNvPr id="610" name="円/楕円 609"/>
        <xdr:cNvSpPr/>
      </xdr:nvSpPr>
      <xdr:spPr>
        <a:xfrm>
          <a:off x="12763500" y="9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121238</xdr:rowOff>
    </xdr:from>
    <xdr:ext cx="534377" cy="259045"/>
    <xdr:sp macro="" textlink="">
      <xdr:nvSpPr>
        <xdr:cNvPr id="611" name="テキスト ボックス 610"/>
        <xdr:cNvSpPr txBox="1"/>
      </xdr:nvSpPr>
      <xdr:spPr>
        <a:xfrm>
          <a:off x="12547111" y="98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95531</xdr:rowOff>
    </xdr:from>
    <xdr:to>
      <xdr:col>23</xdr:col>
      <xdr:colOff>517525</xdr:colOff>
      <xdr:row>79</xdr:row>
      <xdr:rowOff>98813</xdr:rowOff>
    </xdr:to>
    <xdr:cxnSp macro="">
      <xdr:nvCxnSpPr>
        <xdr:cNvPr id="642" name="直線コネクタ 641"/>
        <xdr:cNvCxnSpPr/>
      </xdr:nvCxnSpPr>
      <xdr:spPr>
        <a:xfrm flipV="1">
          <a:off x="15481300" y="13640081"/>
          <a:ext cx="8382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98813</xdr:rowOff>
    </xdr:from>
    <xdr:to>
      <xdr:col>22</xdr:col>
      <xdr:colOff>365125</xdr:colOff>
      <xdr:row>79</xdr:row>
      <xdr:rowOff>98862</xdr:rowOff>
    </xdr:to>
    <xdr:cxnSp macro="">
      <xdr:nvCxnSpPr>
        <xdr:cNvPr id="645" name="直線コネクタ 644"/>
        <xdr:cNvCxnSpPr/>
      </xdr:nvCxnSpPr>
      <xdr:spPr>
        <a:xfrm flipV="1">
          <a:off x="14592300" y="13643363"/>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113513</xdr:rowOff>
    </xdr:from>
    <xdr:ext cx="469744" cy="259045"/>
    <xdr:sp macro="" textlink="">
      <xdr:nvSpPr>
        <xdr:cNvPr id="647" name="テキスト ボックス 646"/>
        <xdr:cNvSpPr txBox="1"/>
      </xdr:nvSpPr>
      <xdr:spPr>
        <a:xfrm>
          <a:off x="15246427" y="13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98862</xdr:rowOff>
    </xdr:from>
    <xdr:to>
      <xdr:col>21</xdr:col>
      <xdr:colOff>161925</xdr:colOff>
      <xdr:row>79</xdr:row>
      <xdr:rowOff>98862</xdr:rowOff>
    </xdr:to>
    <xdr:cxnSp macro="">
      <xdr:nvCxnSpPr>
        <xdr:cNvPr id="648" name="直線コネクタ 647"/>
        <xdr:cNvCxnSpPr/>
      </xdr:nvCxnSpPr>
      <xdr:spPr>
        <a:xfrm>
          <a:off x="13703300" y="13643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93768</xdr:rowOff>
    </xdr:from>
    <xdr:to>
      <xdr:col>19</xdr:col>
      <xdr:colOff>644525</xdr:colOff>
      <xdr:row>79</xdr:row>
      <xdr:rowOff>98862</xdr:rowOff>
    </xdr:to>
    <xdr:cxnSp macro="">
      <xdr:nvCxnSpPr>
        <xdr:cNvPr id="651" name="直線コネクタ 650"/>
        <xdr:cNvCxnSpPr/>
      </xdr:nvCxnSpPr>
      <xdr:spPr>
        <a:xfrm>
          <a:off x="12814300" y="13638318"/>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44731</xdr:rowOff>
    </xdr:from>
    <xdr:to>
      <xdr:col>23</xdr:col>
      <xdr:colOff>568325</xdr:colOff>
      <xdr:row>79</xdr:row>
      <xdr:rowOff>146331</xdr:rowOff>
    </xdr:to>
    <xdr:sp macro="" textlink="">
      <xdr:nvSpPr>
        <xdr:cNvPr id="661" name="円/楕円 660"/>
        <xdr:cNvSpPr/>
      </xdr:nvSpPr>
      <xdr:spPr>
        <a:xfrm>
          <a:off x="16268700" y="135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378565" cy="259045"/>
    <xdr:sp macro="" textlink="">
      <xdr:nvSpPr>
        <xdr:cNvPr id="662" name="災害復旧費該当値テキスト"/>
        <xdr:cNvSpPr txBox="1"/>
      </xdr:nvSpPr>
      <xdr:spPr>
        <a:xfrm>
          <a:off x="16370300" y="1352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48013</xdr:rowOff>
    </xdr:from>
    <xdr:to>
      <xdr:col>22</xdr:col>
      <xdr:colOff>415925</xdr:colOff>
      <xdr:row>79</xdr:row>
      <xdr:rowOff>149613</xdr:rowOff>
    </xdr:to>
    <xdr:sp macro="" textlink="">
      <xdr:nvSpPr>
        <xdr:cNvPr id="663" name="円/楕円 662"/>
        <xdr:cNvSpPr/>
      </xdr:nvSpPr>
      <xdr:spPr>
        <a:xfrm>
          <a:off x="15430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140740</xdr:rowOff>
    </xdr:from>
    <xdr:ext cx="249299" cy="259045"/>
    <xdr:sp macro="" textlink="">
      <xdr:nvSpPr>
        <xdr:cNvPr id="664" name="テキスト ボックス 663"/>
        <xdr:cNvSpPr txBox="1"/>
      </xdr:nvSpPr>
      <xdr:spPr>
        <a:xfrm>
          <a:off x="15356649" y="13685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48062</xdr:rowOff>
    </xdr:from>
    <xdr:to>
      <xdr:col>21</xdr:col>
      <xdr:colOff>212725</xdr:colOff>
      <xdr:row>79</xdr:row>
      <xdr:rowOff>149662</xdr:rowOff>
    </xdr:to>
    <xdr:sp macro="" textlink="">
      <xdr:nvSpPr>
        <xdr:cNvPr id="665" name="円/楕円 664"/>
        <xdr:cNvSpPr/>
      </xdr:nvSpPr>
      <xdr:spPr>
        <a:xfrm>
          <a:off x="14541500" y="135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140789</xdr:rowOff>
    </xdr:from>
    <xdr:ext cx="249299" cy="259045"/>
    <xdr:sp macro="" textlink="">
      <xdr:nvSpPr>
        <xdr:cNvPr id="666" name="テキスト ボックス 665"/>
        <xdr:cNvSpPr txBox="1"/>
      </xdr:nvSpPr>
      <xdr:spPr>
        <a:xfrm>
          <a:off x="14467649" y="13685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48062</xdr:rowOff>
    </xdr:from>
    <xdr:to>
      <xdr:col>20</xdr:col>
      <xdr:colOff>9525</xdr:colOff>
      <xdr:row>79</xdr:row>
      <xdr:rowOff>149662</xdr:rowOff>
    </xdr:to>
    <xdr:sp macro="" textlink="">
      <xdr:nvSpPr>
        <xdr:cNvPr id="667" name="円/楕円 666"/>
        <xdr:cNvSpPr/>
      </xdr:nvSpPr>
      <xdr:spPr>
        <a:xfrm>
          <a:off x="13652500" y="135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140789</xdr:rowOff>
    </xdr:from>
    <xdr:ext cx="249299" cy="259045"/>
    <xdr:sp macro="" textlink="">
      <xdr:nvSpPr>
        <xdr:cNvPr id="668" name="テキスト ボックス 667"/>
        <xdr:cNvSpPr txBox="1"/>
      </xdr:nvSpPr>
      <xdr:spPr>
        <a:xfrm>
          <a:off x="13578649" y="13685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42968</xdr:rowOff>
    </xdr:from>
    <xdr:to>
      <xdr:col>18</xdr:col>
      <xdr:colOff>492125</xdr:colOff>
      <xdr:row>79</xdr:row>
      <xdr:rowOff>144568</xdr:rowOff>
    </xdr:to>
    <xdr:sp macro="" textlink="">
      <xdr:nvSpPr>
        <xdr:cNvPr id="669" name="円/楕円 668"/>
        <xdr:cNvSpPr/>
      </xdr:nvSpPr>
      <xdr:spPr>
        <a:xfrm>
          <a:off x="12763500" y="135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135695</xdr:rowOff>
    </xdr:from>
    <xdr:ext cx="378565" cy="259045"/>
    <xdr:sp macro="" textlink="">
      <xdr:nvSpPr>
        <xdr:cNvPr id="670" name="テキスト ボックス 669"/>
        <xdr:cNvSpPr txBox="1"/>
      </xdr:nvSpPr>
      <xdr:spPr>
        <a:xfrm>
          <a:off x="12625017" y="1368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5634</xdr:rowOff>
    </xdr:from>
    <xdr:to>
      <xdr:col>23</xdr:col>
      <xdr:colOff>517525</xdr:colOff>
      <xdr:row>98</xdr:row>
      <xdr:rowOff>15731</xdr:rowOff>
    </xdr:to>
    <xdr:cxnSp macro="">
      <xdr:nvCxnSpPr>
        <xdr:cNvPr id="699" name="直線コネクタ 698"/>
        <xdr:cNvCxnSpPr/>
      </xdr:nvCxnSpPr>
      <xdr:spPr>
        <a:xfrm flipV="1">
          <a:off x="15481300" y="16807734"/>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2715</xdr:rowOff>
    </xdr:from>
    <xdr:to>
      <xdr:col>22</xdr:col>
      <xdr:colOff>365125</xdr:colOff>
      <xdr:row>98</xdr:row>
      <xdr:rowOff>15731</xdr:rowOff>
    </xdr:to>
    <xdr:cxnSp macro="">
      <xdr:nvCxnSpPr>
        <xdr:cNvPr id="702" name="直線コネクタ 701"/>
        <xdr:cNvCxnSpPr/>
      </xdr:nvCxnSpPr>
      <xdr:spPr>
        <a:xfrm>
          <a:off x="14592300" y="16804815"/>
          <a:ext cx="8890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61324</xdr:rowOff>
    </xdr:from>
    <xdr:ext cx="534377" cy="259045"/>
    <xdr:sp macro="" textlink="">
      <xdr:nvSpPr>
        <xdr:cNvPr id="704" name="テキスト ボックス 703"/>
        <xdr:cNvSpPr txBox="1"/>
      </xdr:nvSpPr>
      <xdr:spPr>
        <a:xfrm>
          <a:off x="15214111" y="1634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139914</xdr:rowOff>
    </xdr:from>
    <xdr:to>
      <xdr:col>21</xdr:col>
      <xdr:colOff>161925</xdr:colOff>
      <xdr:row>98</xdr:row>
      <xdr:rowOff>2715</xdr:rowOff>
    </xdr:to>
    <xdr:cxnSp macro="">
      <xdr:nvCxnSpPr>
        <xdr:cNvPr id="705" name="直線コネクタ 704"/>
        <xdr:cNvCxnSpPr/>
      </xdr:nvCxnSpPr>
      <xdr:spPr>
        <a:xfrm>
          <a:off x="13703300" y="16770564"/>
          <a:ext cx="889000" cy="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87945</xdr:rowOff>
    </xdr:from>
    <xdr:to>
      <xdr:col>19</xdr:col>
      <xdr:colOff>644525</xdr:colOff>
      <xdr:row>97</xdr:row>
      <xdr:rowOff>139914</xdr:rowOff>
    </xdr:to>
    <xdr:cxnSp macro="">
      <xdr:nvCxnSpPr>
        <xdr:cNvPr id="708" name="直線コネクタ 707"/>
        <xdr:cNvCxnSpPr/>
      </xdr:nvCxnSpPr>
      <xdr:spPr>
        <a:xfrm>
          <a:off x="12814300" y="16718595"/>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126284</xdr:rowOff>
    </xdr:from>
    <xdr:to>
      <xdr:col>23</xdr:col>
      <xdr:colOff>568325</xdr:colOff>
      <xdr:row>98</xdr:row>
      <xdr:rowOff>56434</xdr:rowOff>
    </xdr:to>
    <xdr:sp macro="" textlink="">
      <xdr:nvSpPr>
        <xdr:cNvPr id="718" name="円/楕円 717"/>
        <xdr:cNvSpPr/>
      </xdr:nvSpPr>
      <xdr:spPr>
        <a:xfrm>
          <a:off x="16268700" y="167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104711</xdr:rowOff>
    </xdr:from>
    <xdr:ext cx="534377" cy="259045"/>
    <xdr:sp macro="" textlink="">
      <xdr:nvSpPr>
        <xdr:cNvPr id="719" name="公債費該当値テキスト"/>
        <xdr:cNvSpPr txBox="1"/>
      </xdr:nvSpPr>
      <xdr:spPr>
        <a:xfrm>
          <a:off x="16370300" y="167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136381</xdr:rowOff>
    </xdr:from>
    <xdr:to>
      <xdr:col>22</xdr:col>
      <xdr:colOff>415925</xdr:colOff>
      <xdr:row>98</xdr:row>
      <xdr:rowOff>66531</xdr:rowOff>
    </xdr:to>
    <xdr:sp macro="" textlink="">
      <xdr:nvSpPr>
        <xdr:cNvPr id="720" name="円/楕円 719"/>
        <xdr:cNvSpPr/>
      </xdr:nvSpPr>
      <xdr:spPr>
        <a:xfrm>
          <a:off x="15430500" y="167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57658</xdr:rowOff>
    </xdr:from>
    <xdr:ext cx="534377" cy="259045"/>
    <xdr:sp macro="" textlink="">
      <xdr:nvSpPr>
        <xdr:cNvPr id="721" name="テキスト ボックス 720"/>
        <xdr:cNvSpPr txBox="1"/>
      </xdr:nvSpPr>
      <xdr:spPr>
        <a:xfrm>
          <a:off x="15214111" y="1685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123365</xdr:rowOff>
    </xdr:from>
    <xdr:to>
      <xdr:col>21</xdr:col>
      <xdr:colOff>212725</xdr:colOff>
      <xdr:row>98</xdr:row>
      <xdr:rowOff>53515</xdr:rowOff>
    </xdr:to>
    <xdr:sp macro="" textlink="">
      <xdr:nvSpPr>
        <xdr:cNvPr id="722" name="円/楕円 721"/>
        <xdr:cNvSpPr/>
      </xdr:nvSpPr>
      <xdr:spPr>
        <a:xfrm>
          <a:off x="14541500" y="167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44642</xdr:rowOff>
    </xdr:from>
    <xdr:ext cx="534377" cy="259045"/>
    <xdr:sp macro="" textlink="">
      <xdr:nvSpPr>
        <xdr:cNvPr id="723" name="テキスト ボックス 722"/>
        <xdr:cNvSpPr txBox="1"/>
      </xdr:nvSpPr>
      <xdr:spPr>
        <a:xfrm>
          <a:off x="14325111" y="168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89114</xdr:rowOff>
    </xdr:from>
    <xdr:to>
      <xdr:col>20</xdr:col>
      <xdr:colOff>9525</xdr:colOff>
      <xdr:row>98</xdr:row>
      <xdr:rowOff>19264</xdr:rowOff>
    </xdr:to>
    <xdr:sp macro="" textlink="">
      <xdr:nvSpPr>
        <xdr:cNvPr id="724" name="円/楕円 723"/>
        <xdr:cNvSpPr/>
      </xdr:nvSpPr>
      <xdr:spPr>
        <a:xfrm>
          <a:off x="13652500" y="167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10391</xdr:rowOff>
    </xdr:from>
    <xdr:ext cx="534377" cy="259045"/>
    <xdr:sp macro="" textlink="">
      <xdr:nvSpPr>
        <xdr:cNvPr id="725" name="テキスト ボックス 724"/>
        <xdr:cNvSpPr txBox="1"/>
      </xdr:nvSpPr>
      <xdr:spPr>
        <a:xfrm>
          <a:off x="13436111" y="168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37145</xdr:rowOff>
    </xdr:from>
    <xdr:to>
      <xdr:col>18</xdr:col>
      <xdr:colOff>492125</xdr:colOff>
      <xdr:row>97</xdr:row>
      <xdr:rowOff>138745</xdr:rowOff>
    </xdr:to>
    <xdr:sp macro="" textlink="">
      <xdr:nvSpPr>
        <xdr:cNvPr id="726" name="円/楕円 725"/>
        <xdr:cNvSpPr/>
      </xdr:nvSpPr>
      <xdr:spPr>
        <a:xfrm>
          <a:off x="12763500" y="166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129872</xdr:rowOff>
    </xdr:from>
    <xdr:ext cx="534377" cy="259045"/>
    <xdr:sp macro="" textlink="">
      <xdr:nvSpPr>
        <xdr:cNvPr id="727" name="テキスト ボックス 726"/>
        <xdr:cNvSpPr txBox="1"/>
      </xdr:nvSpPr>
      <xdr:spPr>
        <a:xfrm>
          <a:off x="12547111" y="167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11176</xdr:rowOff>
    </xdr:from>
    <xdr:to>
      <xdr:col>31</xdr:col>
      <xdr:colOff>85725</xdr:colOff>
      <xdr:row>30</xdr:row>
      <xdr:rowOff>112776</xdr:rowOff>
    </xdr:to>
    <xdr:sp macro="" textlink="">
      <xdr:nvSpPr>
        <xdr:cNvPr id="758" name="フローチャート : 判断 757"/>
        <xdr:cNvSpPr/>
      </xdr:nvSpPr>
      <xdr:spPr>
        <a:xfrm>
          <a:off x="21272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129303</xdr:rowOff>
    </xdr:from>
    <xdr:ext cx="378565" cy="259045"/>
    <xdr:sp macro="" textlink="">
      <xdr:nvSpPr>
        <xdr:cNvPr id="759" name="テキスト ボックス 758"/>
        <xdr:cNvSpPr txBox="1"/>
      </xdr:nvSpPr>
      <xdr:spPr>
        <a:xfrm>
          <a:off x="21134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32</xdr:row>
      <xdr:rowOff>120904</xdr:rowOff>
    </xdr:from>
    <xdr:to>
      <xdr:col>29</xdr:col>
      <xdr:colOff>568325</xdr:colOff>
      <xdr:row>33</xdr:row>
      <xdr:rowOff>51054</xdr:rowOff>
    </xdr:to>
    <xdr:sp macro="" textlink="">
      <xdr:nvSpPr>
        <xdr:cNvPr id="761" name="フローチャート : 判断 760"/>
        <xdr:cNvSpPr/>
      </xdr:nvSpPr>
      <xdr:spPr>
        <a:xfrm>
          <a:off x="20383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31</xdr:row>
      <xdr:rowOff>67581</xdr:rowOff>
    </xdr:from>
    <xdr:ext cx="378565" cy="259045"/>
    <xdr:sp macro="" textlink="">
      <xdr:nvSpPr>
        <xdr:cNvPr id="762" name="テキスト ボックス 761"/>
        <xdr:cNvSpPr txBox="1"/>
      </xdr:nvSpPr>
      <xdr:spPr>
        <a:xfrm>
          <a:off x="20245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56896</xdr:rowOff>
    </xdr:from>
    <xdr:to>
      <xdr:col>28</xdr:col>
      <xdr:colOff>365125</xdr:colOff>
      <xdr:row>36</xdr:row>
      <xdr:rowOff>158496</xdr:rowOff>
    </xdr:to>
    <xdr:sp macro="" textlink="">
      <xdr:nvSpPr>
        <xdr:cNvPr id="764" name="フローチャート : 判断 763"/>
        <xdr:cNvSpPr/>
      </xdr:nvSpPr>
      <xdr:spPr>
        <a:xfrm>
          <a:off x="19494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3573</xdr:rowOff>
    </xdr:from>
    <xdr:ext cx="313932" cy="259045"/>
    <xdr:sp macro="" textlink="">
      <xdr:nvSpPr>
        <xdr:cNvPr id="765" name="テキスト ボックス 764"/>
        <xdr:cNvSpPr txBox="1"/>
      </xdr:nvSpPr>
      <xdr:spPr>
        <a:xfrm>
          <a:off x="19388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59182</xdr:rowOff>
    </xdr:from>
    <xdr:to>
      <xdr:col>27</xdr:col>
      <xdr:colOff>161925</xdr:colOff>
      <xdr:row>37</xdr:row>
      <xdr:rowOff>160782</xdr:rowOff>
    </xdr:to>
    <xdr:sp macro="" textlink="">
      <xdr:nvSpPr>
        <xdr:cNvPr id="766" name="フローチャート : 判断 765"/>
        <xdr:cNvSpPr/>
      </xdr:nvSpPr>
      <xdr:spPr>
        <a:xfrm>
          <a:off x="18605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5859</xdr:rowOff>
    </xdr:from>
    <xdr:ext cx="313932" cy="259045"/>
    <xdr:sp macro="" textlink="">
      <xdr:nvSpPr>
        <xdr:cNvPr id="767" name="テキスト ボックス 766"/>
        <xdr:cNvSpPr txBox="1"/>
      </xdr:nvSpPr>
      <xdr:spPr>
        <a:xfrm>
          <a:off x="18499333" y="617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41,823</a:t>
          </a:r>
          <a:r>
            <a:rPr kumimoji="1" lang="ja-JP" altLang="ja-JP" sz="1100">
              <a:solidFill>
                <a:schemeClr val="dk1"/>
              </a:solidFill>
              <a:effectLst/>
              <a:latin typeface="+mn-lt"/>
              <a:ea typeface="+mn-ea"/>
              <a:cs typeface="+mn-cs"/>
            </a:rPr>
            <a:t>円となっており、類似団体平均を下回っている。平成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減少した主な要因は、定住促進住宅建設事業の減少によるものである。定住促進住宅を整備したことで、新婚・子育て世代を中心に、町外からの転入があり、人口維持に寄与している。今後は、ふるさと納税委託料の増加により、総務費は増加する見込みである。</a:t>
          </a:r>
          <a:endParaRPr lang="ja-JP" altLang="ja-JP" sz="1400">
            <a:effectLst/>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150,083</a:t>
          </a:r>
          <a:r>
            <a:rPr kumimoji="1" lang="ja-JP" altLang="ja-JP" sz="1100">
              <a:solidFill>
                <a:schemeClr val="dk1"/>
              </a:solidFill>
              <a:effectLst/>
              <a:latin typeface="+mn-lt"/>
              <a:ea typeface="+mn-ea"/>
              <a:cs typeface="+mn-cs"/>
            </a:rPr>
            <a:t>円となっており、類似団体平均を上回っている。障害児通所支援や保育園運営費の増加が主な要因である。平成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も増加しており、今後も子育て支援や高齢化対策により増加する見込みである。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51,546</a:t>
          </a:r>
          <a:r>
            <a:rPr kumimoji="1" lang="ja-JP" altLang="ja-JP" sz="1100">
              <a:solidFill>
                <a:schemeClr val="dk1"/>
              </a:solidFill>
              <a:effectLst/>
              <a:latin typeface="+mn-lt"/>
              <a:ea typeface="+mn-ea"/>
              <a:cs typeface="+mn-cs"/>
            </a:rPr>
            <a:t>円となっており、類似団体平均を下回っている。平成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年度に増加した主な要因は、菊池小学校大規模改修工事によるものである。今後も学校等の公共施設の老朽化による教育施設整備事業等の増により、教育費は増加する見込みである。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27,594</a:t>
          </a:r>
          <a:r>
            <a:rPr kumimoji="1" lang="ja-JP" altLang="ja-JP" sz="1100">
              <a:solidFill>
                <a:schemeClr val="dk1"/>
              </a:solidFill>
              <a:effectLst/>
              <a:latin typeface="+mn-lt"/>
              <a:ea typeface="+mn-ea"/>
              <a:cs typeface="+mn-cs"/>
            </a:rPr>
            <a:t>円となっており、類似団体と比較して一人当たりコストは低い状況となっている。これは、地方債の発行は、当該年度の起債償還額を超えない範囲で、交付税措置対象である事業に限定している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財政調整基金残高は、適切な財源の確保と歳出の精査により、取崩しを回避しており、前年度とほぼ同額を維持している。</a:t>
          </a:r>
          <a:endParaRPr lang="ja-JP" altLang="ja-JP" sz="1400">
            <a:effectLst/>
          </a:endParaRPr>
        </a:p>
        <a:p>
          <a:r>
            <a:rPr kumimoji="1" lang="ja-JP" altLang="ja-JP" sz="1100">
              <a:solidFill>
                <a:schemeClr val="dk1"/>
              </a:solidFill>
              <a:effectLst/>
              <a:latin typeface="+mn-lt"/>
              <a:ea typeface="+mn-ea"/>
              <a:cs typeface="+mn-cs"/>
            </a:rPr>
            <a:t>　また、町税やふるさと応援寄附金が前年度比増収となったことに加え、繰出金等の歳出の減少により、実質単年度収支が</a:t>
          </a:r>
          <a:r>
            <a:rPr kumimoji="1" lang="en-US" altLang="ja-JP" sz="1100">
              <a:solidFill>
                <a:schemeClr val="dk1"/>
              </a:solidFill>
              <a:effectLst/>
              <a:latin typeface="+mn-lt"/>
              <a:ea typeface="+mn-ea"/>
              <a:cs typeface="+mn-cs"/>
            </a:rPr>
            <a:t>6,605</a:t>
          </a:r>
          <a:r>
            <a:rPr kumimoji="1" lang="ja-JP" altLang="ja-JP" sz="1100">
              <a:solidFill>
                <a:schemeClr val="dk1"/>
              </a:solidFill>
              <a:effectLst/>
              <a:latin typeface="+mn-lt"/>
              <a:ea typeface="+mn-ea"/>
              <a:cs typeface="+mn-cs"/>
            </a:rPr>
            <a:t>万円の黒字となった。</a:t>
          </a:r>
          <a:endParaRPr lang="ja-JP" altLang="ja-JP" sz="1400">
            <a:effectLst/>
          </a:endParaRPr>
        </a:p>
        <a:p>
          <a:r>
            <a:rPr kumimoji="1" lang="ja-JP" altLang="ja-JP" sz="1100">
              <a:solidFill>
                <a:schemeClr val="dk1"/>
              </a:solidFill>
              <a:effectLst/>
              <a:latin typeface="+mn-lt"/>
              <a:ea typeface="+mn-ea"/>
              <a:cs typeface="+mn-cs"/>
            </a:rPr>
            <a:t>　今後も事務事業の見直し等を行い、健全な行財政運営に努めていく。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一般会計は毎年単年度黒字を計上しており、今年度は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4,118</a:t>
          </a:r>
          <a:r>
            <a:rPr kumimoji="1" lang="ja-JP" altLang="ja-JP" sz="1100">
              <a:solidFill>
                <a:schemeClr val="dk1"/>
              </a:solidFill>
              <a:effectLst/>
              <a:latin typeface="+mn-lt"/>
              <a:ea typeface="+mn-ea"/>
              <a:cs typeface="+mn-cs"/>
            </a:rPr>
            <a:t>万円の黒字となった。</a:t>
          </a:r>
          <a:endParaRPr lang="ja-JP" altLang="ja-JP" sz="1400">
            <a:effectLst/>
          </a:endParaRPr>
        </a:p>
        <a:p>
          <a:r>
            <a:rPr kumimoji="1" lang="ja-JP" altLang="ja-JP" sz="1100">
              <a:solidFill>
                <a:schemeClr val="dk1"/>
              </a:solidFill>
              <a:effectLst/>
              <a:latin typeface="+mn-lt"/>
              <a:ea typeface="+mn-ea"/>
              <a:cs typeface="+mn-cs"/>
            </a:rPr>
            <a:t>　国民健康保険特別会計は保険給付費、共同事業拠出金等の減少により、黒字額が増加した。しかし、医療費が厳しい状況にあるのは変わらず、黒字額の継続的な増加は見込めないため、医療費の抑制・介護予防のための施策に努める。</a:t>
          </a:r>
          <a:endParaRPr lang="ja-JP" altLang="ja-JP" sz="1400">
            <a:effectLst/>
          </a:endParaRPr>
        </a:p>
        <a:p>
          <a:r>
            <a:rPr kumimoji="1" lang="ja-JP" altLang="ja-JP" sz="1100">
              <a:solidFill>
                <a:schemeClr val="dk1"/>
              </a:solidFill>
              <a:effectLst/>
              <a:latin typeface="+mn-lt"/>
              <a:ea typeface="+mn-ea"/>
              <a:cs typeface="+mn-cs"/>
            </a:rPr>
            <a:t>　その他の特別会計については、ほぼ収支均衡している。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6641848</v>
      </c>
      <c r="BO4" s="411"/>
      <c r="BP4" s="411"/>
      <c r="BQ4" s="411"/>
      <c r="BR4" s="411"/>
      <c r="BS4" s="411"/>
      <c r="BT4" s="411"/>
      <c r="BU4" s="412"/>
      <c r="BV4" s="410">
        <v>6710986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11.9</v>
      </c>
      <c r="CU4" s="588"/>
      <c r="CV4" s="588"/>
      <c r="CW4" s="588"/>
      <c r="CX4" s="588"/>
      <c r="CY4" s="588"/>
      <c r="CZ4" s="588"/>
      <c r="DA4" s="589"/>
      <c r="DB4" s="587">
        <v>10.1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6096443</v>
      </c>
      <c r="BO5" s="416"/>
      <c r="BP5" s="416"/>
      <c r="BQ5" s="416"/>
      <c r="BR5" s="416"/>
      <c r="BS5" s="416"/>
      <c r="BT5" s="416"/>
      <c r="BU5" s="417"/>
      <c r="BV5" s="415">
        <v>6219303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80.599999999999994</v>
      </c>
      <c r="CU5" s="386"/>
      <c r="CV5" s="386"/>
      <c r="CW5" s="386"/>
      <c r="CX5" s="386"/>
      <c r="CY5" s="386"/>
      <c r="CZ5" s="386"/>
      <c r="DA5" s="387"/>
      <c r="DB5" s="385">
        <v>79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545405</v>
      </c>
      <c r="BO6" s="416"/>
      <c r="BP6" s="416"/>
      <c r="BQ6" s="416"/>
      <c r="BR6" s="416"/>
      <c r="BS6" s="416"/>
      <c r="BT6" s="416"/>
      <c r="BU6" s="417"/>
      <c r="BV6" s="415">
        <v>491683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84.7</v>
      </c>
      <c r="CU6" s="562"/>
      <c r="CV6" s="562"/>
      <c r="CW6" s="562"/>
      <c r="CX6" s="562"/>
      <c r="CY6" s="562"/>
      <c r="CZ6" s="562"/>
      <c r="DA6" s="563"/>
      <c r="DB6" s="561">
        <v>84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99825</v>
      </c>
      <c r="BO7" s="416"/>
      <c r="BP7" s="416"/>
      <c r="BQ7" s="416"/>
      <c r="BR7" s="416"/>
      <c r="BS7" s="416"/>
      <c r="BT7" s="416"/>
      <c r="BU7" s="417"/>
      <c r="BV7" s="415">
        <v>108869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3752132</v>
      </c>
      <c r="CU7" s="416"/>
      <c r="CV7" s="416"/>
      <c r="CW7" s="416"/>
      <c r="CX7" s="416"/>
      <c r="CY7" s="416"/>
      <c r="CZ7" s="416"/>
      <c r="DA7" s="417"/>
      <c r="DB7" s="415">
        <v>3795754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445580</v>
      </c>
      <c r="BO8" s="416"/>
      <c r="BP8" s="416"/>
      <c r="BQ8" s="416"/>
      <c r="BR8" s="416"/>
      <c r="BS8" s="416"/>
      <c r="BT8" s="416"/>
      <c r="BU8" s="417"/>
      <c r="BV8" s="415">
        <v>382814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0.44</v>
      </c>
      <c r="CU8" s="525"/>
      <c r="CV8" s="525"/>
      <c r="CW8" s="525"/>
      <c r="CX8" s="525"/>
      <c r="CY8" s="525"/>
      <c r="CZ8" s="525"/>
      <c r="DA8" s="526"/>
      <c r="DB8" s="524">
        <v>0.43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15138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62766</v>
      </c>
      <c r="BO9" s="416"/>
      <c r="BP9" s="416"/>
      <c r="BQ9" s="416"/>
      <c r="BR9" s="416"/>
      <c r="BS9" s="416"/>
      <c r="BT9" s="416"/>
      <c r="BU9" s="417"/>
      <c r="BV9" s="415">
        <v>-13136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9.4</v>
      </c>
      <c r="CU9" s="386"/>
      <c r="CV9" s="386"/>
      <c r="CW9" s="386"/>
      <c r="CX9" s="386"/>
      <c r="CY9" s="386"/>
      <c r="CZ9" s="386"/>
      <c r="DA9" s="387"/>
      <c r="DB9" s="385">
        <v>8.8000000000000007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15284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3286</v>
      </c>
      <c r="BO10" s="416"/>
      <c r="BP10" s="416"/>
      <c r="BQ10" s="416"/>
      <c r="BR10" s="416"/>
      <c r="BS10" s="416"/>
      <c r="BT10" s="416"/>
      <c r="BU10" s="417"/>
      <c r="BV10" s="415">
        <v>6331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15618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15426</v>
      </c>
      <c r="S13" s="517"/>
      <c r="T13" s="517"/>
      <c r="U13" s="517"/>
      <c r="V13" s="518"/>
      <c r="W13" s="504" t="s">
        <v>123</v>
      </c>
      <c r="X13" s="428"/>
      <c r="Y13" s="428"/>
      <c r="Z13" s="428"/>
      <c r="AA13" s="428"/>
      <c r="AB13" s="429"/>
      <c r="AC13" s="391">
        <v>1000</v>
      </c>
      <c r="AD13" s="392"/>
      <c r="AE13" s="392"/>
      <c r="AF13" s="392"/>
      <c r="AG13" s="393"/>
      <c r="AH13" s="391">
        <v>1086</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66052</v>
      </c>
      <c r="BO13" s="416"/>
      <c r="BP13" s="416"/>
      <c r="BQ13" s="416"/>
      <c r="BR13" s="416"/>
      <c r="BS13" s="416"/>
      <c r="BT13" s="416"/>
      <c r="BU13" s="417"/>
      <c r="BV13" s="415">
        <v>-6805</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6.2</v>
      </c>
      <c r="CU13" s="386"/>
      <c r="CV13" s="386"/>
      <c r="CW13" s="386"/>
      <c r="CX13" s="386"/>
      <c r="CY13" s="386"/>
      <c r="CZ13" s="386"/>
      <c r="DA13" s="387"/>
      <c r="DB13" s="385">
        <v>8.4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15533</v>
      </c>
      <c r="S14" s="517"/>
      <c r="T14" s="517"/>
      <c r="U14" s="517"/>
      <c r="V14" s="518"/>
      <c r="W14" s="519"/>
      <c r="X14" s="431"/>
      <c r="Y14" s="431"/>
      <c r="Z14" s="431"/>
      <c r="AA14" s="431"/>
      <c r="AB14" s="432"/>
      <c r="AC14" s="509">
        <v>14.1</v>
      </c>
      <c r="AD14" s="510"/>
      <c r="AE14" s="510"/>
      <c r="AF14" s="510"/>
      <c r="AG14" s="511"/>
      <c r="AH14" s="509">
        <v>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v>2.6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15328</v>
      </c>
      <c r="S15" s="517"/>
      <c r="T15" s="517"/>
      <c r="U15" s="517"/>
      <c r="V15" s="518"/>
      <c r="W15" s="504" t="s">
        <v>129</v>
      </c>
      <c r="X15" s="428"/>
      <c r="Y15" s="428"/>
      <c r="Z15" s="428"/>
      <c r="AA15" s="428"/>
      <c r="AB15" s="429"/>
      <c r="AC15" s="391">
        <v>1695</v>
      </c>
      <c r="AD15" s="392"/>
      <c r="AE15" s="392"/>
      <c r="AF15" s="392"/>
      <c r="AG15" s="393"/>
      <c r="AH15" s="391">
        <v>1709</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1460456</v>
      </c>
      <c r="BO15" s="411"/>
      <c r="BP15" s="411"/>
      <c r="BQ15" s="411"/>
      <c r="BR15" s="411"/>
      <c r="BS15" s="411"/>
      <c r="BT15" s="411"/>
      <c r="BU15" s="412"/>
      <c r="BV15" s="410">
        <v>1419024</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23.8</v>
      </c>
      <c r="AD16" s="510"/>
      <c r="AE16" s="510"/>
      <c r="AF16" s="510"/>
      <c r="AG16" s="511"/>
      <c r="AH16" s="509">
        <v>23.6</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3199766</v>
      </c>
      <c r="BO16" s="416"/>
      <c r="BP16" s="416"/>
      <c r="BQ16" s="416"/>
      <c r="BR16" s="416"/>
      <c r="BS16" s="416"/>
      <c r="BT16" s="416"/>
      <c r="BU16" s="417"/>
      <c r="BV16" s="415">
        <v>3210309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4412</v>
      </c>
      <c r="AD17" s="392"/>
      <c r="AE17" s="392"/>
      <c r="AF17" s="392"/>
      <c r="AG17" s="393"/>
      <c r="AH17" s="391">
        <v>4435</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1830569</v>
      </c>
      <c r="BO17" s="416"/>
      <c r="BP17" s="416"/>
      <c r="BQ17" s="416"/>
      <c r="BR17" s="416"/>
      <c r="BS17" s="416"/>
      <c r="BT17" s="416"/>
      <c r="BU17" s="417"/>
      <c r="BV17" s="415">
        <v>1777202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22.84</v>
      </c>
      <c r="M18" s="480"/>
      <c r="N18" s="480"/>
      <c r="O18" s="480"/>
      <c r="P18" s="480"/>
      <c r="Q18" s="480"/>
      <c r="R18" s="481"/>
      <c r="S18" s="481"/>
      <c r="T18" s="481"/>
      <c r="U18" s="481"/>
      <c r="V18" s="482"/>
      <c r="W18" s="496"/>
      <c r="X18" s="497"/>
      <c r="Y18" s="497"/>
      <c r="Z18" s="497"/>
      <c r="AA18" s="497"/>
      <c r="AB18" s="505"/>
      <c r="AC18" s="379">
        <v>62.1</v>
      </c>
      <c r="AD18" s="380"/>
      <c r="AE18" s="380"/>
      <c r="AF18" s="380"/>
      <c r="AG18" s="483"/>
      <c r="AH18" s="379">
        <v>61.3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3031980</v>
      </c>
      <c r="BO18" s="416"/>
      <c r="BP18" s="416"/>
      <c r="BQ18" s="416"/>
      <c r="BR18" s="416"/>
      <c r="BS18" s="416"/>
      <c r="BT18" s="416"/>
      <c r="BU18" s="417"/>
      <c r="BV18" s="415">
        <v>3051845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663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4531594</v>
      </c>
      <c r="BO19" s="416"/>
      <c r="BP19" s="416"/>
      <c r="BQ19" s="416"/>
      <c r="BR19" s="416"/>
      <c r="BS19" s="416"/>
      <c r="BT19" s="416"/>
      <c r="BU19" s="417"/>
      <c r="BV19" s="415">
        <v>4607634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5008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5055799</v>
      </c>
      <c r="BO23" s="416"/>
      <c r="BP23" s="416"/>
      <c r="BQ23" s="416"/>
      <c r="BR23" s="416"/>
      <c r="BS23" s="416"/>
      <c r="BT23" s="416"/>
      <c r="BU23" s="417"/>
      <c r="BV23" s="415">
        <v>5067367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7930</v>
      </c>
      <c r="R24" s="392"/>
      <c r="S24" s="392"/>
      <c r="T24" s="392"/>
      <c r="U24" s="392"/>
      <c r="V24" s="393"/>
      <c r="W24" s="457"/>
      <c r="X24" s="448"/>
      <c r="Y24" s="449"/>
      <c r="Z24" s="388" t="s">
        <v>153</v>
      </c>
      <c r="AA24" s="389"/>
      <c r="AB24" s="389"/>
      <c r="AC24" s="389"/>
      <c r="AD24" s="389"/>
      <c r="AE24" s="389"/>
      <c r="AF24" s="389"/>
      <c r="AG24" s="390"/>
      <c r="AH24" s="391">
        <v>74</v>
      </c>
      <c r="AI24" s="392"/>
      <c r="AJ24" s="392"/>
      <c r="AK24" s="392"/>
      <c r="AL24" s="393"/>
      <c r="AM24" s="391">
        <v>220816</v>
      </c>
      <c r="AN24" s="392"/>
      <c r="AO24" s="392"/>
      <c r="AP24" s="392"/>
      <c r="AQ24" s="392"/>
      <c r="AR24" s="393"/>
      <c r="AS24" s="391">
        <v>2984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4898105</v>
      </c>
      <c r="BO24" s="416"/>
      <c r="BP24" s="416"/>
      <c r="BQ24" s="416"/>
      <c r="BR24" s="416"/>
      <c r="BS24" s="416"/>
      <c r="BT24" s="416"/>
      <c r="BU24" s="417"/>
      <c r="BV24" s="415">
        <v>4882043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6170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1412074</v>
      </c>
      <c r="BO25" s="411"/>
      <c r="BP25" s="411"/>
      <c r="BQ25" s="411"/>
      <c r="BR25" s="411"/>
      <c r="BS25" s="411"/>
      <c r="BT25" s="411"/>
      <c r="BU25" s="412"/>
      <c r="BV25" s="410">
        <v>903503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5590</v>
      </c>
      <c r="R26" s="392"/>
      <c r="S26" s="392"/>
      <c r="T26" s="392"/>
      <c r="U26" s="392"/>
      <c r="V26" s="393"/>
      <c r="W26" s="457"/>
      <c r="X26" s="448"/>
      <c r="Y26" s="449"/>
      <c r="Z26" s="388" t="s">
        <v>159</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3410</v>
      </c>
      <c r="R27" s="392"/>
      <c r="S27" s="392"/>
      <c r="T27" s="392"/>
      <c r="U27" s="392"/>
      <c r="V27" s="393"/>
      <c r="W27" s="457"/>
      <c r="X27" s="448"/>
      <c r="Y27" s="449"/>
      <c r="Z27" s="388" t="s">
        <v>162</v>
      </c>
      <c r="AA27" s="389"/>
      <c r="AB27" s="389"/>
      <c r="AC27" s="389"/>
      <c r="AD27" s="389"/>
      <c r="AE27" s="389"/>
      <c r="AF27" s="389"/>
      <c r="AG27" s="390"/>
      <c r="AH27" s="391">
        <v>1</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125298</v>
      </c>
      <c r="BO27" s="419"/>
      <c r="BP27" s="419"/>
      <c r="BQ27" s="419"/>
      <c r="BR27" s="419"/>
      <c r="BS27" s="419"/>
      <c r="BT27" s="419"/>
      <c r="BU27" s="420"/>
      <c r="BV27" s="418">
        <v>195298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2710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1564436</v>
      </c>
      <c r="BO28" s="411"/>
      <c r="BP28" s="411"/>
      <c r="BQ28" s="411"/>
      <c r="BR28" s="411"/>
      <c r="BS28" s="411"/>
      <c r="BT28" s="411"/>
      <c r="BU28" s="412"/>
      <c r="BV28" s="410">
        <v>1561150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2410</v>
      </c>
      <c r="R29" s="392"/>
      <c r="S29" s="392"/>
      <c r="T29" s="392"/>
      <c r="U29" s="392"/>
      <c r="V29" s="393"/>
      <c r="W29" s="458"/>
      <c r="X29" s="459"/>
      <c r="Y29" s="460"/>
      <c r="Z29" s="388" t="s">
        <v>170</v>
      </c>
      <c r="AA29" s="389"/>
      <c r="AB29" s="389"/>
      <c r="AC29" s="389"/>
      <c r="AD29" s="389"/>
      <c r="AE29" s="389"/>
      <c r="AF29" s="389"/>
      <c r="AG29" s="390"/>
      <c r="AH29" s="391">
        <v>75</v>
      </c>
      <c r="AI29" s="392"/>
      <c r="AJ29" s="392"/>
      <c r="AK29" s="392"/>
      <c r="AL29" s="393"/>
      <c r="AM29" s="391">
        <v>224768</v>
      </c>
      <c r="AN29" s="392"/>
      <c r="AO29" s="392"/>
      <c r="AP29" s="392"/>
      <c r="AQ29" s="392"/>
      <c r="AR29" s="393"/>
      <c r="AS29" s="391">
        <v>2997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569303</v>
      </c>
      <c r="BO29" s="416"/>
      <c r="BP29" s="416"/>
      <c r="BQ29" s="416"/>
      <c r="BR29" s="416"/>
      <c r="BS29" s="416"/>
      <c r="BT29" s="416"/>
      <c r="BU29" s="417"/>
      <c r="BV29" s="415">
        <v>568108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1448783</v>
      </c>
      <c r="BO30" s="419"/>
      <c r="BP30" s="419"/>
      <c r="BQ30" s="419"/>
      <c r="BR30" s="419"/>
      <c r="BS30" s="419"/>
      <c r="BT30" s="419"/>
      <c r="BU30" s="420"/>
      <c r="BV30" s="418">
        <v>1433436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IF('各会計、関係団体の財政状況及び健全化判断比率'!B30="","",'各会計、関係団体の財政状況及び健全化判断比率'!B30)</f>
        <v>大刀洗町下水道事業特別会計</v>
      </c>
      <c r="BH34" s="374"/>
      <c r="BI34" s="374"/>
      <c r="BJ34" s="374"/>
      <c r="BK34" s="374"/>
      <c r="BL34" s="374"/>
      <c r="BM34" s="374"/>
      <c r="BN34" s="374"/>
      <c r="BO34" s="374"/>
      <c r="BP34" s="374"/>
      <c r="BQ34" s="374"/>
      <c r="BR34" s="374"/>
      <c r="BS34" s="374"/>
      <c r="BT34" s="374"/>
      <c r="BU34" s="374"/>
      <c r="BV34" s="167"/>
      <c r="BW34" s="375" t="str">
        <f>IF(BY34="","",MAX(C34:D43,U34:V43,AM34:AN43,BE34:BF43)+1)</f>
        <v/>
      </c>
      <c r="BX34" s="375"/>
      <c r="BY34" s="374" t="str">
        <f>IF('各会計、関係団体の財政状況及び健全化判断比率'!B68="","",'各会計、関係団体の財政状況及び健全化判断比率'!B68)</f>
        <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後期高齢者医療保険特別会計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t="str">
        <f t="shared" ref="BW35:BW43" si="2">IF(BY35="","",BW34+1)</f>
        <v/>
      </c>
      <c r="BX35" s="375"/>
      <c r="BY35" s="374" t="str">
        <f>IF('各会計、関係団体の財政状況及び健全化判断比率'!B69="","",'各会計、関係団体の財政状況及び健全化判断比率'!B69)</f>
        <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4" t="s">
        <v>522</v>
      </c>
      <c r="D34" s="1184"/>
      <c r="E34" s="1185"/>
      <c r="F34" s="32">
        <v>10.37</v>
      </c>
      <c r="G34" s="33">
        <v>9.65</v>
      </c>
      <c r="H34" s="33">
        <v>10.39</v>
      </c>
      <c r="I34" s="33">
        <v>9.9700000000000006</v>
      </c>
      <c r="J34" s="34">
        <v>11.75</v>
      </c>
      <c r="K34" s="22"/>
      <c r="L34" s="22"/>
      <c r="M34" s="22"/>
      <c r="N34" s="22"/>
      <c r="O34" s="22"/>
      <c r="P34" s="22"/>
    </row>
    <row r="35" spans="1:16" ht="39" customHeight="1" x14ac:dyDescent="0.15">
      <c r="A35" s="22"/>
      <c r="B35" s="35"/>
      <c r="C35" s="1178" t="s">
        <v>523</v>
      </c>
      <c r="D35" s="1179"/>
      <c r="E35" s="1180"/>
      <c r="F35" s="36">
        <v>1.92</v>
      </c>
      <c r="G35" s="37">
        <v>2.99</v>
      </c>
      <c r="H35" s="37">
        <v>2.58</v>
      </c>
      <c r="I35" s="37">
        <v>1.23</v>
      </c>
      <c r="J35" s="38">
        <v>2.04</v>
      </c>
      <c r="K35" s="22"/>
      <c r="L35" s="22"/>
      <c r="M35" s="22"/>
      <c r="N35" s="22"/>
      <c r="O35" s="22"/>
      <c r="P35" s="22"/>
    </row>
    <row r="36" spans="1:16" ht="39" customHeight="1" x14ac:dyDescent="0.15">
      <c r="A36" s="22"/>
      <c r="B36" s="35"/>
      <c r="C36" s="1178" t="s">
        <v>524</v>
      </c>
      <c r="D36" s="1179"/>
      <c r="E36" s="1180"/>
      <c r="F36" s="36">
        <v>0.11</v>
      </c>
      <c r="G36" s="37">
        <v>0.1</v>
      </c>
      <c r="H36" s="37">
        <v>0.11</v>
      </c>
      <c r="I36" s="37">
        <v>0.11</v>
      </c>
      <c r="J36" s="38">
        <v>0.11</v>
      </c>
      <c r="K36" s="22"/>
      <c r="L36" s="22"/>
      <c r="M36" s="22"/>
      <c r="N36" s="22"/>
      <c r="O36" s="22"/>
      <c r="P36" s="22"/>
    </row>
    <row r="37" spans="1:16" ht="39" customHeight="1" x14ac:dyDescent="0.15">
      <c r="A37" s="22"/>
      <c r="B37" s="35"/>
      <c r="C37" s="1178" t="s">
        <v>525</v>
      </c>
      <c r="D37" s="1179"/>
      <c r="E37" s="1180"/>
      <c r="F37" s="36">
        <v>0</v>
      </c>
      <c r="G37" s="37">
        <v>0</v>
      </c>
      <c r="H37" s="37">
        <v>0</v>
      </c>
      <c r="I37" s="37">
        <v>0</v>
      </c>
      <c r="J37" s="38">
        <v>0</v>
      </c>
      <c r="K37" s="22"/>
      <c r="L37" s="22"/>
      <c r="M37" s="22"/>
      <c r="N37" s="22"/>
      <c r="O37" s="22"/>
      <c r="P37" s="22"/>
    </row>
    <row r="38" spans="1:16" ht="39" customHeight="1" x14ac:dyDescent="0.15">
      <c r="A38" s="22"/>
      <c r="B38" s="35"/>
      <c r="C38" s="1178" t="s">
        <v>526</v>
      </c>
      <c r="D38" s="1179"/>
      <c r="E38" s="1180"/>
      <c r="F38" s="36">
        <v>0</v>
      </c>
      <c r="G38" s="37">
        <v>0</v>
      </c>
      <c r="H38" s="37">
        <v>7.0000000000000007E-2</v>
      </c>
      <c r="I38" s="37">
        <v>0</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527</v>
      </c>
      <c r="D42" s="1179"/>
      <c r="E42" s="1180"/>
      <c r="F42" s="36" t="s">
        <v>474</v>
      </c>
      <c r="G42" s="37" t="s">
        <v>474</v>
      </c>
      <c r="H42" s="37" t="s">
        <v>474</v>
      </c>
      <c r="I42" s="37" t="s">
        <v>474</v>
      </c>
      <c r="J42" s="38" t="s">
        <v>474</v>
      </c>
      <c r="K42" s="22"/>
      <c r="L42" s="22"/>
      <c r="M42" s="22"/>
      <c r="N42" s="22"/>
      <c r="O42" s="22"/>
      <c r="P42" s="22"/>
    </row>
    <row r="43" spans="1:16" ht="39" customHeight="1" thickBot="1" x14ac:dyDescent="0.2">
      <c r="A43" s="22"/>
      <c r="B43" s="40"/>
      <c r="C43" s="1181" t="s">
        <v>528</v>
      </c>
      <c r="D43" s="1182"/>
      <c r="E43" s="1183"/>
      <c r="F43" s="41" t="s">
        <v>474</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610</v>
      </c>
      <c r="L45" s="60">
        <v>505</v>
      </c>
      <c r="M45" s="60">
        <v>436</v>
      </c>
      <c r="N45" s="60">
        <v>408</v>
      </c>
      <c r="O45" s="61">
        <v>431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x14ac:dyDescent="0.15">
      <c r="A48" s="48"/>
      <c r="B48" s="1196"/>
      <c r="C48" s="1197"/>
      <c r="D48" s="62"/>
      <c r="E48" s="1188" t="s">
        <v>15</v>
      </c>
      <c r="F48" s="1188"/>
      <c r="G48" s="1188"/>
      <c r="H48" s="1188"/>
      <c r="I48" s="1188"/>
      <c r="J48" s="1189"/>
      <c r="K48" s="63">
        <v>345</v>
      </c>
      <c r="L48" s="64">
        <v>351</v>
      </c>
      <c r="M48" s="64">
        <v>350</v>
      </c>
      <c r="N48" s="64">
        <v>351</v>
      </c>
      <c r="O48" s="65">
        <v>348</v>
      </c>
      <c r="P48" s="48"/>
      <c r="Q48" s="48"/>
      <c r="R48" s="48"/>
      <c r="S48" s="48"/>
      <c r="T48" s="48"/>
      <c r="U48" s="48"/>
    </row>
    <row r="49" spans="1:21" ht="30.75" customHeight="1" x14ac:dyDescent="0.15">
      <c r="A49" s="48"/>
      <c r="B49" s="1196"/>
      <c r="C49" s="1197"/>
      <c r="D49" s="62"/>
      <c r="E49" s="1188" t="s">
        <v>16</v>
      </c>
      <c r="F49" s="1188"/>
      <c r="G49" s="1188"/>
      <c r="H49" s="1188"/>
      <c r="I49" s="1188"/>
      <c r="J49" s="1189"/>
      <c r="K49" s="63">
        <v>84</v>
      </c>
      <c r="L49" s="64">
        <v>84</v>
      </c>
      <c r="M49" s="64">
        <v>83</v>
      </c>
      <c r="N49" s="64">
        <v>85</v>
      </c>
      <c r="O49" s="65">
        <v>73</v>
      </c>
      <c r="P49" s="48"/>
      <c r="Q49" s="48"/>
      <c r="R49" s="48"/>
      <c r="S49" s="48"/>
      <c r="T49" s="48"/>
      <c r="U49" s="48"/>
    </row>
    <row r="50" spans="1:21" ht="30.75" customHeight="1" x14ac:dyDescent="0.15">
      <c r="A50" s="48"/>
      <c r="B50" s="1196"/>
      <c r="C50" s="1197"/>
      <c r="D50" s="62"/>
      <c r="E50" s="1188" t="s">
        <v>17</v>
      </c>
      <c r="F50" s="1188"/>
      <c r="G50" s="1188"/>
      <c r="H50" s="1188"/>
      <c r="I50" s="1188"/>
      <c r="J50" s="1189"/>
      <c r="K50" s="63">
        <v>6</v>
      </c>
      <c r="L50" s="64">
        <v>225</v>
      </c>
      <c r="M50" s="64">
        <v>25</v>
      </c>
      <c r="N50" s="64">
        <v>25</v>
      </c>
      <c r="O50" s="65">
        <v>18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474</v>
      </c>
      <c r="L51" s="64" t="s">
        <v>474</v>
      </c>
      <c r="M51" s="64" t="s">
        <v>474</v>
      </c>
      <c r="N51" s="64" t="s">
        <v>474</v>
      </c>
      <c r="O51" s="65" t="s">
        <v>474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749</v>
      </c>
      <c r="L52" s="64">
        <v>745</v>
      </c>
      <c r="M52" s="64">
        <v>707</v>
      </c>
      <c r="N52" s="64">
        <v>681</v>
      </c>
      <c r="O52" s="65">
        <v>664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296</v>
      </c>
      <c r="L53" s="69">
        <v>420</v>
      </c>
      <c r="M53" s="69">
        <v>187</v>
      </c>
      <c r="N53" s="69">
        <v>188</v>
      </c>
      <c r="O53" s="70">
        <v>206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214" t="s">
        <v>24</v>
      </c>
      <c r="C41" s="1215"/>
      <c r="D41" s="81"/>
      <c r="E41" s="1216" t="s">
        <v>25</v>
      </c>
      <c r="F41" s="1216"/>
      <c r="G41" s="1216"/>
      <c r="H41" s="1217"/>
      <c r="I41" s="82">
        <v>4692</v>
      </c>
      <c r="J41" s="83">
        <v>4933</v>
      </c>
      <c r="K41" s="83">
        <v>5034</v>
      </c>
      <c r="L41" s="83">
        <v>5067</v>
      </c>
      <c r="M41" s="84">
        <v>5056</v>
      </c>
    </row>
    <row r="42" spans="2:13" ht="27.75" customHeight="1" x14ac:dyDescent="0.15">
      <c r="B42" s="1204"/>
      <c r="C42" s="1205"/>
      <c r="D42" s="85"/>
      <c r="E42" s="1208" t="s">
        <v>26</v>
      </c>
      <c r="F42" s="1208"/>
      <c r="G42" s="1208"/>
      <c r="H42" s="1209"/>
      <c r="I42" s="86" t="s">
        <v>474</v>
      </c>
      <c r="J42" s="87">
        <v>203</v>
      </c>
      <c r="K42" s="87">
        <v>162</v>
      </c>
      <c r="L42" s="87">
        <v>139</v>
      </c>
      <c r="M42" s="88">
        <v>108</v>
      </c>
    </row>
    <row r="43" spans="2:13" ht="27.75" customHeight="1" x14ac:dyDescent="0.15">
      <c r="B43" s="1204"/>
      <c r="C43" s="1205"/>
      <c r="D43" s="85"/>
      <c r="E43" s="1208" t="s">
        <v>27</v>
      </c>
      <c r="F43" s="1208"/>
      <c r="G43" s="1208"/>
      <c r="H43" s="1209"/>
      <c r="I43" s="86">
        <v>5091</v>
      </c>
      <c r="J43" s="87">
        <v>4857</v>
      </c>
      <c r="K43" s="87">
        <v>4647</v>
      </c>
      <c r="L43" s="87">
        <v>4409</v>
      </c>
      <c r="M43" s="88">
        <v>4135</v>
      </c>
    </row>
    <row r="44" spans="2:13" ht="27.75" customHeight="1" x14ac:dyDescent="0.15">
      <c r="B44" s="1204"/>
      <c r="C44" s="1205"/>
      <c r="D44" s="85"/>
      <c r="E44" s="1208" t="s">
        <v>28</v>
      </c>
      <c r="F44" s="1208"/>
      <c r="G44" s="1208"/>
      <c r="H44" s="1209"/>
      <c r="I44" s="86">
        <v>354</v>
      </c>
      <c r="J44" s="87">
        <v>294</v>
      </c>
      <c r="K44" s="87">
        <v>234</v>
      </c>
      <c r="L44" s="87">
        <v>171</v>
      </c>
      <c r="M44" s="88">
        <v>126</v>
      </c>
    </row>
    <row r="45" spans="2:13" ht="27.75" customHeight="1" x14ac:dyDescent="0.15">
      <c r="B45" s="1204"/>
      <c r="C45" s="1205"/>
      <c r="D45" s="85"/>
      <c r="E45" s="1208" t="s">
        <v>29</v>
      </c>
      <c r="F45" s="1208"/>
      <c r="G45" s="1208"/>
      <c r="H45" s="1209"/>
      <c r="I45" s="86">
        <v>1077</v>
      </c>
      <c r="J45" s="87">
        <v>1082</v>
      </c>
      <c r="K45" s="87">
        <v>1032</v>
      </c>
      <c r="L45" s="87">
        <v>987</v>
      </c>
      <c r="M45" s="88">
        <v>982</v>
      </c>
    </row>
    <row r="46" spans="2:13" ht="27.75" customHeight="1" x14ac:dyDescent="0.15">
      <c r="B46" s="1204"/>
      <c r="C46" s="1205"/>
      <c r="D46" s="89"/>
      <c r="E46" s="1208" t="s">
        <v>30</v>
      </c>
      <c r="F46" s="1208"/>
      <c r="G46" s="1208"/>
      <c r="H46" s="1209"/>
      <c r="I46" s="86" t="s">
        <v>474</v>
      </c>
      <c r="J46" s="87" t="s">
        <v>474</v>
      </c>
      <c r="K46" s="87" t="s">
        <v>474</v>
      </c>
      <c r="L46" s="87" t="s">
        <v>474</v>
      </c>
      <c r="M46" s="88" t="s">
        <v>474</v>
      </c>
    </row>
    <row r="47" spans="2:13" ht="27.75" customHeight="1" x14ac:dyDescent="0.15">
      <c r="B47" s="1204"/>
      <c r="C47" s="1205"/>
      <c r="D47" s="90"/>
      <c r="E47" s="1218" t="s">
        <v>31</v>
      </c>
      <c r="F47" s="1219"/>
      <c r="G47" s="1219"/>
      <c r="H47" s="1220"/>
      <c r="I47" s="86" t="s">
        <v>474</v>
      </c>
      <c r="J47" s="87" t="s">
        <v>474</v>
      </c>
      <c r="K47" s="87" t="s">
        <v>474</v>
      </c>
      <c r="L47" s="87" t="s">
        <v>474</v>
      </c>
      <c r="M47" s="88" t="s">
        <v>474</v>
      </c>
    </row>
    <row r="48" spans="2:13" ht="27.75" customHeight="1" x14ac:dyDescent="0.15">
      <c r="B48" s="1204"/>
      <c r="C48" s="1205"/>
      <c r="D48" s="85"/>
      <c r="E48" s="1208" t="s">
        <v>32</v>
      </c>
      <c r="F48" s="1208"/>
      <c r="G48" s="1208"/>
      <c r="H48" s="1209"/>
      <c r="I48" s="86" t="s">
        <v>474</v>
      </c>
      <c r="J48" s="87" t="s">
        <v>474</v>
      </c>
      <c r="K48" s="87" t="s">
        <v>474</v>
      </c>
      <c r="L48" s="87" t="s">
        <v>474</v>
      </c>
      <c r="M48" s="88" t="s">
        <v>474</v>
      </c>
    </row>
    <row r="49" spans="2:13" ht="27.75" customHeight="1" x14ac:dyDescent="0.15">
      <c r="B49" s="1206"/>
      <c r="C49" s="1207"/>
      <c r="D49" s="85"/>
      <c r="E49" s="1208" t="s">
        <v>33</v>
      </c>
      <c r="F49" s="1208"/>
      <c r="G49" s="1208"/>
      <c r="H49" s="1209"/>
      <c r="I49" s="86" t="s">
        <v>474</v>
      </c>
      <c r="J49" s="87" t="s">
        <v>474</v>
      </c>
      <c r="K49" s="87" t="s">
        <v>474</v>
      </c>
      <c r="L49" s="87" t="s">
        <v>474</v>
      </c>
      <c r="M49" s="88" t="s">
        <v>474</v>
      </c>
    </row>
    <row r="50" spans="2:13" ht="27.75" customHeight="1" x14ac:dyDescent="0.15">
      <c r="B50" s="1202" t="s">
        <v>34</v>
      </c>
      <c r="C50" s="1203"/>
      <c r="D50" s="91"/>
      <c r="E50" s="1208" t="s">
        <v>35</v>
      </c>
      <c r="F50" s="1208"/>
      <c r="G50" s="1208"/>
      <c r="H50" s="1209"/>
      <c r="I50" s="86">
        <v>3228</v>
      </c>
      <c r="J50" s="87">
        <v>3340</v>
      </c>
      <c r="K50" s="87">
        <v>3445</v>
      </c>
      <c r="L50" s="87">
        <v>3691</v>
      </c>
      <c r="M50" s="88">
        <v>3641</v>
      </c>
    </row>
    <row r="51" spans="2:13" ht="27.75" customHeight="1" x14ac:dyDescent="0.15">
      <c r="B51" s="1204"/>
      <c r="C51" s="1205"/>
      <c r="D51" s="85"/>
      <c r="E51" s="1208" t="s">
        <v>36</v>
      </c>
      <c r="F51" s="1208"/>
      <c r="G51" s="1208"/>
      <c r="H51" s="1209"/>
      <c r="I51" s="86">
        <v>103</v>
      </c>
      <c r="J51" s="87">
        <v>77</v>
      </c>
      <c r="K51" s="87">
        <v>73</v>
      </c>
      <c r="L51" s="87">
        <v>70</v>
      </c>
      <c r="M51" s="88">
        <v>72</v>
      </c>
    </row>
    <row r="52" spans="2:13" ht="27.75" customHeight="1" x14ac:dyDescent="0.15">
      <c r="B52" s="1206"/>
      <c r="C52" s="1207"/>
      <c r="D52" s="85"/>
      <c r="E52" s="1208" t="s">
        <v>37</v>
      </c>
      <c r="F52" s="1208"/>
      <c r="G52" s="1208"/>
      <c r="H52" s="1209"/>
      <c r="I52" s="86">
        <v>7626</v>
      </c>
      <c r="J52" s="87">
        <v>7515</v>
      </c>
      <c r="K52" s="87">
        <v>7248</v>
      </c>
      <c r="L52" s="87">
        <v>6930</v>
      </c>
      <c r="M52" s="88">
        <v>6719</v>
      </c>
    </row>
    <row r="53" spans="2:13" ht="27.75" customHeight="1" thickBot="1" x14ac:dyDescent="0.2">
      <c r="B53" s="1210" t="s">
        <v>21</v>
      </c>
      <c r="C53" s="1211"/>
      <c r="D53" s="92"/>
      <c r="E53" s="1212" t="s">
        <v>38</v>
      </c>
      <c r="F53" s="1212"/>
      <c r="G53" s="1212"/>
      <c r="H53" s="1213"/>
      <c r="I53" s="93">
        <v>257</v>
      </c>
      <c r="J53" s="94">
        <v>438</v>
      </c>
      <c r="K53" s="94">
        <v>343</v>
      </c>
      <c r="L53" s="94">
        <v>82</v>
      </c>
      <c r="M53" s="95">
        <v>-25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529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529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531</v>
      </c>
      <c r="I42" s="354"/>
      <c r="J42" s="354"/>
      <c r="K42" s="354"/>
      <c r="L42" s="246"/>
      <c r="M42" s="246"/>
      <c r="N42" s="246"/>
      <c r="O42" s="246"/>
    </row>
    <row r="43" spans="2:17" x14ac:dyDescent="0.15">
      <c r="B43" s="250"/>
      <c r="C43" s="246"/>
      <c r="D43" s="246"/>
      <c r="E43" s="246"/>
      <c r="F43" s="246"/>
      <c r="G43" s="1221" t="s">
        <v>540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532</v>
      </c>
    </row>
    <row r="50" spans="1:17" x14ac:dyDescent="0.15">
      <c r="B50" s="250"/>
      <c r="C50" s="246"/>
      <c r="D50" s="246"/>
      <c r="E50" s="246"/>
      <c r="F50" s="246"/>
      <c r="G50" s="1230"/>
      <c r="H50" s="1231"/>
      <c r="I50" s="1231"/>
      <c r="J50" s="1232"/>
      <c r="K50" s="356" t="s">
        <v>514</v>
      </c>
      <c r="L50" s="356" t="s">
        <v>515</v>
      </c>
      <c r="M50" s="356" t="s">
        <v>516</v>
      </c>
      <c r="N50" s="356" t="s">
        <v>517</v>
      </c>
      <c r="O50" s="356" t="s">
        <v>518</v>
      </c>
    </row>
    <row r="51" spans="1:17" x14ac:dyDescent="0.15">
      <c r="B51" s="250"/>
      <c r="C51" s="246"/>
      <c r="D51" s="246"/>
      <c r="E51" s="246"/>
      <c r="F51" s="246"/>
      <c r="G51" s="1233" t="s">
        <v>533</v>
      </c>
      <c r="H51" s="1234"/>
      <c r="I51" s="1239" t="s">
        <v>534</v>
      </c>
      <c r="J51" s="1239"/>
      <c r="K51" s="1241"/>
      <c r="L51" s="1241"/>
      <c r="M51" s="1241"/>
      <c r="N51" s="1242">
        <v>2.6</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535</v>
      </c>
      <c r="J53" s="1243"/>
      <c r="K53" s="1244"/>
      <c r="L53" s="1244"/>
      <c r="M53" s="1244"/>
      <c r="N53" s="1246">
        <v>40.799999999999997</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536</v>
      </c>
      <c r="H55" s="1248"/>
      <c r="I55" s="1243" t="s">
        <v>534</v>
      </c>
      <c r="J55" s="1243"/>
      <c r="K55" s="1241"/>
      <c r="L55" s="1241"/>
      <c r="M55" s="1241"/>
      <c r="N55" s="1242">
        <v>44.9</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535</v>
      </c>
      <c r="J57" s="1253"/>
      <c r="K57" s="1244"/>
      <c r="L57" s="1244"/>
      <c r="M57" s="1244"/>
      <c r="N57" s="1246">
        <v>61.9</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537</v>
      </c>
      <c r="C63" s="246"/>
      <c r="D63" s="246"/>
      <c r="E63" s="246"/>
      <c r="F63" s="246"/>
      <c r="G63" s="246"/>
      <c r="H63" s="246"/>
      <c r="I63" s="246"/>
      <c r="J63" s="246"/>
      <c r="K63" s="246"/>
      <c r="L63" s="246"/>
      <c r="M63" s="246"/>
      <c r="N63" s="246"/>
      <c r="O63" s="246"/>
    </row>
    <row r="64" spans="1:17" x14ac:dyDescent="0.15">
      <c r="B64" s="250"/>
      <c r="C64" s="246"/>
      <c r="D64" s="246"/>
      <c r="E64" s="246"/>
      <c r="F64" s="246"/>
      <c r="G64" s="353" t="s">
        <v>531</v>
      </c>
      <c r="I64" s="354"/>
      <c r="J64" s="354"/>
      <c r="K64" s="354"/>
      <c r="L64" s="246"/>
      <c r="M64" s="246"/>
      <c r="N64" s="246"/>
      <c r="O64" s="246"/>
    </row>
    <row r="65" spans="2:30" x14ac:dyDescent="0.15">
      <c r="B65" s="250"/>
      <c r="C65" s="246"/>
      <c r="D65" s="246"/>
      <c r="E65" s="246"/>
      <c r="F65" s="246"/>
      <c r="G65" s="1221" t="s">
        <v>541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538</v>
      </c>
      <c r="I71" s="370"/>
      <c r="J71" s="366"/>
      <c r="K71" s="366"/>
      <c r="L71" s="367"/>
      <c r="M71" s="366"/>
      <c r="N71" s="367"/>
      <c r="O71" s="368"/>
    </row>
    <row r="72" spans="2:30" x14ac:dyDescent="0.15">
      <c r="B72" s="250"/>
      <c r="C72" s="246"/>
      <c r="D72" s="246"/>
      <c r="E72" s="246"/>
      <c r="F72" s="246"/>
      <c r="G72" s="1230"/>
      <c r="H72" s="1231"/>
      <c r="I72" s="1231"/>
      <c r="J72" s="1232"/>
      <c r="K72" s="356" t="s">
        <v>514</v>
      </c>
      <c r="L72" s="356" t="s">
        <v>515</v>
      </c>
      <c r="M72" s="356" t="s">
        <v>516</v>
      </c>
      <c r="N72" s="356" t="s">
        <v>517</v>
      </c>
      <c r="O72" s="356" t="s">
        <v>518</v>
      </c>
    </row>
    <row r="73" spans="2:30" x14ac:dyDescent="0.15">
      <c r="B73" s="250"/>
      <c r="C73" s="246"/>
      <c r="D73" s="246"/>
      <c r="E73" s="246"/>
      <c r="F73" s="246"/>
      <c r="G73" s="1233" t="s">
        <v>533</v>
      </c>
      <c r="H73" s="1234"/>
      <c r="I73" s="1239" t="s">
        <v>534</v>
      </c>
      <c r="J73" s="1239"/>
      <c r="K73" s="1254">
        <v>8.3000000000000007</v>
      </c>
      <c r="L73" s="1254">
        <v>13.9</v>
      </c>
      <c r="M73" s="1242">
        <v>11.1</v>
      </c>
      <c r="N73" s="1242">
        <v>2.6</v>
      </c>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539</v>
      </c>
      <c r="J75" s="1243"/>
      <c r="K75" s="1246">
        <v>9.9</v>
      </c>
      <c r="L75" s="1246">
        <v>10.8</v>
      </c>
      <c r="M75" s="1246">
        <v>9.6</v>
      </c>
      <c r="N75" s="1246">
        <v>8.4</v>
      </c>
      <c r="O75" s="1246">
        <v>6.2</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536</v>
      </c>
      <c r="H77" s="1248"/>
      <c r="I77" s="1243" t="s">
        <v>534</v>
      </c>
      <c r="J77" s="1243"/>
      <c r="K77" s="1254">
        <v>61.3</v>
      </c>
      <c r="L77" s="1254">
        <v>54.6</v>
      </c>
      <c r="M77" s="1242">
        <v>48.7</v>
      </c>
      <c r="N77" s="1242">
        <v>44.9</v>
      </c>
      <c r="O77" s="1242">
        <v>32.9</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539</v>
      </c>
      <c r="J79" s="1253"/>
      <c r="K79" s="1256">
        <v>11.7</v>
      </c>
      <c r="L79" s="1256">
        <v>11.2</v>
      </c>
      <c r="M79" s="1256">
        <v>10.4</v>
      </c>
      <c r="N79" s="1256">
        <v>8.5</v>
      </c>
      <c r="O79" s="1256">
        <v>8.1999999999999993</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51003</v>
      </c>
      <c r="E3" s="118"/>
      <c r="F3" s="119">
        <v>69806</v>
      </c>
      <c r="G3" s="120"/>
      <c r="H3" s="121"/>
    </row>
    <row r="4" spans="1:8" x14ac:dyDescent="0.15">
      <c r="A4" s="122"/>
      <c r="B4" s="123"/>
      <c r="C4" s="124"/>
      <c r="D4" s="125">
        <v>21241</v>
      </c>
      <c r="E4" s="126"/>
      <c r="F4" s="127">
        <v>32823</v>
      </c>
      <c r="G4" s="128"/>
      <c r="H4" s="129"/>
    </row>
    <row r="5" spans="1:8" x14ac:dyDescent="0.15">
      <c r="A5" s="110" t="s">
        <v>508</v>
      </c>
      <c r="B5" s="115"/>
      <c r="C5" s="116"/>
      <c r="D5" s="117">
        <v>76198</v>
      </c>
      <c r="E5" s="118"/>
      <c r="F5" s="119">
        <v>74444</v>
      </c>
      <c r="G5" s="120"/>
      <c r="H5" s="121"/>
    </row>
    <row r="6" spans="1:8" x14ac:dyDescent="0.15">
      <c r="A6" s="122"/>
      <c r="B6" s="123"/>
      <c r="C6" s="124"/>
      <c r="D6" s="125">
        <v>59755</v>
      </c>
      <c r="E6" s="126"/>
      <c r="F6" s="127">
        <v>34175</v>
      </c>
      <c r="G6" s="128"/>
      <c r="H6" s="129"/>
    </row>
    <row r="7" spans="1:8" x14ac:dyDescent="0.15">
      <c r="A7" s="110" t="s">
        <v>509</v>
      </c>
      <c r="B7" s="115"/>
      <c r="C7" s="116"/>
      <c r="D7" s="117">
        <v>48666</v>
      </c>
      <c r="E7" s="118"/>
      <c r="F7" s="119">
        <v>85205</v>
      </c>
      <c r="G7" s="120"/>
      <c r="H7" s="121"/>
    </row>
    <row r="8" spans="1:8" x14ac:dyDescent="0.15">
      <c r="A8" s="122"/>
      <c r="B8" s="123"/>
      <c r="C8" s="124"/>
      <c r="D8" s="125">
        <v>32128</v>
      </c>
      <c r="E8" s="126"/>
      <c r="F8" s="127">
        <v>38847</v>
      </c>
      <c r="G8" s="128"/>
      <c r="H8" s="129"/>
    </row>
    <row r="9" spans="1:8" x14ac:dyDescent="0.15">
      <c r="A9" s="110" t="s">
        <v>510</v>
      </c>
      <c r="B9" s="115"/>
      <c r="C9" s="116"/>
      <c r="D9" s="117">
        <v>52153</v>
      </c>
      <c r="E9" s="118"/>
      <c r="F9" s="119">
        <v>77577</v>
      </c>
      <c r="G9" s="120"/>
      <c r="H9" s="121"/>
    </row>
    <row r="10" spans="1:8" x14ac:dyDescent="0.15">
      <c r="A10" s="122"/>
      <c r="B10" s="123"/>
      <c r="C10" s="124"/>
      <c r="D10" s="125">
        <v>12166</v>
      </c>
      <c r="E10" s="126"/>
      <c r="F10" s="127">
        <v>40870</v>
      </c>
      <c r="G10" s="128"/>
      <c r="H10" s="129"/>
    </row>
    <row r="11" spans="1:8" x14ac:dyDescent="0.15">
      <c r="A11" s="110" t="s">
        <v>511</v>
      </c>
      <c r="B11" s="115"/>
      <c r="C11" s="116"/>
      <c r="D11" s="117">
        <v>54900</v>
      </c>
      <c r="E11" s="118"/>
      <c r="F11" s="119">
        <v>67293</v>
      </c>
      <c r="G11" s="120"/>
      <c r="H11" s="121"/>
    </row>
    <row r="12" spans="1:8" x14ac:dyDescent="0.15">
      <c r="A12" s="122"/>
      <c r="B12" s="123"/>
      <c r="C12" s="130"/>
      <c r="D12" s="125">
        <v>22085</v>
      </c>
      <c r="E12" s="126"/>
      <c r="F12" s="127">
        <v>35076</v>
      </c>
      <c r="G12" s="128"/>
      <c r="H12" s="129"/>
    </row>
    <row r="13" spans="1:8" x14ac:dyDescent="0.15">
      <c r="A13" s="110"/>
      <c r="B13" s="115"/>
      <c r="C13" s="131"/>
      <c r="D13" s="132">
        <v>56584</v>
      </c>
      <c r="E13" s="133"/>
      <c r="F13" s="134">
        <v>74865</v>
      </c>
      <c r="G13" s="135"/>
      <c r="H13" s="121"/>
    </row>
    <row r="14" spans="1:8" x14ac:dyDescent="0.15">
      <c r="A14" s="122"/>
      <c r="B14" s="123"/>
      <c r="C14" s="124"/>
      <c r="D14" s="125">
        <v>29475</v>
      </c>
      <c r="E14" s="126"/>
      <c r="F14" s="127">
        <v>36358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10.49</v>
      </c>
      <c r="C19" s="136">
        <f>ROUND(VALUE(SUBSTITUTE(実質収支比率等に係る経年分析!G$48,"▲","-")),2)</f>
        <v>9.76</v>
      </c>
      <c r="D19" s="136">
        <f>ROUND(VALUE(SUBSTITUTE(実質収支比率等に係る経年分析!H$48,"▲","-")),2)</f>
        <v>10.51</v>
      </c>
      <c r="E19" s="136">
        <f>ROUND(VALUE(SUBSTITUTE(実質収支比率等に係る経年分析!I$48,"▲","-")),2)</f>
        <v>10.09</v>
      </c>
      <c r="F19" s="136">
        <f>ROUND(VALUE(SUBSTITUTE(実質収支比率等に係る経年分析!J$48,"▲","-")),2)</f>
        <v>11.88</v>
      </c>
    </row>
    <row r="20" spans="1:11" x14ac:dyDescent="0.15">
      <c r="A20" s="136" t="s">
        <v>43</v>
      </c>
      <c r="B20" s="136">
        <f>ROUND(VALUE(SUBSTITUTE(実質収支比率等に係る経年分析!F$47,"▲","-")),2)</f>
        <v>40.909999999999997</v>
      </c>
      <c r="C20" s="136">
        <f>ROUND(VALUE(SUBSTITUTE(実質収支比率等に係る経年分析!G$47,"▲","-")),2)</f>
        <v>40.03</v>
      </c>
      <c r="D20" s="136">
        <f>ROUND(VALUE(SUBSTITUTE(実質収支比率等に係る経年分析!H$47,"▲","-")),2)</f>
        <v>41.25</v>
      </c>
      <c r="E20" s="136">
        <f>ROUND(VALUE(SUBSTITUTE(実質収支比率等に係る経年分析!I$47,"▲","-")),2)</f>
        <v>41.13</v>
      </c>
      <c r="F20" s="136">
        <f>ROUND(VALUE(SUBSTITUTE(実質収支比率等に係る経年分析!J$47,"▲","-")),2)</f>
        <v>41.69</v>
      </c>
    </row>
    <row r="21" spans="1:11" x14ac:dyDescent="0.15">
      <c r="A21" s="136" t="s">
        <v>44</v>
      </c>
      <c r="B21" s="136">
        <f>IF(ISNUMBER(VALUE(SUBSTITUTE(実質収支比率等に係る経年分析!F$49,"▲","-"))),ROUND(VALUE(SUBSTITUTE(実質収支比率等に係る経年分析!F$49,"▲","-")),2),NA())</f>
        <v>-1.94</v>
      </c>
      <c r="C21" s="136">
        <f>IF(ISNUMBER(VALUE(SUBSTITUTE(実質収支比率等に係る経年分析!G$49,"▲","-"))),ROUND(VALUE(SUBSTITUTE(実質収支比率等に係る経年分析!G$49,"▲","-")),2),NA())</f>
        <v>-0.4</v>
      </c>
      <c r="D21" s="136">
        <f>IF(ISNUMBER(VALUE(SUBSTITUTE(実質収支比率等に係る経年分析!H$49,"▲","-"))),ROUND(VALUE(SUBSTITUTE(実質収支比率等に係る経年分析!H$49,"▲","-")),2),NA())</f>
        <v>0.68</v>
      </c>
      <c r="E21" s="136">
        <f>IF(ISNUMBER(VALUE(SUBSTITUTE(実質収支比率等に係る経年分析!I$49,"▲","-"))),ROUND(VALUE(SUBSTITUTE(実質収支比率等に係る経年分析!I$49,"▲","-")),2),NA())</f>
        <v>-0.18</v>
      </c>
      <c r="F21" s="136">
        <f>IF(ISNUMBER(VALUE(SUBSTITUTE(実質収支比率等に係る経年分析!J$49,"▲","-"))),ROUND(VALUE(SUBSTITUTE(実質収支比率等に係る経年分析!J$49,"▲","-")),2),NA())</f>
        <v>1.76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大刀洗町下水道事業特別会計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土地取得会計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0.11</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2.04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10.37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9.65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9.9700000000000006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11.75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749</v>
      </c>
      <c r="E42" s="138"/>
      <c r="F42" s="138"/>
      <c r="G42" s="138">
        <f>'実質公債費比率（分子）の構造'!L$52</f>
        <v>745</v>
      </c>
      <c r="H42" s="138"/>
      <c r="I42" s="138"/>
      <c r="J42" s="138">
        <f>'実質公債費比率（分子）の構造'!M$52</f>
        <v>707</v>
      </c>
      <c r="K42" s="138"/>
      <c r="L42" s="138"/>
      <c r="M42" s="138">
        <f>'実質公債費比率（分子）の構造'!N$52</f>
        <v>681</v>
      </c>
      <c r="N42" s="138"/>
      <c r="O42" s="138"/>
      <c r="P42" s="138">
        <f>'実質公債費比率（分子）の構造'!O$52</f>
        <v>664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6</v>
      </c>
      <c r="C44" s="138"/>
      <c r="D44" s="138"/>
      <c r="E44" s="138">
        <f>'実質公債費比率（分子）の構造'!L$50</f>
        <v>225</v>
      </c>
      <c r="F44" s="138"/>
      <c r="G44" s="138"/>
      <c r="H44" s="138">
        <f>'実質公債費比率（分子）の構造'!M$50</f>
        <v>25</v>
      </c>
      <c r="I44" s="138"/>
      <c r="J44" s="138"/>
      <c r="K44" s="138">
        <f>'実質公債費比率（分子）の構造'!N$50</f>
        <v>25</v>
      </c>
      <c r="L44" s="138"/>
      <c r="M44" s="138"/>
      <c r="N44" s="138">
        <f>'実質公債費比率（分子）の構造'!O$50</f>
        <v>18</v>
      </c>
      <c r="O44" s="138"/>
      <c r="P44" s="138"/>
    </row>
    <row r="45" spans="1:16" x14ac:dyDescent="0.15">
      <c r="A45" s="138" t="s">
        <v>54</v>
      </c>
      <c r="B45" s="138">
        <f>'実質公債費比率（分子）の構造'!K$49</f>
        <v>84</v>
      </c>
      <c r="C45" s="138"/>
      <c r="D45" s="138"/>
      <c r="E45" s="138">
        <f>'実質公債費比率（分子）の構造'!L$49</f>
        <v>84</v>
      </c>
      <c r="F45" s="138"/>
      <c r="G45" s="138"/>
      <c r="H45" s="138">
        <f>'実質公債費比率（分子）の構造'!M$49</f>
        <v>83</v>
      </c>
      <c r="I45" s="138"/>
      <c r="J45" s="138"/>
      <c r="K45" s="138">
        <f>'実質公債費比率（分子）の構造'!N$49</f>
        <v>85</v>
      </c>
      <c r="L45" s="138"/>
      <c r="M45" s="138"/>
      <c r="N45" s="138">
        <f>'実質公債費比率（分子）の構造'!O$49</f>
        <v>73</v>
      </c>
      <c r="O45" s="138"/>
      <c r="P45" s="138"/>
    </row>
    <row r="46" spans="1:16" x14ac:dyDescent="0.15">
      <c r="A46" s="138" t="s">
        <v>55</v>
      </c>
      <c r="B46" s="138">
        <f>'実質公債費比率（分子）の構造'!K$48</f>
        <v>345</v>
      </c>
      <c r="C46" s="138"/>
      <c r="D46" s="138"/>
      <c r="E46" s="138">
        <f>'実質公債費比率（分子）の構造'!L$48</f>
        <v>351</v>
      </c>
      <c r="F46" s="138"/>
      <c r="G46" s="138"/>
      <c r="H46" s="138">
        <f>'実質公債費比率（分子）の構造'!M$48</f>
        <v>350</v>
      </c>
      <c r="I46" s="138"/>
      <c r="J46" s="138"/>
      <c r="K46" s="138">
        <f>'実質公債費比率（分子）の構造'!N$48</f>
        <v>351</v>
      </c>
      <c r="L46" s="138"/>
      <c r="M46" s="138"/>
      <c r="N46" s="138">
        <f>'実質公債費比率（分子）の構造'!O$48</f>
        <v>348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610</v>
      </c>
      <c r="C49" s="138"/>
      <c r="D49" s="138"/>
      <c r="E49" s="138">
        <f>'実質公債費比率（分子）の構造'!L$45</f>
        <v>505</v>
      </c>
      <c r="F49" s="138"/>
      <c r="G49" s="138"/>
      <c r="H49" s="138">
        <f>'実質公債費比率（分子）の構造'!M$45</f>
        <v>436</v>
      </c>
      <c r="I49" s="138"/>
      <c r="J49" s="138"/>
      <c r="K49" s="138">
        <f>'実質公債費比率（分子）の構造'!N$45</f>
        <v>408</v>
      </c>
      <c r="L49" s="138"/>
      <c r="M49" s="138"/>
      <c r="N49" s="138">
        <f>'実質公債費比率（分子）の構造'!O$45</f>
        <v>431</v>
      </c>
      <c r="O49" s="138"/>
      <c r="P49" s="138"/>
    </row>
    <row r="50" spans="1:16" x14ac:dyDescent="0.15">
      <c r="A50" s="138" t="s">
        <v>59</v>
      </c>
      <c r="B50" s="138" t="e">
        <f>NA()</f>
        <v>#N/A</v>
      </c>
      <c r="C50" s="138">
        <f>IF(ISNUMBER('実質公債費比率（分子）の構造'!K$53),'実質公債費比率（分子）の構造'!K$53,NA())</f>
        <v>296</v>
      </c>
      <c r="D50" s="138" t="e">
        <f>NA()</f>
        <v>#N/A</v>
      </c>
      <c r="E50" s="138" t="e">
        <f>NA()</f>
        <v>#N/A</v>
      </c>
      <c r="F50" s="138">
        <f>IF(ISNUMBER('実質公債費比率（分子）の構造'!L$53),'実質公債費比率（分子）の構造'!L$53,NA())</f>
        <v>420</v>
      </c>
      <c r="G50" s="138" t="e">
        <f>NA()</f>
        <v>#N/A</v>
      </c>
      <c r="H50" s="138" t="e">
        <f>NA()</f>
        <v>#N/A</v>
      </c>
      <c r="I50" s="138">
        <f>IF(ISNUMBER('実質公債費比率（分子）の構造'!M$53),'実質公債費比率（分子）の構造'!M$53,NA())</f>
        <v>187</v>
      </c>
      <c r="J50" s="138" t="e">
        <f>NA()</f>
        <v>#N/A</v>
      </c>
      <c r="K50" s="138" t="e">
        <f>NA()</f>
        <v>#N/A</v>
      </c>
      <c r="L50" s="138">
        <f>IF(ISNUMBER('実質公債費比率（分子）の構造'!N$53),'実質公債費比率（分子）の構造'!N$53,NA())</f>
        <v>188</v>
      </c>
      <c r="M50" s="138" t="e">
        <f>NA()</f>
        <v>#N/A</v>
      </c>
      <c r="N50" s="138" t="e">
        <f>NA()</f>
        <v>#N/A</v>
      </c>
      <c r="O50" s="138">
        <f>IF(ISNUMBER('実質公債費比率（分子）の構造'!O$53),'実質公債費比率（分子）の構造'!O$53,NA())</f>
        <v>206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7626</v>
      </c>
      <c r="E56" s="137"/>
      <c r="F56" s="137"/>
      <c r="G56" s="137">
        <f>'将来負担比率（分子）の構造'!J$52</f>
        <v>7515</v>
      </c>
      <c r="H56" s="137"/>
      <c r="I56" s="137"/>
      <c r="J56" s="137">
        <f>'将来負担比率（分子）の構造'!K$52</f>
        <v>7248</v>
      </c>
      <c r="K56" s="137"/>
      <c r="L56" s="137"/>
      <c r="M56" s="137">
        <f>'将来負担比率（分子）の構造'!L$52</f>
        <v>6930</v>
      </c>
      <c r="N56" s="137"/>
      <c r="O56" s="137"/>
      <c r="P56" s="137">
        <f>'将来負担比率（分子）の構造'!M$52</f>
        <v>6719</v>
      </c>
    </row>
    <row r="57" spans="1:16" x14ac:dyDescent="0.15">
      <c r="A57" s="137" t="s">
        <v>36</v>
      </c>
      <c r="B57" s="137"/>
      <c r="C57" s="137"/>
      <c r="D57" s="137">
        <f>'将来負担比率（分子）の構造'!I$51</f>
        <v>103</v>
      </c>
      <c r="E57" s="137"/>
      <c r="F57" s="137"/>
      <c r="G57" s="137">
        <f>'将来負担比率（分子）の構造'!J$51</f>
        <v>77</v>
      </c>
      <c r="H57" s="137"/>
      <c r="I57" s="137"/>
      <c r="J57" s="137">
        <f>'将来負担比率（分子）の構造'!K$51</f>
        <v>73</v>
      </c>
      <c r="K57" s="137"/>
      <c r="L57" s="137"/>
      <c r="M57" s="137">
        <f>'将来負担比率（分子）の構造'!L$51</f>
        <v>70</v>
      </c>
      <c r="N57" s="137"/>
      <c r="O57" s="137"/>
      <c r="P57" s="137">
        <f>'将来負担比率（分子）の構造'!M$51</f>
        <v>72</v>
      </c>
    </row>
    <row r="58" spans="1:16" x14ac:dyDescent="0.15">
      <c r="A58" s="137" t="s">
        <v>35</v>
      </c>
      <c r="B58" s="137"/>
      <c r="C58" s="137"/>
      <c r="D58" s="137">
        <f>'将来負担比率（分子）の構造'!I$50</f>
        <v>3228</v>
      </c>
      <c r="E58" s="137"/>
      <c r="F58" s="137"/>
      <c r="G58" s="137">
        <f>'将来負担比率（分子）の構造'!J$50</f>
        <v>3340</v>
      </c>
      <c r="H58" s="137"/>
      <c r="I58" s="137"/>
      <c r="J58" s="137">
        <f>'将来負担比率（分子）の構造'!K$50</f>
        <v>3445</v>
      </c>
      <c r="K58" s="137"/>
      <c r="L58" s="137"/>
      <c r="M58" s="137">
        <f>'将来負担比率（分子）の構造'!L$50</f>
        <v>3691</v>
      </c>
      <c r="N58" s="137"/>
      <c r="O58" s="137"/>
      <c r="P58" s="137">
        <f>'将来負担比率（分子）の構造'!M$50</f>
        <v>3641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1077</v>
      </c>
      <c r="C62" s="137"/>
      <c r="D62" s="137"/>
      <c r="E62" s="137">
        <f>'将来負担比率（分子）の構造'!J$45</f>
        <v>1082</v>
      </c>
      <c r="F62" s="137"/>
      <c r="G62" s="137"/>
      <c r="H62" s="137">
        <f>'将来負担比率（分子）の構造'!K$45</f>
        <v>1032</v>
      </c>
      <c r="I62" s="137"/>
      <c r="J62" s="137"/>
      <c r="K62" s="137">
        <f>'将来負担比率（分子）の構造'!L$45</f>
        <v>987</v>
      </c>
      <c r="L62" s="137"/>
      <c r="M62" s="137"/>
      <c r="N62" s="137">
        <f>'将来負担比率（分子）の構造'!M$45</f>
        <v>982</v>
      </c>
      <c r="O62" s="137"/>
      <c r="P62" s="137"/>
    </row>
    <row r="63" spans="1:16" x14ac:dyDescent="0.15">
      <c r="A63" s="137" t="s">
        <v>28</v>
      </c>
      <c r="B63" s="137">
        <f>'将来負担比率（分子）の構造'!I$44</f>
        <v>354</v>
      </c>
      <c r="C63" s="137"/>
      <c r="D63" s="137"/>
      <c r="E63" s="137">
        <f>'将来負担比率（分子）の構造'!J$44</f>
        <v>294</v>
      </c>
      <c r="F63" s="137"/>
      <c r="G63" s="137"/>
      <c r="H63" s="137">
        <f>'将来負担比率（分子）の構造'!K$44</f>
        <v>234</v>
      </c>
      <c r="I63" s="137"/>
      <c r="J63" s="137"/>
      <c r="K63" s="137">
        <f>'将来負担比率（分子）の構造'!L$44</f>
        <v>171</v>
      </c>
      <c r="L63" s="137"/>
      <c r="M63" s="137"/>
      <c r="N63" s="137">
        <f>'将来負担比率（分子）の構造'!M$44</f>
        <v>126</v>
      </c>
      <c r="O63" s="137"/>
      <c r="P63" s="137"/>
    </row>
    <row r="64" spans="1:16" x14ac:dyDescent="0.15">
      <c r="A64" s="137" t="s">
        <v>27</v>
      </c>
      <c r="B64" s="137">
        <f>'将来負担比率（分子）の構造'!I$43</f>
        <v>5091</v>
      </c>
      <c r="C64" s="137"/>
      <c r="D64" s="137"/>
      <c r="E64" s="137">
        <f>'将来負担比率（分子）の構造'!J$43</f>
        <v>4857</v>
      </c>
      <c r="F64" s="137"/>
      <c r="G64" s="137"/>
      <c r="H64" s="137">
        <f>'将来負担比率（分子）の構造'!K$43</f>
        <v>4647</v>
      </c>
      <c r="I64" s="137"/>
      <c r="J64" s="137"/>
      <c r="K64" s="137">
        <f>'将来負担比率（分子）の構造'!L$43</f>
        <v>4409</v>
      </c>
      <c r="L64" s="137"/>
      <c r="M64" s="137"/>
      <c r="N64" s="137">
        <f>'将来負担比率（分子）の構造'!M$43</f>
        <v>4135</v>
      </c>
      <c r="O64" s="137"/>
      <c r="P64" s="137"/>
    </row>
    <row r="65" spans="1:16" x14ac:dyDescent="0.15">
      <c r="A65" s="137" t="s">
        <v>26</v>
      </c>
      <c r="B65" s="137" t="str">
        <f>'将来負担比率（分子）の構造'!I$42</f>
        <v>-</v>
      </c>
      <c r="C65" s="137"/>
      <c r="D65" s="137"/>
      <c r="E65" s="137">
        <f>'将来負担比率（分子）の構造'!J$42</f>
        <v>203</v>
      </c>
      <c r="F65" s="137"/>
      <c r="G65" s="137"/>
      <c r="H65" s="137">
        <f>'将来負担比率（分子）の構造'!K$42</f>
        <v>162</v>
      </c>
      <c r="I65" s="137"/>
      <c r="J65" s="137"/>
      <c r="K65" s="137">
        <f>'将来負担比率（分子）の構造'!L$42</f>
        <v>139</v>
      </c>
      <c r="L65" s="137"/>
      <c r="M65" s="137"/>
      <c r="N65" s="137">
        <f>'将来負担比率（分子）の構造'!M$42</f>
        <v>108</v>
      </c>
      <c r="O65" s="137"/>
      <c r="P65" s="137"/>
    </row>
    <row r="66" spans="1:16" x14ac:dyDescent="0.15">
      <c r="A66" s="137" t="s">
        <v>25</v>
      </c>
      <c r="B66" s="137">
        <f>'将来負担比率（分子）の構造'!I$41</f>
        <v>4692</v>
      </c>
      <c r="C66" s="137"/>
      <c r="D66" s="137"/>
      <c r="E66" s="137">
        <f>'将来負担比率（分子）の構造'!J$41</f>
        <v>4933</v>
      </c>
      <c r="F66" s="137"/>
      <c r="G66" s="137"/>
      <c r="H66" s="137">
        <f>'将来負担比率（分子）の構造'!K$41</f>
        <v>5034</v>
      </c>
      <c r="I66" s="137"/>
      <c r="J66" s="137"/>
      <c r="K66" s="137">
        <f>'将来負担比率（分子）の構造'!L$41</f>
        <v>5067</v>
      </c>
      <c r="L66" s="137"/>
      <c r="M66" s="137"/>
      <c r="N66" s="137">
        <f>'将来負担比率（分子）の構造'!M$41</f>
        <v>5056</v>
      </c>
      <c r="O66" s="137"/>
      <c r="P66" s="137"/>
    </row>
    <row r="67" spans="1:16" x14ac:dyDescent="0.15">
      <c r="A67" s="137" t="s">
        <v>63</v>
      </c>
      <c r="B67" s="137" t="e">
        <f>NA()</f>
        <v>#N/A</v>
      </c>
      <c r="C67" s="137">
        <f>IF(ISNUMBER('将来負担比率（分子）の構造'!I$53), IF('将来負担比率（分子）の構造'!I$53 &lt; 0, 0, '将来負担比率（分子）の構造'!I$53), NA())</f>
        <v>257</v>
      </c>
      <c r="D67" s="137" t="e">
        <f>NA()</f>
        <v>#N/A</v>
      </c>
      <c r="E67" s="137" t="e">
        <f>NA()</f>
        <v>#N/A</v>
      </c>
      <c r="F67" s="137">
        <f>IF(ISNUMBER('将来負担比率（分子）の構造'!J$53), IF('将来負担比率（分子）の構造'!J$53 &lt; 0, 0, '将来負担比率（分子）の構造'!J$53), NA())</f>
        <v>438</v>
      </c>
      <c r="G67" s="137" t="e">
        <f>NA()</f>
        <v>#N/A</v>
      </c>
      <c r="H67" s="137" t="e">
        <f>NA()</f>
        <v>#N/A</v>
      </c>
      <c r="I67" s="137">
        <f>IF(ISNUMBER('将来負担比率（分子）の構造'!K$53), IF('将来負担比率（分子）の構造'!K$53 &lt; 0, 0, '将来負担比率（分子）の構造'!K$53), NA())</f>
        <v>343</v>
      </c>
      <c r="J67" s="137" t="e">
        <f>NA()</f>
        <v>#N/A</v>
      </c>
      <c r="K67" s="137" t="e">
        <f>NA()</f>
        <v>#N/A</v>
      </c>
      <c r="L67" s="137">
        <f>IF(ISNUMBER('将来負担比率（分子）の構造'!L$53), IF('将来負担比率（分子）の構造'!L$53 &lt; 0, 0, '将来負担比率（分子）の構造'!L$53), NA())</f>
        <v>82</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5" t="s">
        <v>208</v>
      </c>
      <c r="C5" s="706"/>
      <c r="D5" s="706"/>
      <c r="E5" s="706"/>
      <c r="F5" s="706"/>
      <c r="G5" s="706"/>
      <c r="H5" s="706"/>
      <c r="I5" s="706"/>
      <c r="J5" s="706"/>
      <c r="K5" s="706"/>
      <c r="L5" s="706"/>
      <c r="M5" s="706"/>
      <c r="N5" s="706"/>
      <c r="O5" s="706"/>
      <c r="P5" s="706"/>
      <c r="Q5" s="707"/>
      <c r="R5" s="670">
        <v>1492708</v>
      </c>
      <c r="S5" s="671"/>
      <c r="T5" s="671"/>
      <c r="U5" s="671"/>
      <c r="V5" s="671"/>
      <c r="W5" s="671"/>
      <c r="X5" s="671"/>
      <c r="Y5" s="718"/>
      <c r="Z5" s="731">
        <v>22.5</v>
      </c>
      <c r="AA5" s="731"/>
      <c r="AB5" s="731"/>
      <c r="AC5" s="731"/>
      <c r="AD5" s="732">
        <v>1492708</v>
      </c>
      <c r="AE5" s="732"/>
      <c r="AF5" s="732"/>
      <c r="AG5" s="732"/>
      <c r="AH5" s="732"/>
      <c r="AI5" s="732"/>
      <c r="AJ5" s="732"/>
      <c r="AK5" s="732"/>
      <c r="AL5" s="719">
        <v>41.7</v>
      </c>
      <c r="AM5" s="688"/>
      <c r="AN5" s="688"/>
      <c r="AO5" s="720"/>
      <c r="AP5" s="705" t="s">
        <v>209</v>
      </c>
      <c r="AQ5" s="706"/>
      <c r="AR5" s="706"/>
      <c r="AS5" s="706"/>
      <c r="AT5" s="706"/>
      <c r="AU5" s="706"/>
      <c r="AV5" s="706"/>
      <c r="AW5" s="706"/>
      <c r="AX5" s="706"/>
      <c r="AY5" s="706"/>
      <c r="AZ5" s="706"/>
      <c r="BA5" s="706"/>
      <c r="BB5" s="706"/>
      <c r="BC5" s="706"/>
      <c r="BD5" s="706"/>
      <c r="BE5" s="706"/>
      <c r="BF5" s="707"/>
      <c r="BG5" s="620">
        <v>1492708</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67788</v>
      </c>
      <c r="S6" s="621"/>
      <c r="T6" s="621"/>
      <c r="U6" s="621"/>
      <c r="V6" s="621"/>
      <c r="W6" s="621"/>
      <c r="X6" s="621"/>
      <c r="Y6" s="622"/>
      <c r="Z6" s="673">
        <v>1</v>
      </c>
      <c r="AA6" s="673"/>
      <c r="AB6" s="673"/>
      <c r="AC6" s="673"/>
      <c r="AD6" s="674">
        <v>67788</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1492708</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78759</v>
      </c>
      <c r="CS6" s="621"/>
      <c r="CT6" s="621"/>
      <c r="CU6" s="621"/>
      <c r="CV6" s="621"/>
      <c r="CW6" s="621"/>
      <c r="CX6" s="621"/>
      <c r="CY6" s="622"/>
      <c r="CZ6" s="673">
        <v>1.3</v>
      </c>
      <c r="DA6" s="673"/>
      <c r="DB6" s="673"/>
      <c r="DC6" s="673"/>
      <c r="DD6" s="626" t="s">
        <v>210</v>
      </c>
      <c r="DE6" s="621"/>
      <c r="DF6" s="621"/>
      <c r="DG6" s="621"/>
      <c r="DH6" s="621"/>
      <c r="DI6" s="621"/>
      <c r="DJ6" s="621"/>
      <c r="DK6" s="621"/>
      <c r="DL6" s="621"/>
      <c r="DM6" s="621"/>
      <c r="DN6" s="621"/>
      <c r="DO6" s="621"/>
      <c r="DP6" s="622"/>
      <c r="DQ6" s="626">
        <v>78759</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1326</v>
      </c>
      <c r="S7" s="621"/>
      <c r="T7" s="621"/>
      <c r="U7" s="621"/>
      <c r="V7" s="621"/>
      <c r="W7" s="621"/>
      <c r="X7" s="621"/>
      <c r="Y7" s="622"/>
      <c r="Z7" s="673">
        <v>0</v>
      </c>
      <c r="AA7" s="673"/>
      <c r="AB7" s="673"/>
      <c r="AC7" s="673"/>
      <c r="AD7" s="674">
        <v>1326</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617035</v>
      </c>
      <c r="BH7" s="621"/>
      <c r="BI7" s="621"/>
      <c r="BJ7" s="621"/>
      <c r="BK7" s="621"/>
      <c r="BL7" s="621"/>
      <c r="BM7" s="621"/>
      <c r="BN7" s="622"/>
      <c r="BO7" s="673">
        <v>41.3</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653185</v>
      </c>
      <c r="CS7" s="621"/>
      <c r="CT7" s="621"/>
      <c r="CU7" s="621"/>
      <c r="CV7" s="621"/>
      <c r="CW7" s="621"/>
      <c r="CX7" s="621"/>
      <c r="CY7" s="622"/>
      <c r="CZ7" s="673">
        <v>10.7</v>
      </c>
      <c r="DA7" s="673"/>
      <c r="DB7" s="673"/>
      <c r="DC7" s="673"/>
      <c r="DD7" s="626">
        <v>66810</v>
      </c>
      <c r="DE7" s="621"/>
      <c r="DF7" s="621"/>
      <c r="DG7" s="621"/>
      <c r="DH7" s="621"/>
      <c r="DI7" s="621"/>
      <c r="DJ7" s="621"/>
      <c r="DK7" s="621"/>
      <c r="DL7" s="621"/>
      <c r="DM7" s="621"/>
      <c r="DN7" s="621"/>
      <c r="DO7" s="621"/>
      <c r="DP7" s="622"/>
      <c r="DQ7" s="626">
        <v>512721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4336</v>
      </c>
      <c r="S8" s="621"/>
      <c r="T8" s="621"/>
      <c r="U8" s="621"/>
      <c r="V8" s="621"/>
      <c r="W8" s="621"/>
      <c r="X8" s="621"/>
      <c r="Y8" s="622"/>
      <c r="Z8" s="673">
        <v>0.1</v>
      </c>
      <c r="AA8" s="673"/>
      <c r="AB8" s="673"/>
      <c r="AC8" s="673"/>
      <c r="AD8" s="674">
        <v>4336</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24766</v>
      </c>
      <c r="BH8" s="621"/>
      <c r="BI8" s="621"/>
      <c r="BJ8" s="621"/>
      <c r="BK8" s="621"/>
      <c r="BL8" s="621"/>
      <c r="BM8" s="621"/>
      <c r="BN8" s="622"/>
      <c r="BO8" s="673">
        <v>1.7</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2343990</v>
      </c>
      <c r="CS8" s="621"/>
      <c r="CT8" s="621"/>
      <c r="CU8" s="621"/>
      <c r="CV8" s="621"/>
      <c r="CW8" s="621"/>
      <c r="CX8" s="621"/>
      <c r="CY8" s="622"/>
      <c r="CZ8" s="673">
        <v>38.4</v>
      </c>
      <c r="DA8" s="673"/>
      <c r="DB8" s="673"/>
      <c r="DC8" s="673"/>
      <c r="DD8" s="626">
        <v>33340</v>
      </c>
      <c r="DE8" s="621"/>
      <c r="DF8" s="621"/>
      <c r="DG8" s="621"/>
      <c r="DH8" s="621"/>
      <c r="DI8" s="621"/>
      <c r="DJ8" s="621"/>
      <c r="DK8" s="621"/>
      <c r="DL8" s="621"/>
      <c r="DM8" s="621"/>
      <c r="DN8" s="621"/>
      <c r="DO8" s="621"/>
      <c r="DP8" s="622"/>
      <c r="DQ8" s="626">
        <v>1054159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2887</v>
      </c>
      <c r="S9" s="621"/>
      <c r="T9" s="621"/>
      <c r="U9" s="621"/>
      <c r="V9" s="621"/>
      <c r="W9" s="621"/>
      <c r="X9" s="621"/>
      <c r="Y9" s="622"/>
      <c r="Z9" s="673">
        <v>0</v>
      </c>
      <c r="AA9" s="673"/>
      <c r="AB9" s="673"/>
      <c r="AC9" s="673"/>
      <c r="AD9" s="674">
        <v>2887</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529526</v>
      </c>
      <c r="BH9" s="621"/>
      <c r="BI9" s="621"/>
      <c r="BJ9" s="621"/>
      <c r="BK9" s="621"/>
      <c r="BL9" s="621"/>
      <c r="BM9" s="621"/>
      <c r="BN9" s="622"/>
      <c r="BO9" s="673">
        <v>35.5</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461771</v>
      </c>
      <c r="CS9" s="621"/>
      <c r="CT9" s="621"/>
      <c r="CU9" s="621"/>
      <c r="CV9" s="621"/>
      <c r="CW9" s="621"/>
      <c r="CX9" s="621"/>
      <c r="CY9" s="622"/>
      <c r="CZ9" s="673">
        <v>7.6</v>
      </c>
      <c r="DA9" s="673"/>
      <c r="DB9" s="673"/>
      <c r="DC9" s="673"/>
      <c r="DD9" s="626">
        <v>735</v>
      </c>
      <c r="DE9" s="621"/>
      <c r="DF9" s="621"/>
      <c r="DG9" s="621"/>
      <c r="DH9" s="621"/>
      <c r="DI9" s="621"/>
      <c r="DJ9" s="621"/>
      <c r="DK9" s="621"/>
      <c r="DL9" s="621"/>
      <c r="DM9" s="621"/>
      <c r="DN9" s="621"/>
      <c r="DO9" s="621"/>
      <c r="DP9" s="622"/>
      <c r="DQ9" s="626">
        <v>395462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241910</v>
      </c>
      <c r="S10" s="621"/>
      <c r="T10" s="621"/>
      <c r="U10" s="621"/>
      <c r="V10" s="621"/>
      <c r="W10" s="621"/>
      <c r="X10" s="621"/>
      <c r="Y10" s="622"/>
      <c r="Z10" s="673">
        <v>3.6</v>
      </c>
      <c r="AA10" s="673"/>
      <c r="AB10" s="673"/>
      <c r="AC10" s="673"/>
      <c r="AD10" s="674">
        <v>241910</v>
      </c>
      <c r="AE10" s="674"/>
      <c r="AF10" s="674"/>
      <c r="AG10" s="674"/>
      <c r="AH10" s="674"/>
      <c r="AI10" s="674"/>
      <c r="AJ10" s="674"/>
      <c r="AK10" s="674"/>
      <c r="AL10" s="643">
        <v>6.8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25118</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37625</v>
      </c>
      <c r="BH11" s="621"/>
      <c r="BI11" s="621"/>
      <c r="BJ11" s="621"/>
      <c r="BK11" s="621"/>
      <c r="BL11" s="621"/>
      <c r="BM11" s="621"/>
      <c r="BN11" s="622"/>
      <c r="BO11" s="673">
        <v>2.5</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417947</v>
      </c>
      <c r="CS11" s="621"/>
      <c r="CT11" s="621"/>
      <c r="CU11" s="621"/>
      <c r="CV11" s="621"/>
      <c r="CW11" s="621"/>
      <c r="CX11" s="621"/>
      <c r="CY11" s="622"/>
      <c r="CZ11" s="673">
        <v>6.9</v>
      </c>
      <c r="DA11" s="673"/>
      <c r="DB11" s="673"/>
      <c r="DC11" s="673"/>
      <c r="DD11" s="626">
        <v>171781</v>
      </c>
      <c r="DE11" s="621"/>
      <c r="DF11" s="621"/>
      <c r="DG11" s="621"/>
      <c r="DH11" s="621"/>
      <c r="DI11" s="621"/>
      <c r="DJ11" s="621"/>
      <c r="DK11" s="621"/>
      <c r="DL11" s="621"/>
      <c r="DM11" s="621"/>
      <c r="DN11" s="621"/>
      <c r="DO11" s="621"/>
      <c r="DP11" s="622"/>
      <c r="DQ11" s="626">
        <v>189655</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692452</v>
      </c>
      <c r="BH12" s="621"/>
      <c r="BI12" s="621"/>
      <c r="BJ12" s="621"/>
      <c r="BK12" s="621"/>
      <c r="BL12" s="621"/>
      <c r="BM12" s="621"/>
      <c r="BN12" s="622"/>
      <c r="BO12" s="673">
        <v>46.4</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14373</v>
      </c>
      <c r="CS12" s="621"/>
      <c r="CT12" s="621"/>
      <c r="CU12" s="621"/>
      <c r="CV12" s="621"/>
      <c r="CW12" s="621"/>
      <c r="CX12" s="621"/>
      <c r="CY12" s="622"/>
      <c r="CZ12" s="673">
        <v>0.2</v>
      </c>
      <c r="DA12" s="673"/>
      <c r="DB12" s="673"/>
      <c r="DC12" s="673"/>
      <c r="DD12" s="626">
        <v>808</v>
      </c>
      <c r="DE12" s="621"/>
      <c r="DF12" s="621"/>
      <c r="DG12" s="621"/>
      <c r="DH12" s="621"/>
      <c r="DI12" s="621"/>
      <c r="DJ12" s="621"/>
      <c r="DK12" s="621"/>
      <c r="DL12" s="621"/>
      <c r="DM12" s="621"/>
      <c r="DN12" s="621"/>
      <c r="DO12" s="621"/>
      <c r="DP12" s="622"/>
      <c r="DQ12" s="626">
        <v>13673</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18041</v>
      </c>
      <c r="S13" s="621"/>
      <c r="T13" s="621"/>
      <c r="U13" s="621"/>
      <c r="V13" s="621"/>
      <c r="W13" s="621"/>
      <c r="X13" s="621"/>
      <c r="Y13" s="622"/>
      <c r="Z13" s="673">
        <v>0.3</v>
      </c>
      <c r="AA13" s="673"/>
      <c r="AB13" s="673"/>
      <c r="AC13" s="673"/>
      <c r="AD13" s="674">
        <v>18041</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689496</v>
      </c>
      <c r="BH13" s="621"/>
      <c r="BI13" s="621"/>
      <c r="BJ13" s="621"/>
      <c r="BK13" s="621"/>
      <c r="BL13" s="621"/>
      <c r="BM13" s="621"/>
      <c r="BN13" s="622"/>
      <c r="BO13" s="673">
        <v>46.2</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715896</v>
      </c>
      <c r="CS13" s="621"/>
      <c r="CT13" s="621"/>
      <c r="CU13" s="621"/>
      <c r="CV13" s="621"/>
      <c r="CW13" s="621"/>
      <c r="CX13" s="621"/>
      <c r="CY13" s="622"/>
      <c r="CZ13" s="673">
        <v>11.7</v>
      </c>
      <c r="DA13" s="673"/>
      <c r="DB13" s="673"/>
      <c r="DC13" s="673"/>
      <c r="DD13" s="626">
        <v>250696</v>
      </c>
      <c r="DE13" s="621"/>
      <c r="DF13" s="621"/>
      <c r="DG13" s="621"/>
      <c r="DH13" s="621"/>
      <c r="DI13" s="621"/>
      <c r="DJ13" s="621"/>
      <c r="DK13" s="621"/>
      <c r="DL13" s="621"/>
      <c r="DM13" s="621"/>
      <c r="DN13" s="621"/>
      <c r="DO13" s="621"/>
      <c r="DP13" s="622"/>
      <c r="DQ13" s="626">
        <v>516165</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49543</v>
      </c>
      <c r="BH14" s="621"/>
      <c r="BI14" s="621"/>
      <c r="BJ14" s="621"/>
      <c r="BK14" s="621"/>
      <c r="BL14" s="621"/>
      <c r="BM14" s="621"/>
      <c r="BN14" s="622"/>
      <c r="BO14" s="673">
        <v>3.3</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171307</v>
      </c>
      <c r="CS14" s="621"/>
      <c r="CT14" s="621"/>
      <c r="CU14" s="621"/>
      <c r="CV14" s="621"/>
      <c r="CW14" s="621"/>
      <c r="CX14" s="621"/>
      <c r="CY14" s="622"/>
      <c r="CZ14" s="673">
        <v>2.8</v>
      </c>
      <c r="DA14" s="673"/>
      <c r="DB14" s="673"/>
      <c r="DC14" s="673"/>
      <c r="DD14" s="626">
        <v>242</v>
      </c>
      <c r="DE14" s="621"/>
      <c r="DF14" s="621"/>
      <c r="DG14" s="621"/>
      <c r="DH14" s="621"/>
      <c r="DI14" s="621"/>
      <c r="DJ14" s="621"/>
      <c r="DK14" s="621"/>
      <c r="DL14" s="621"/>
      <c r="DM14" s="621"/>
      <c r="DN14" s="621"/>
      <c r="DO14" s="621"/>
      <c r="DP14" s="622"/>
      <c r="DQ14" s="626">
        <v>168944</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9350</v>
      </c>
      <c r="S15" s="621"/>
      <c r="T15" s="621"/>
      <c r="U15" s="621"/>
      <c r="V15" s="621"/>
      <c r="W15" s="621"/>
      <c r="X15" s="621"/>
      <c r="Y15" s="622"/>
      <c r="Z15" s="673">
        <v>0.1</v>
      </c>
      <c r="AA15" s="673"/>
      <c r="AB15" s="673"/>
      <c r="AC15" s="673"/>
      <c r="AD15" s="674">
        <v>9350</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133678</v>
      </c>
      <c r="BH15" s="621"/>
      <c r="BI15" s="621"/>
      <c r="BJ15" s="621"/>
      <c r="BK15" s="621"/>
      <c r="BL15" s="621"/>
      <c r="BM15" s="621"/>
      <c r="BN15" s="622"/>
      <c r="BO15" s="673">
        <v>9</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805040</v>
      </c>
      <c r="CS15" s="621"/>
      <c r="CT15" s="621"/>
      <c r="CU15" s="621"/>
      <c r="CV15" s="621"/>
      <c r="CW15" s="621"/>
      <c r="CX15" s="621"/>
      <c r="CY15" s="622"/>
      <c r="CZ15" s="673">
        <v>13.2</v>
      </c>
      <c r="DA15" s="673"/>
      <c r="DB15" s="673"/>
      <c r="DC15" s="673"/>
      <c r="DD15" s="626">
        <v>333017</v>
      </c>
      <c r="DE15" s="621"/>
      <c r="DF15" s="621"/>
      <c r="DG15" s="621"/>
      <c r="DH15" s="621"/>
      <c r="DI15" s="621"/>
      <c r="DJ15" s="621"/>
      <c r="DK15" s="621"/>
      <c r="DL15" s="621"/>
      <c r="DM15" s="621"/>
      <c r="DN15" s="621"/>
      <c r="DO15" s="621"/>
      <c r="DP15" s="622"/>
      <c r="DQ15" s="626">
        <v>627839</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1906955</v>
      </c>
      <c r="S16" s="621"/>
      <c r="T16" s="621"/>
      <c r="U16" s="621"/>
      <c r="V16" s="621"/>
      <c r="W16" s="621"/>
      <c r="X16" s="621"/>
      <c r="Y16" s="622"/>
      <c r="Z16" s="673">
        <v>28.7</v>
      </c>
      <c r="AA16" s="673"/>
      <c r="AB16" s="673"/>
      <c r="AC16" s="673"/>
      <c r="AD16" s="674">
        <v>1736993</v>
      </c>
      <c r="AE16" s="674"/>
      <c r="AF16" s="674"/>
      <c r="AG16" s="674"/>
      <c r="AH16" s="674"/>
      <c r="AI16" s="674"/>
      <c r="AJ16" s="674"/>
      <c r="AK16" s="674"/>
      <c r="AL16" s="643">
        <v>48.5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3207</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v>2652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1736993</v>
      </c>
      <c r="S17" s="621"/>
      <c r="T17" s="621"/>
      <c r="U17" s="621"/>
      <c r="V17" s="621"/>
      <c r="W17" s="621"/>
      <c r="X17" s="621"/>
      <c r="Y17" s="622"/>
      <c r="Z17" s="673">
        <v>26.2</v>
      </c>
      <c r="AA17" s="673"/>
      <c r="AB17" s="673"/>
      <c r="AC17" s="673"/>
      <c r="AD17" s="674">
        <v>1736993</v>
      </c>
      <c r="AE17" s="674"/>
      <c r="AF17" s="674"/>
      <c r="AG17" s="674"/>
      <c r="AH17" s="674"/>
      <c r="AI17" s="674"/>
      <c r="AJ17" s="674"/>
      <c r="AK17" s="674"/>
      <c r="AL17" s="643">
        <v>48.5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430968</v>
      </c>
      <c r="CS17" s="621"/>
      <c r="CT17" s="621"/>
      <c r="CU17" s="621"/>
      <c r="CV17" s="621"/>
      <c r="CW17" s="621"/>
      <c r="CX17" s="621"/>
      <c r="CY17" s="622"/>
      <c r="CZ17" s="673">
        <v>7.1</v>
      </c>
      <c r="DA17" s="673"/>
      <c r="DB17" s="673"/>
      <c r="DC17" s="673"/>
      <c r="DD17" s="626" t="s">
        <v>111</v>
      </c>
      <c r="DE17" s="621"/>
      <c r="DF17" s="621"/>
      <c r="DG17" s="621"/>
      <c r="DH17" s="621"/>
      <c r="DI17" s="621"/>
      <c r="DJ17" s="621"/>
      <c r="DK17" s="621"/>
      <c r="DL17" s="621"/>
      <c r="DM17" s="621"/>
      <c r="DN17" s="621"/>
      <c r="DO17" s="621"/>
      <c r="DP17" s="622"/>
      <c r="DQ17" s="626">
        <v>426160</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169962</v>
      </c>
      <c r="S18" s="621"/>
      <c r="T18" s="621"/>
      <c r="U18" s="621"/>
      <c r="V18" s="621"/>
      <c r="W18" s="621"/>
      <c r="X18" s="621"/>
      <c r="Y18" s="622"/>
      <c r="Z18" s="673">
        <v>2.6</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3745301</v>
      </c>
      <c r="S20" s="621"/>
      <c r="T20" s="621"/>
      <c r="U20" s="621"/>
      <c r="V20" s="621"/>
      <c r="W20" s="621"/>
      <c r="X20" s="621"/>
      <c r="Y20" s="622"/>
      <c r="Z20" s="673">
        <v>56.4</v>
      </c>
      <c r="AA20" s="673"/>
      <c r="AB20" s="673"/>
      <c r="AC20" s="673"/>
      <c r="AD20" s="674">
        <v>3575339</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6096443</v>
      </c>
      <c r="CS20" s="621"/>
      <c r="CT20" s="621"/>
      <c r="CU20" s="621"/>
      <c r="CV20" s="621"/>
      <c r="CW20" s="621"/>
      <c r="CX20" s="621"/>
      <c r="CY20" s="622"/>
      <c r="CZ20" s="673">
        <v>100</v>
      </c>
      <c r="DA20" s="673"/>
      <c r="DB20" s="673"/>
      <c r="DC20" s="673"/>
      <c r="DD20" s="626">
        <v>857429</v>
      </c>
      <c r="DE20" s="621"/>
      <c r="DF20" s="621"/>
      <c r="DG20" s="621"/>
      <c r="DH20" s="621"/>
      <c r="DI20" s="621"/>
      <c r="DJ20" s="621"/>
      <c r="DK20" s="621"/>
      <c r="DL20" s="621"/>
      <c r="DM20" s="621"/>
      <c r="DN20" s="621"/>
      <c r="DO20" s="621"/>
      <c r="DP20" s="622"/>
      <c r="DQ20" s="626">
        <v>3986189</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2753</v>
      </c>
      <c r="S21" s="621"/>
      <c r="T21" s="621"/>
      <c r="U21" s="621"/>
      <c r="V21" s="621"/>
      <c r="W21" s="621"/>
      <c r="X21" s="621"/>
      <c r="Y21" s="622"/>
      <c r="Z21" s="673">
        <v>0</v>
      </c>
      <c r="AA21" s="673"/>
      <c r="AB21" s="673"/>
      <c r="AC21" s="673"/>
      <c r="AD21" s="674">
        <v>2753</v>
      </c>
      <c r="AE21" s="674"/>
      <c r="AF21" s="674"/>
      <c r="AG21" s="674"/>
      <c r="AH21" s="674"/>
      <c r="AI21" s="674"/>
      <c r="AJ21" s="674"/>
      <c r="AK21" s="674"/>
      <c r="AL21" s="643">
        <v>0.1</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140618</v>
      </c>
      <c r="S22" s="621"/>
      <c r="T22" s="621"/>
      <c r="U22" s="621"/>
      <c r="V22" s="621"/>
      <c r="W22" s="621"/>
      <c r="X22" s="621"/>
      <c r="Y22" s="622"/>
      <c r="Z22" s="673">
        <v>2.1</v>
      </c>
      <c r="AA22" s="673"/>
      <c r="AB22" s="673"/>
      <c r="AC22" s="673"/>
      <c r="AD22" s="674" t="s">
        <v>111</v>
      </c>
      <c r="AE22" s="674"/>
      <c r="AF22" s="674"/>
      <c r="AG22" s="674"/>
      <c r="AH22" s="674"/>
      <c r="AI22" s="674"/>
      <c r="AJ22" s="674"/>
      <c r="AK22" s="674"/>
      <c r="AL22" s="643" t="s">
        <v>111</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38930</v>
      </c>
      <c r="S23" s="621"/>
      <c r="T23" s="621"/>
      <c r="U23" s="621"/>
      <c r="V23" s="621"/>
      <c r="W23" s="621"/>
      <c r="X23" s="621"/>
      <c r="Y23" s="622"/>
      <c r="Z23" s="673">
        <v>0.6</v>
      </c>
      <c r="AA23" s="673"/>
      <c r="AB23" s="673"/>
      <c r="AC23" s="673"/>
      <c r="AD23" s="674" t="s">
        <v>111</v>
      </c>
      <c r="AE23" s="674"/>
      <c r="AF23" s="674"/>
      <c r="AG23" s="674"/>
      <c r="AH23" s="674"/>
      <c r="AI23" s="674"/>
      <c r="AJ23" s="674"/>
      <c r="AK23" s="674"/>
      <c r="AL23" s="643" t="s">
        <v>111</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56555</v>
      </c>
      <c r="S24" s="621"/>
      <c r="T24" s="621"/>
      <c r="U24" s="621"/>
      <c r="V24" s="621"/>
      <c r="W24" s="621"/>
      <c r="X24" s="621"/>
      <c r="Y24" s="622"/>
      <c r="Z24" s="673">
        <v>0.9</v>
      </c>
      <c r="AA24" s="673"/>
      <c r="AB24" s="673"/>
      <c r="AC24" s="673"/>
      <c r="AD24" s="674" t="s">
        <v>111</v>
      </c>
      <c r="AE24" s="674"/>
      <c r="AF24" s="674"/>
      <c r="AG24" s="674"/>
      <c r="AH24" s="674"/>
      <c r="AI24" s="674"/>
      <c r="AJ24" s="674"/>
      <c r="AK24" s="674"/>
      <c r="AL24" s="643" t="s">
        <v>111</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2716259</v>
      </c>
      <c r="CS24" s="671"/>
      <c r="CT24" s="671"/>
      <c r="CU24" s="671"/>
      <c r="CV24" s="671"/>
      <c r="CW24" s="671"/>
      <c r="CX24" s="671"/>
      <c r="CY24" s="718"/>
      <c r="CZ24" s="722">
        <v>44.6</v>
      </c>
      <c r="DA24" s="723"/>
      <c r="DB24" s="723"/>
      <c r="DC24" s="724"/>
      <c r="DD24" s="717">
        <v>1550470</v>
      </c>
      <c r="DE24" s="671"/>
      <c r="DF24" s="671"/>
      <c r="DG24" s="671"/>
      <c r="DH24" s="671"/>
      <c r="DI24" s="671"/>
      <c r="DJ24" s="671"/>
      <c r="DK24" s="718"/>
      <c r="DL24" s="717">
        <v>1542179</v>
      </c>
      <c r="DM24" s="671"/>
      <c r="DN24" s="671"/>
      <c r="DO24" s="671"/>
      <c r="DP24" s="671"/>
      <c r="DQ24" s="671"/>
      <c r="DR24" s="671"/>
      <c r="DS24" s="671"/>
      <c r="DT24" s="671"/>
      <c r="DU24" s="671"/>
      <c r="DV24" s="718"/>
      <c r="DW24" s="719">
        <v>41</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983224</v>
      </c>
      <c r="S25" s="621"/>
      <c r="T25" s="621"/>
      <c r="U25" s="621"/>
      <c r="V25" s="621"/>
      <c r="W25" s="621"/>
      <c r="X25" s="621"/>
      <c r="Y25" s="622"/>
      <c r="Z25" s="673">
        <v>14.8</v>
      </c>
      <c r="AA25" s="673"/>
      <c r="AB25" s="673"/>
      <c r="AC25" s="673"/>
      <c r="AD25" s="674" t="s">
        <v>111</v>
      </c>
      <c r="AE25" s="674"/>
      <c r="AF25" s="674"/>
      <c r="AG25" s="674"/>
      <c r="AH25" s="674"/>
      <c r="AI25" s="674"/>
      <c r="AJ25" s="674"/>
      <c r="AK25" s="674"/>
      <c r="AL25" s="643" t="s">
        <v>111</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840454</v>
      </c>
      <c r="CS25" s="639"/>
      <c r="CT25" s="639"/>
      <c r="CU25" s="639"/>
      <c r="CV25" s="639"/>
      <c r="CW25" s="639"/>
      <c r="CX25" s="639"/>
      <c r="CY25" s="640"/>
      <c r="CZ25" s="623">
        <v>13.8</v>
      </c>
      <c r="DA25" s="641"/>
      <c r="DB25" s="641"/>
      <c r="DC25" s="642"/>
      <c r="DD25" s="626">
        <v>731483</v>
      </c>
      <c r="DE25" s="639"/>
      <c r="DF25" s="639"/>
      <c r="DG25" s="639"/>
      <c r="DH25" s="639"/>
      <c r="DI25" s="639"/>
      <c r="DJ25" s="639"/>
      <c r="DK25" s="640"/>
      <c r="DL25" s="626">
        <v>723251</v>
      </c>
      <c r="DM25" s="639"/>
      <c r="DN25" s="639"/>
      <c r="DO25" s="639"/>
      <c r="DP25" s="639"/>
      <c r="DQ25" s="639"/>
      <c r="DR25" s="639"/>
      <c r="DS25" s="639"/>
      <c r="DT25" s="639"/>
      <c r="DU25" s="639"/>
      <c r="DV25" s="640"/>
      <c r="DW25" s="643">
        <v>19.2</v>
      </c>
      <c r="DX25" s="644"/>
      <c r="DY25" s="644"/>
      <c r="DZ25" s="644"/>
      <c r="EA25" s="644"/>
      <c r="EB25" s="644"/>
      <c r="EC25" s="645"/>
    </row>
    <row r="26" spans="2:133" ht="11.25" customHeight="1" x14ac:dyDescent="0.15">
      <c r="B26" s="711" t="s">
        <v>277</v>
      </c>
      <c r="C26" s="712"/>
      <c r="D26" s="712"/>
      <c r="E26" s="712"/>
      <c r="F26" s="712"/>
      <c r="G26" s="712"/>
      <c r="H26" s="712"/>
      <c r="I26" s="712"/>
      <c r="J26" s="712"/>
      <c r="K26" s="712"/>
      <c r="L26" s="712"/>
      <c r="M26" s="712"/>
      <c r="N26" s="712"/>
      <c r="O26" s="712"/>
      <c r="P26" s="712"/>
      <c r="Q26" s="713"/>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438270</v>
      </c>
      <c r="CS26" s="621"/>
      <c r="CT26" s="621"/>
      <c r="CU26" s="621"/>
      <c r="CV26" s="621"/>
      <c r="CW26" s="621"/>
      <c r="CX26" s="621"/>
      <c r="CY26" s="622"/>
      <c r="CZ26" s="623">
        <v>7.2</v>
      </c>
      <c r="DA26" s="641"/>
      <c r="DB26" s="641"/>
      <c r="DC26" s="642"/>
      <c r="DD26" s="626">
        <v>360038</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586018</v>
      </c>
      <c r="S27" s="621"/>
      <c r="T27" s="621"/>
      <c r="U27" s="621"/>
      <c r="V27" s="621"/>
      <c r="W27" s="621"/>
      <c r="X27" s="621"/>
      <c r="Y27" s="622"/>
      <c r="Z27" s="673">
        <v>8.8000000000000007</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1492708</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1444837</v>
      </c>
      <c r="CS27" s="639"/>
      <c r="CT27" s="639"/>
      <c r="CU27" s="639"/>
      <c r="CV27" s="639"/>
      <c r="CW27" s="639"/>
      <c r="CX27" s="639"/>
      <c r="CY27" s="640"/>
      <c r="CZ27" s="623">
        <v>23.7</v>
      </c>
      <c r="DA27" s="641"/>
      <c r="DB27" s="641"/>
      <c r="DC27" s="642"/>
      <c r="DD27" s="626">
        <v>392827</v>
      </c>
      <c r="DE27" s="639"/>
      <c r="DF27" s="639"/>
      <c r="DG27" s="639"/>
      <c r="DH27" s="639"/>
      <c r="DI27" s="639"/>
      <c r="DJ27" s="639"/>
      <c r="DK27" s="640"/>
      <c r="DL27" s="626">
        <v>392768</v>
      </c>
      <c r="DM27" s="639"/>
      <c r="DN27" s="639"/>
      <c r="DO27" s="639"/>
      <c r="DP27" s="639"/>
      <c r="DQ27" s="639"/>
      <c r="DR27" s="639"/>
      <c r="DS27" s="639"/>
      <c r="DT27" s="639"/>
      <c r="DU27" s="639"/>
      <c r="DV27" s="640"/>
      <c r="DW27" s="643">
        <v>10.4</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11803</v>
      </c>
      <c r="S28" s="621"/>
      <c r="T28" s="621"/>
      <c r="U28" s="621"/>
      <c r="V28" s="621"/>
      <c r="W28" s="621"/>
      <c r="X28" s="621"/>
      <c r="Y28" s="622"/>
      <c r="Z28" s="673">
        <v>0.2</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430968</v>
      </c>
      <c r="CS28" s="621"/>
      <c r="CT28" s="621"/>
      <c r="CU28" s="621"/>
      <c r="CV28" s="621"/>
      <c r="CW28" s="621"/>
      <c r="CX28" s="621"/>
      <c r="CY28" s="622"/>
      <c r="CZ28" s="623">
        <v>7.1</v>
      </c>
      <c r="DA28" s="641"/>
      <c r="DB28" s="641"/>
      <c r="DC28" s="642"/>
      <c r="DD28" s="626">
        <v>426160</v>
      </c>
      <c r="DE28" s="621"/>
      <c r="DF28" s="621"/>
      <c r="DG28" s="621"/>
      <c r="DH28" s="621"/>
      <c r="DI28" s="621"/>
      <c r="DJ28" s="621"/>
      <c r="DK28" s="622"/>
      <c r="DL28" s="626">
        <v>426160</v>
      </c>
      <c r="DM28" s="621"/>
      <c r="DN28" s="621"/>
      <c r="DO28" s="621"/>
      <c r="DP28" s="621"/>
      <c r="DQ28" s="621"/>
      <c r="DR28" s="621"/>
      <c r="DS28" s="621"/>
      <c r="DT28" s="621"/>
      <c r="DU28" s="621"/>
      <c r="DV28" s="622"/>
      <c r="DW28" s="643">
        <v>11.3</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93738</v>
      </c>
      <c r="S29" s="621"/>
      <c r="T29" s="621"/>
      <c r="U29" s="621"/>
      <c r="V29" s="621"/>
      <c r="W29" s="621"/>
      <c r="X29" s="621"/>
      <c r="Y29" s="622"/>
      <c r="Z29" s="673">
        <v>1.4</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708"/>
      <c r="BI29" s="708"/>
      <c r="BJ29" s="708"/>
      <c r="BK29" s="708"/>
      <c r="BL29" s="708"/>
      <c r="BM29" s="708"/>
      <c r="BN29" s="708"/>
      <c r="BO29" s="708"/>
      <c r="BP29" s="708"/>
      <c r="BQ29" s="709"/>
      <c r="BR29" s="680" t="s">
        <v>287</v>
      </c>
      <c r="BS29" s="708"/>
      <c r="BT29" s="708"/>
      <c r="BU29" s="708"/>
      <c r="BV29" s="708"/>
      <c r="BW29" s="708"/>
      <c r="BX29" s="708"/>
      <c r="BY29" s="708"/>
      <c r="BZ29" s="708"/>
      <c r="CA29" s="708"/>
      <c r="CB29" s="709"/>
      <c r="CD29" s="690" t="s">
        <v>288</v>
      </c>
      <c r="CE29" s="691"/>
      <c r="CF29" s="657" t="s">
        <v>58</v>
      </c>
      <c r="CG29" s="654"/>
      <c r="CH29" s="654"/>
      <c r="CI29" s="654"/>
      <c r="CJ29" s="654"/>
      <c r="CK29" s="654"/>
      <c r="CL29" s="654"/>
      <c r="CM29" s="654"/>
      <c r="CN29" s="654"/>
      <c r="CO29" s="654"/>
      <c r="CP29" s="654"/>
      <c r="CQ29" s="655"/>
      <c r="CR29" s="620">
        <v>430968</v>
      </c>
      <c r="CS29" s="639"/>
      <c r="CT29" s="639"/>
      <c r="CU29" s="639"/>
      <c r="CV29" s="639"/>
      <c r="CW29" s="639"/>
      <c r="CX29" s="639"/>
      <c r="CY29" s="640"/>
      <c r="CZ29" s="623">
        <v>7.1</v>
      </c>
      <c r="DA29" s="641"/>
      <c r="DB29" s="641"/>
      <c r="DC29" s="642"/>
      <c r="DD29" s="626">
        <v>426160</v>
      </c>
      <c r="DE29" s="639"/>
      <c r="DF29" s="639"/>
      <c r="DG29" s="639"/>
      <c r="DH29" s="639"/>
      <c r="DI29" s="639"/>
      <c r="DJ29" s="639"/>
      <c r="DK29" s="640"/>
      <c r="DL29" s="626">
        <v>426160</v>
      </c>
      <c r="DM29" s="639"/>
      <c r="DN29" s="639"/>
      <c r="DO29" s="639"/>
      <c r="DP29" s="639"/>
      <c r="DQ29" s="639"/>
      <c r="DR29" s="639"/>
      <c r="DS29" s="639"/>
      <c r="DT29" s="639"/>
      <c r="DU29" s="639"/>
      <c r="DV29" s="640"/>
      <c r="DW29" s="643">
        <v>11.3</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70000</v>
      </c>
      <c r="S30" s="621"/>
      <c r="T30" s="621"/>
      <c r="U30" s="621"/>
      <c r="V30" s="621"/>
      <c r="W30" s="621"/>
      <c r="X30" s="621"/>
      <c r="Y30" s="622"/>
      <c r="Z30" s="673">
        <v>1.1000000000000001</v>
      </c>
      <c r="AA30" s="673"/>
      <c r="AB30" s="673"/>
      <c r="AC30" s="673"/>
      <c r="AD30" s="674" t="s">
        <v>111</v>
      </c>
      <c r="AE30" s="674"/>
      <c r="AF30" s="674"/>
      <c r="AG30" s="674"/>
      <c r="AH30" s="674"/>
      <c r="AI30" s="674"/>
      <c r="AJ30" s="674"/>
      <c r="AK30" s="674"/>
      <c r="AL30" s="643" t="s">
        <v>111</v>
      </c>
      <c r="AM30" s="675"/>
      <c r="AN30" s="675"/>
      <c r="AO30" s="676"/>
      <c r="AP30" s="696" t="s">
        <v>290</v>
      </c>
      <c r="AQ30" s="697"/>
      <c r="AR30" s="697"/>
      <c r="AS30" s="697"/>
      <c r="AT30" s="702" t="s">
        <v>291</v>
      </c>
      <c r="AU30" s="184"/>
      <c r="AV30" s="184"/>
      <c r="AW30" s="184"/>
      <c r="AX30" s="705" t="s">
        <v>170</v>
      </c>
      <c r="AY30" s="706"/>
      <c r="AZ30" s="706"/>
      <c r="BA30" s="706"/>
      <c r="BB30" s="706"/>
      <c r="BC30" s="706"/>
      <c r="BD30" s="706"/>
      <c r="BE30" s="706"/>
      <c r="BF30" s="707"/>
      <c r="BG30" s="686">
        <v>98.4</v>
      </c>
      <c r="BH30" s="687"/>
      <c r="BI30" s="687"/>
      <c r="BJ30" s="687"/>
      <c r="BK30" s="687"/>
      <c r="BL30" s="687"/>
      <c r="BM30" s="688">
        <v>93.5</v>
      </c>
      <c r="BN30" s="687"/>
      <c r="BO30" s="687"/>
      <c r="BP30" s="687"/>
      <c r="BQ30" s="689"/>
      <c r="BR30" s="686">
        <v>98.2</v>
      </c>
      <c r="BS30" s="687"/>
      <c r="BT30" s="687"/>
      <c r="BU30" s="687"/>
      <c r="BV30" s="687"/>
      <c r="BW30" s="687"/>
      <c r="BX30" s="688">
        <v>93.8</v>
      </c>
      <c r="BY30" s="687"/>
      <c r="BZ30" s="687"/>
      <c r="CA30" s="687"/>
      <c r="CB30" s="689"/>
      <c r="CD30" s="692"/>
      <c r="CE30" s="693"/>
      <c r="CF30" s="657" t="s">
        <v>292</v>
      </c>
      <c r="CG30" s="654"/>
      <c r="CH30" s="654"/>
      <c r="CI30" s="654"/>
      <c r="CJ30" s="654"/>
      <c r="CK30" s="654"/>
      <c r="CL30" s="654"/>
      <c r="CM30" s="654"/>
      <c r="CN30" s="654"/>
      <c r="CO30" s="654"/>
      <c r="CP30" s="654"/>
      <c r="CQ30" s="655"/>
      <c r="CR30" s="620">
        <v>373938</v>
      </c>
      <c r="CS30" s="621"/>
      <c r="CT30" s="621"/>
      <c r="CU30" s="621"/>
      <c r="CV30" s="621"/>
      <c r="CW30" s="621"/>
      <c r="CX30" s="621"/>
      <c r="CY30" s="622"/>
      <c r="CZ30" s="623">
        <v>6.1</v>
      </c>
      <c r="DA30" s="641"/>
      <c r="DB30" s="641"/>
      <c r="DC30" s="642"/>
      <c r="DD30" s="626">
        <v>370554</v>
      </c>
      <c r="DE30" s="621"/>
      <c r="DF30" s="621"/>
      <c r="DG30" s="621"/>
      <c r="DH30" s="621"/>
      <c r="DI30" s="621"/>
      <c r="DJ30" s="621"/>
      <c r="DK30" s="622"/>
      <c r="DL30" s="626">
        <v>370554</v>
      </c>
      <c r="DM30" s="621"/>
      <c r="DN30" s="621"/>
      <c r="DO30" s="621"/>
      <c r="DP30" s="621"/>
      <c r="DQ30" s="621"/>
      <c r="DR30" s="621"/>
      <c r="DS30" s="621"/>
      <c r="DT30" s="621"/>
      <c r="DU30" s="621"/>
      <c r="DV30" s="622"/>
      <c r="DW30" s="643">
        <v>9.8000000000000007</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491683</v>
      </c>
      <c r="S31" s="621"/>
      <c r="T31" s="621"/>
      <c r="U31" s="621"/>
      <c r="V31" s="621"/>
      <c r="W31" s="621"/>
      <c r="X31" s="621"/>
      <c r="Y31" s="622"/>
      <c r="Z31" s="673">
        <v>7.4</v>
      </c>
      <c r="AA31" s="673"/>
      <c r="AB31" s="673"/>
      <c r="AC31" s="673"/>
      <c r="AD31" s="674" t="s">
        <v>111</v>
      </c>
      <c r="AE31" s="674"/>
      <c r="AF31" s="674"/>
      <c r="AG31" s="674"/>
      <c r="AH31" s="674"/>
      <c r="AI31" s="674"/>
      <c r="AJ31" s="674"/>
      <c r="AK31" s="674"/>
      <c r="AL31" s="643" t="s">
        <v>111</v>
      </c>
      <c r="AM31" s="675"/>
      <c r="AN31" s="675"/>
      <c r="AO31" s="676"/>
      <c r="AP31" s="698"/>
      <c r="AQ31" s="699"/>
      <c r="AR31" s="699"/>
      <c r="AS31" s="699"/>
      <c r="AT31" s="703"/>
      <c r="AU31" s="183" t="s">
        <v>294</v>
      </c>
      <c r="AV31" s="183"/>
      <c r="AW31" s="183"/>
      <c r="AX31" s="617" t="s">
        <v>295</v>
      </c>
      <c r="AY31" s="618"/>
      <c r="AZ31" s="618"/>
      <c r="BA31" s="618"/>
      <c r="BB31" s="618"/>
      <c r="BC31" s="618"/>
      <c r="BD31" s="618"/>
      <c r="BE31" s="618"/>
      <c r="BF31" s="619"/>
      <c r="BG31" s="684">
        <v>98</v>
      </c>
      <c r="BH31" s="639"/>
      <c r="BI31" s="639"/>
      <c r="BJ31" s="639"/>
      <c r="BK31" s="639"/>
      <c r="BL31" s="639"/>
      <c r="BM31" s="675">
        <v>93.2</v>
      </c>
      <c r="BN31" s="685"/>
      <c r="BO31" s="685"/>
      <c r="BP31" s="685"/>
      <c r="BQ31" s="649"/>
      <c r="BR31" s="684">
        <v>97.9</v>
      </c>
      <c r="BS31" s="639"/>
      <c r="BT31" s="639"/>
      <c r="BU31" s="639"/>
      <c r="BV31" s="639"/>
      <c r="BW31" s="639"/>
      <c r="BX31" s="675">
        <v>93.6</v>
      </c>
      <c r="BY31" s="685"/>
      <c r="BZ31" s="685"/>
      <c r="CA31" s="685"/>
      <c r="CB31" s="649"/>
      <c r="CD31" s="692"/>
      <c r="CE31" s="693"/>
      <c r="CF31" s="657" t="s">
        <v>296</v>
      </c>
      <c r="CG31" s="654"/>
      <c r="CH31" s="654"/>
      <c r="CI31" s="654"/>
      <c r="CJ31" s="654"/>
      <c r="CK31" s="654"/>
      <c r="CL31" s="654"/>
      <c r="CM31" s="654"/>
      <c r="CN31" s="654"/>
      <c r="CO31" s="654"/>
      <c r="CP31" s="654"/>
      <c r="CQ31" s="655"/>
      <c r="CR31" s="620">
        <v>57030</v>
      </c>
      <c r="CS31" s="639"/>
      <c r="CT31" s="639"/>
      <c r="CU31" s="639"/>
      <c r="CV31" s="639"/>
      <c r="CW31" s="639"/>
      <c r="CX31" s="639"/>
      <c r="CY31" s="640"/>
      <c r="CZ31" s="623">
        <v>0.9</v>
      </c>
      <c r="DA31" s="641"/>
      <c r="DB31" s="641"/>
      <c r="DC31" s="642"/>
      <c r="DD31" s="626">
        <v>55606</v>
      </c>
      <c r="DE31" s="639"/>
      <c r="DF31" s="639"/>
      <c r="DG31" s="639"/>
      <c r="DH31" s="639"/>
      <c r="DI31" s="639"/>
      <c r="DJ31" s="639"/>
      <c r="DK31" s="640"/>
      <c r="DL31" s="626">
        <v>55606</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58855</v>
      </c>
      <c r="S32" s="621"/>
      <c r="T32" s="621"/>
      <c r="U32" s="621"/>
      <c r="V32" s="621"/>
      <c r="W32" s="621"/>
      <c r="X32" s="621"/>
      <c r="Y32" s="622"/>
      <c r="Z32" s="673">
        <v>0.9</v>
      </c>
      <c r="AA32" s="673"/>
      <c r="AB32" s="673"/>
      <c r="AC32" s="673"/>
      <c r="AD32" s="674" t="s">
        <v>111</v>
      </c>
      <c r="AE32" s="674"/>
      <c r="AF32" s="674"/>
      <c r="AG32" s="674"/>
      <c r="AH32" s="674"/>
      <c r="AI32" s="674"/>
      <c r="AJ32" s="674"/>
      <c r="AK32" s="674"/>
      <c r="AL32" s="643" t="s">
        <v>111</v>
      </c>
      <c r="AM32" s="675"/>
      <c r="AN32" s="675"/>
      <c r="AO32" s="676"/>
      <c r="AP32" s="700"/>
      <c r="AQ32" s="701"/>
      <c r="AR32" s="701"/>
      <c r="AS32" s="701"/>
      <c r="AT32" s="704"/>
      <c r="AU32" s="185"/>
      <c r="AV32" s="185"/>
      <c r="AW32" s="185"/>
      <c r="AX32" s="601" t="s">
        <v>298</v>
      </c>
      <c r="AY32" s="602"/>
      <c r="AZ32" s="602"/>
      <c r="BA32" s="602"/>
      <c r="BB32" s="602"/>
      <c r="BC32" s="602"/>
      <c r="BD32" s="602"/>
      <c r="BE32" s="602"/>
      <c r="BF32" s="603"/>
      <c r="BG32" s="683">
        <v>98.4</v>
      </c>
      <c r="BH32" s="605"/>
      <c r="BI32" s="605"/>
      <c r="BJ32" s="605"/>
      <c r="BK32" s="605"/>
      <c r="BL32" s="605"/>
      <c r="BM32" s="668">
        <v>92.8</v>
      </c>
      <c r="BN32" s="605"/>
      <c r="BO32" s="605"/>
      <c r="BP32" s="605"/>
      <c r="BQ32" s="662"/>
      <c r="BR32" s="683">
        <v>98.2</v>
      </c>
      <c r="BS32" s="605"/>
      <c r="BT32" s="605"/>
      <c r="BU32" s="605"/>
      <c r="BV32" s="605"/>
      <c r="BW32" s="605"/>
      <c r="BX32" s="668">
        <v>92.9</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362370</v>
      </c>
      <c r="S33" s="621"/>
      <c r="T33" s="621"/>
      <c r="U33" s="621"/>
      <c r="V33" s="621"/>
      <c r="W33" s="621"/>
      <c r="X33" s="621"/>
      <c r="Y33" s="622"/>
      <c r="Z33" s="673">
        <v>5.5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2519548</v>
      </c>
      <c r="CS33" s="639"/>
      <c r="CT33" s="639"/>
      <c r="CU33" s="639"/>
      <c r="CV33" s="639"/>
      <c r="CW33" s="639"/>
      <c r="CX33" s="639"/>
      <c r="CY33" s="640"/>
      <c r="CZ33" s="623">
        <v>41.3</v>
      </c>
      <c r="DA33" s="641"/>
      <c r="DB33" s="641"/>
      <c r="DC33" s="642"/>
      <c r="DD33" s="626">
        <v>2091032</v>
      </c>
      <c r="DE33" s="639"/>
      <c r="DF33" s="639"/>
      <c r="DG33" s="639"/>
      <c r="DH33" s="639"/>
      <c r="DI33" s="639"/>
      <c r="DJ33" s="639"/>
      <c r="DK33" s="640"/>
      <c r="DL33" s="626">
        <v>1489801</v>
      </c>
      <c r="DM33" s="639"/>
      <c r="DN33" s="639"/>
      <c r="DO33" s="639"/>
      <c r="DP33" s="639"/>
      <c r="DQ33" s="639"/>
      <c r="DR33" s="639"/>
      <c r="DS33" s="639"/>
      <c r="DT33" s="639"/>
      <c r="DU33" s="639"/>
      <c r="DV33" s="640"/>
      <c r="DW33" s="643">
        <v>39.6</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820206</v>
      </c>
      <c r="CS34" s="621"/>
      <c r="CT34" s="621"/>
      <c r="CU34" s="621"/>
      <c r="CV34" s="621"/>
      <c r="CW34" s="621"/>
      <c r="CX34" s="621"/>
      <c r="CY34" s="622"/>
      <c r="CZ34" s="623">
        <v>13.5</v>
      </c>
      <c r="DA34" s="641"/>
      <c r="DB34" s="641"/>
      <c r="DC34" s="642"/>
      <c r="DD34" s="626">
        <v>619342</v>
      </c>
      <c r="DE34" s="621"/>
      <c r="DF34" s="621"/>
      <c r="DG34" s="621"/>
      <c r="DH34" s="621"/>
      <c r="DI34" s="621"/>
      <c r="DJ34" s="621"/>
      <c r="DK34" s="622"/>
      <c r="DL34" s="626">
        <v>521677</v>
      </c>
      <c r="DM34" s="621"/>
      <c r="DN34" s="621"/>
      <c r="DO34" s="621"/>
      <c r="DP34" s="621"/>
      <c r="DQ34" s="621"/>
      <c r="DR34" s="621"/>
      <c r="DS34" s="621"/>
      <c r="DT34" s="621"/>
      <c r="DU34" s="621"/>
      <c r="DV34" s="622"/>
      <c r="DW34" s="643">
        <v>13.9</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184570</v>
      </c>
      <c r="S35" s="621"/>
      <c r="T35" s="621"/>
      <c r="U35" s="621"/>
      <c r="V35" s="621"/>
      <c r="W35" s="621"/>
      <c r="X35" s="621"/>
      <c r="Y35" s="622"/>
      <c r="Z35" s="673">
        <v>2.8</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981895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76727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11495</v>
      </c>
      <c r="CS35" s="639"/>
      <c r="CT35" s="639"/>
      <c r="CU35" s="639"/>
      <c r="CV35" s="639"/>
      <c r="CW35" s="639"/>
      <c r="CX35" s="639"/>
      <c r="CY35" s="640"/>
      <c r="CZ35" s="623">
        <v>0.2</v>
      </c>
      <c r="DA35" s="641"/>
      <c r="DB35" s="641"/>
      <c r="DC35" s="642"/>
      <c r="DD35" s="626">
        <v>10341</v>
      </c>
      <c r="DE35" s="639"/>
      <c r="DF35" s="639"/>
      <c r="DG35" s="639"/>
      <c r="DH35" s="639"/>
      <c r="DI35" s="639"/>
      <c r="DJ35" s="639"/>
      <c r="DK35" s="640"/>
      <c r="DL35" s="626">
        <v>8078</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6641848</v>
      </c>
      <c r="S36" s="661"/>
      <c r="T36" s="661"/>
      <c r="U36" s="661"/>
      <c r="V36" s="661"/>
      <c r="W36" s="661"/>
      <c r="X36" s="661"/>
      <c r="Y36" s="664"/>
      <c r="Z36" s="665">
        <v>100</v>
      </c>
      <c r="AA36" s="665"/>
      <c r="AB36" s="665"/>
      <c r="AC36" s="665"/>
      <c r="AD36" s="666">
        <v>3578092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411450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31557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693002</v>
      </c>
      <c r="CS36" s="621"/>
      <c r="CT36" s="621"/>
      <c r="CU36" s="621"/>
      <c r="CV36" s="621"/>
      <c r="CW36" s="621"/>
      <c r="CX36" s="621"/>
      <c r="CY36" s="622"/>
      <c r="CZ36" s="623">
        <v>11.4</v>
      </c>
      <c r="DA36" s="641"/>
      <c r="DB36" s="641"/>
      <c r="DC36" s="642"/>
      <c r="DD36" s="626">
        <v>584206</v>
      </c>
      <c r="DE36" s="621"/>
      <c r="DF36" s="621"/>
      <c r="DG36" s="621"/>
      <c r="DH36" s="621"/>
      <c r="DI36" s="621"/>
      <c r="DJ36" s="621"/>
      <c r="DK36" s="622"/>
      <c r="DL36" s="626">
        <v>545663</v>
      </c>
      <c r="DM36" s="621"/>
      <c r="DN36" s="621"/>
      <c r="DO36" s="621"/>
      <c r="DP36" s="621"/>
      <c r="DQ36" s="621"/>
      <c r="DR36" s="621"/>
      <c r="DS36" s="621"/>
      <c r="DT36" s="621"/>
      <c r="DU36" s="621"/>
      <c r="DV36" s="622"/>
      <c r="DW36" s="643">
        <v>14.5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17178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2061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374679</v>
      </c>
      <c r="CS37" s="639"/>
      <c r="CT37" s="639"/>
      <c r="CU37" s="639"/>
      <c r="CV37" s="639"/>
      <c r="CW37" s="639"/>
      <c r="CX37" s="639"/>
      <c r="CY37" s="640"/>
      <c r="CZ37" s="623">
        <v>6.1</v>
      </c>
      <c r="DA37" s="641"/>
      <c r="DB37" s="641"/>
      <c r="DC37" s="642"/>
      <c r="DD37" s="626">
        <v>374061</v>
      </c>
      <c r="DE37" s="639"/>
      <c r="DF37" s="639"/>
      <c r="DG37" s="639"/>
      <c r="DH37" s="639"/>
      <c r="DI37" s="639"/>
      <c r="DJ37" s="639"/>
      <c r="DK37" s="640"/>
      <c r="DL37" s="626">
        <v>374006</v>
      </c>
      <c r="DM37" s="639"/>
      <c r="DN37" s="639"/>
      <c r="DO37" s="639"/>
      <c r="DP37" s="639"/>
      <c r="DQ37" s="639"/>
      <c r="DR37" s="639"/>
      <c r="DS37" s="639"/>
      <c r="DT37" s="639"/>
      <c r="DU37" s="639"/>
      <c r="DV37" s="640"/>
      <c r="DW37" s="643">
        <v>9.9</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3740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964717</v>
      </c>
      <c r="CS38" s="621"/>
      <c r="CT38" s="621"/>
      <c r="CU38" s="621"/>
      <c r="CV38" s="621"/>
      <c r="CW38" s="621"/>
      <c r="CX38" s="621"/>
      <c r="CY38" s="622"/>
      <c r="CZ38" s="623">
        <v>15.8</v>
      </c>
      <c r="DA38" s="641"/>
      <c r="DB38" s="641"/>
      <c r="DC38" s="642"/>
      <c r="DD38" s="626">
        <v>869911</v>
      </c>
      <c r="DE38" s="621"/>
      <c r="DF38" s="621"/>
      <c r="DG38" s="621"/>
      <c r="DH38" s="621"/>
      <c r="DI38" s="621"/>
      <c r="DJ38" s="621"/>
      <c r="DK38" s="622"/>
      <c r="DL38" s="626">
        <v>414383</v>
      </c>
      <c r="DM38" s="621"/>
      <c r="DN38" s="621"/>
      <c r="DO38" s="621"/>
      <c r="DP38" s="621"/>
      <c r="DQ38" s="621"/>
      <c r="DR38" s="621"/>
      <c r="DS38" s="621"/>
      <c r="DT38" s="621"/>
      <c r="DU38" s="621"/>
      <c r="DV38" s="622"/>
      <c r="DW38" s="643">
        <v>11</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19828</v>
      </c>
      <c r="CS39" s="639"/>
      <c r="CT39" s="639"/>
      <c r="CU39" s="639"/>
      <c r="CV39" s="639"/>
      <c r="CW39" s="639"/>
      <c r="CX39" s="639"/>
      <c r="CY39" s="640"/>
      <c r="CZ39" s="623">
        <v>0.3</v>
      </c>
      <c r="DA39" s="641"/>
      <c r="DB39" s="641"/>
      <c r="DC39" s="642"/>
      <c r="DD39" s="626">
        <v>7232</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149543</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10300</v>
      </c>
      <c r="CS40" s="621"/>
      <c r="CT40" s="621"/>
      <c r="CU40" s="621"/>
      <c r="CV40" s="621"/>
      <c r="CW40" s="621"/>
      <c r="CX40" s="621"/>
      <c r="CY40" s="622"/>
      <c r="CZ40" s="623">
        <v>0.2</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403724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302</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860636</v>
      </c>
      <c r="CS42" s="621"/>
      <c r="CT42" s="621"/>
      <c r="CU42" s="621"/>
      <c r="CV42" s="621"/>
      <c r="CW42" s="621"/>
      <c r="CX42" s="621"/>
      <c r="CY42" s="622"/>
      <c r="CZ42" s="623">
        <v>14.1</v>
      </c>
      <c r="DA42" s="624"/>
      <c r="DB42" s="624"/>
      <c r="DC42" s="625"/>
      <c r="DD42" s="626">
        <v>344687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21191</v>
      </c>
      <c r="CS43" s="639"/>
      <c r="CT43" s="639"/>
      <c r="CU43" s="639"/>
      <c r="CV43" s="639"/>
      <c r="CW43" s="639"/>
      <c r="CX43" s="639"/>
      <c r="CY43" s="640"/>
      <c r="CZ43" s="623">
        <v>0.3</v>
      </c>
      <c r="DA43" s="641"/>
      <c r="DB43" s="641"/>
      <c r="DC43" s="642"/>
      <c r="DD43" s="626">
        <v>10634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857429</v>
      </c>
      <c r="CS44" s="621"/>
      <c r="CT44" s="621"/>
      <c r="CU44" s="621"/>
      <c r="CV44" s="621"/>
      <c r="CW44" s="621"/>
      <c r="CX44" s="621"/>
      <c r="CY44" s="622"/>
      <c r="CZ44" s="623">
        <v>14.1</v>
      </c>
      <c r="DA44" s="624"/>
      <c r="DB44" s="624"/>
      <c r="DC44" s="625"/>
      <c r="DD44" s="626">
        <v>342035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495840</v>
      </c>
      <c r="CS45" s="639"/>
      <c r="CT45" s="639"/>
      <c r="CU45" s="639"/>
      <c r="CV45" s="639"/>
      <c r="CW45" s="639"/>
      <c r="CX45" s="639"/>
      <c r="CY45" s="640"/>
      <c r="CZ45" s="623">
        <v>8.1</v>
      </c>
      <c r="DA45" s="641"/>
      <c r="DB45" s="641"/>
      <c r="DC45" s="642"/>
      <c r="DD45" s="626">
        <v>103204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344916</v>
      </c>
      <c r="CS46" s="621"/>
      <c r="CT46" s="621"/>
      <c r="CU46" s="621"/>
      <c r="CV46" s="621"/>
      <c r="CW46" s="621"/>
      <c r="CX46" s="621"/>
      <c r="CY46" s="622"/>
      <c r="CZ46" s="623">
        <v>5.7</v>
      </c>
      <c r="DA46" s="624"/>
      <c r="DB46" s="624"/>
      <c r="DC46" s="625"/>
      <c r="DD46" s="626">
        <v>228724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3207</v>
      </c>
      <c r="CS47" s="639"/>
      <c r="CT47" s="639"/>
      <c r="CU47" s="639"/>
      <c r="CV47" s="639"/>
      <c r="CW47" s="639"/>
      <c r="CX47" s="639"/>
      <c r="CY47" s="640"/>
      <c r="CZ47" s="623">
        <v>0.1</v>
      </c>
      <c r="DA47" s="641"/>
      <c r="DB47" s="641"/>
      <c r="DC47" s="642"/>
      <c r="DD47" s="626">
        <v>2652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6096443</v>
      </c>
      <c r="CS49" s="605"/>
      <c r="CT49" s="605"/>
      <c r="CU49" s="605"/>
      <c r="CV49" s="605"/>
      <c r="CW49" s="605"/>
      <c r="CX49" s="605"/>
      <c r="CY49" s="606"/>
      <c r="CZ49" s="607">
        <v>100</v>
      </c>
      <c r="DA49" s="608"/>
      <c r="DB49" s="608"/>
      <c r="DC49" s="609"/>
      <c r="DD49" s="610">
        <v>3986189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c r="R7" s="1134"/>
      <c r="S7" s="1134"/>
      <c r="T7" s="1134"/>
      <c r="U7" s="1134"/>
      <c r="V7" s="1134"/>
      <c r="W7" s="1134"/>
      <c r="X7" s="1134"/>
      <c r="Y7" s="1134"/>
      <c r="Z7" s="1134"/>
      <c r="AA7" s="1134"/>
      <c r="AB7" s="1134"/>
      <c r="AC7" s="1134"/>
      <c r="AD7" s="1134"/>
      <c r="AE7" s="1135"/>
      <c r="AF7" s="1136">
        <v>441</v>
      </c>
      <c r="AG7" s="1137"/>
      <c r="AH7" s="1137"/>
      <c r="AI7" s="1137"/>
      <c r="AJ7" s="1138"/>
      <c r="AK7" s="1120"/>
      <c r="AL7" s="1121"/>
      <c r="AM7" s="1121"/>
      <c r="AN7" s="1121"/>
      <c r="AO7" s="1121"/>
      <c r="AP7" s="1121"/>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0" t="s">
        <v>366</v>
      </c>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v>4</v>
      </c>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446</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c r="R28" s="1083"/>
      <c r="S28" s="1083"/>
      <c r="T28" s="1083"/>
      <c r="U28" s="1083"/>
      <c r="V28" s="1083"/>
      <c r="W28" s="1083"/>
      <c r="X28" s="1083"/>
      <c r="Y28" s="1083"/>
      <c r="Z28" s="1083"/>
      <c r="AA28" s="1083"/>
      <c r="AB28" s="1083"/>
      <c r="AC28" s="1083"/>
      <c r="AD28" s="1083"/>
      <c r="AE28" s="1084"/>
      <c r="AF28" s="1085">
        <v>77</v>
      </c>
      <c r="AG28" s="1083"/>
      <c r="AH28" s="1083"/>
      <c r="AI28" s="1083"/>
      <c r="AJ28" s="1086"/>
      <c r="AK28" s="1087"/>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381</v>
      </c>
      <c r="C29" s="1061"/>
      <c r="D29" s="1061"/>
      <c r="E29" s="1061"/>
      <c r="F29" s="1061"/>
      <c r="G29" s="1061"/>
      <c r="H29" s="1061"/>
      <c r="I29" s="1061"/>
      <c r="J29" s="1061"/>
      <c r="K29" s="1061"/>
      <c r="L29" s="1061"/>
      <c r="M29" s="1061"/>
      <c r="N29" s="1061"/>
      <c r="O29" s="1061"/>
      <c r="P29" s="1062"/>
      <c r="Q29" s="1072"/>
      <c r="R29" s="1073"/>
      <c r="S29" s="1073"/>
      <c r="T29" s="1073"/>
      <c r="U29" s="1073"/>
      <c r="V29" s="1073"/>
      <c r="W29" s="1073"/>
      <c r="X29" s="1073"/>
      <c r="Y29" s="1073"/>
      <c r="Z29" s="1073"/>
      <c r="AA29" s="1073"/>
      <c r="AB29" s="1073"/>
      <c r="AC29" s="1073"/>
      <c r="AD29" s="1073"/>
      <c r="AE29" s="1074"/>
      <c r="AF29" s="1066" t="s">
        <v>111</v>
      </c>
      <c r="AG29" s="1067"/>
      <c r="AH29" s="1067"/>
      <c r="AI29" s="1067"/>
      <c r="AJ29" s="1068"/>
      <c r="AK29" s="1009"/>
      <c r="AL29" s="1000"/>
      <c r="AM29" s="1000"/>
      <c r="AN29" s="1000"/>
      <c r="AO29" s="1000"/>
      <c r="AP29" s="1000"/>
      <c r="AQ29" s="1000"/>
      <c r="AR29" s="1000"/>
      <c r="AS29" s="1000"/>
      <c r="AT29" s="1000"/>
      <c r="AU29" s="1000"/>
      <c r="AV29" s="1000"/>
      <c r="AW29" s="1000"/>
      <c r="AX29" s="1000"/>
      <c r="AY29" s="1000"/>
      <c r="AZ29" s="1071"/>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382</v>
      </c>
      <c r="C30" s="1061"/>
      <c r="D30" s="1061"/>
      <c r="E30" s="1061"/>
      <c r="F30" s="1061"/>
      <c r="G30" s="1061"/>
      <c r="H30" s="1061"/>
      <c r="I30" s="1061"/>
      <c r="J30" s="1061"/>
      <c r="K30" s="1061"/>
      <c r="L30" s="1061"/>
      <c r="M30" s="1061"/>
      <c r="N30" s="1061"/>
      <c r="O30" s="1061"/>
      <c r="P30" s="1062"/>
      <c r="Q30" s="1072"/>
      <c r="R30" s="1073"/>
      <c r="S30" s="1073"/>
      <c r="T30" s="1073"/>
      <c r="U30" s="1073"/>
      <c r="V30" s="1073"/>
      <c r="W30" s="1073"/>
      <c r="X30" s="1073"/>
      <c r="Y30" s="1073"/>
      <c r="Z30" s="1073"/>
      <c r="AA30" s="1073"/>
      <c r="AB30" s="1073"/>
      <c r="AC30" s="1073"/>
      <c r="AD30" s="1073"/>
      <c r="AE30" s="1074"/>
      <c r="AF30" s="1066" t="s">
        <v>111</v>
      </c>
      <c r="AG30" s="1067"/>
      <c r="AH30" s="1067"/>
      <c r="AI30" s="1067"/>
      <c r="AJ30" s="1068"/>
      <c r="AK30" s="1009"/>
      <c r="AL30" s="1000"/>
      <c r="AM30" s="1000"/>
      <c r="AN30" s="1000"/>
      <c r="AO30" s="1000"/>
      <c r="AP30" s="1000"/>
      <c r="AQ30" s="1000"/>
      <c r="AR30" s="1000"/>
      <c r="AS30" s="1000"/>
      <c r="AT30" s="1000"/>
      <c r="AU30" s="1000"/>
      <c r="AV30" s="1000"/>
      <c r="AW30" s="1000"/>
      <c r="AX30" s="1000"/>
      <c r="AY30" s="1000"/>
      <c r="AZ30" s="1071"/>
      <c r="BA30" s="1071"/>
      <c r="BB30" s="1071"/>
      <c r="BC30" s="1071"/>
      <c r="BD30" s="1071"/>
      <c r="BE30" s="1055" t="s">
        <v>383</v>
      </c>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c r="C31" s="1061"/>
      <c r="D31" s="1061"/>
      <c r="E31" s="1061"/>
      <c r="F31" s="1061"/>
      <c r="G31" s="1061"/>
      <c r="H31" s="1061"/>
      <c r="I31" s="1061"/>
      <c r="J31" s="1061"/>
      <c r="K31" s="1061"/>
      <c r="L31" s="1061"/>
      <c r="M31" s="1061"/>
      <c r="N31" s="1061"/>
      <c r="O31" s="1061"/>
      <c r="P31" s="1062"/>
      <c r="Q31" s="1072"/>
      <c r="R31" s="1073"/>
      <c r="S31" s="1073"/>
      <c r="T31" s="1073"/>
      <c r="U31" s="1073"/>
      <c r="V31" s="1073"/>
      <c r="W31" s="1073"/>
      <c r="X31" s="1073"/>
      <c r="Y31" s="1073"/>
      <c r="Z31" s="1073"/>
      <c r="AA31" s="1073"/>
      <c r="AB31" s="1073"/>
      <c r="AC31" s="1073"/>
      <c r="AD31" s="1073"/>
      <c r="AE31" s="1074"/>
      <c r="AF31" s="1066"/>
      <c r="AG31" s="1067"/>
      <c r="AH31" s="1067"/>
      <c r="AI31" s="1067"/>
      <c r="AJ31" s="1068"/>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c r="C32" s="1061"/>
      <c r="D32" s="1061"/>
      <c r="E32" s="1061"/>
      <c r="F32" s="1061"/>
      <c r="G32" s="1061"/>
      <c r="H32" s="1061"/>
      <c r="I32" s="1061"/>
      <c r="J32" s="1061"/>
      <c r="K32" s="1061"/>
      <c r="L32" s="1061"/>
      <c r="M32" s="1061"/>
      <c r="N32" s="1061"/>
      <c r="O32" s="1061"/>
      <c r="P32" s="1062"/>
      <c r="Q32" s="1072"/>
      <c r="R32" s="1073"/>
      <c r="S32" s="1073"/>
      <c r="T32" s="1073"/>
      <c r="U32" s="1073"/>
      <c r="V32" s="1073"/>
      <c r="W32" s="1073"/>
      <c r="X32" s="1073"/>
      <c r="Y32" s="1073"/>
      <c r="Z32" s="1073"/>
      <c r="AA32" s="1073"/>
      <c r="AB32" s="1073"/>
      <c r="AC32" s="1073"/>
      <c r="AD32" s="1073"/>
      <c r="AE32" s="1074"/>
      <c r="AF32" s="1066"/>
      <c r="AG32" s="1067"/>
      <c r="AH32" s="1067"/>
      <c r="AI32" s="1067"/>
      <c r="AJ32" s="1068"/>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55"/>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c r="C33" s="1061"/>
      <c r="D33" s="1061"/>
      <c r="E33" s="1061"/>
      <c r="F33" s="1061"/>
      <c r="G33" s="1061"/>
      <c r="H33" s="1061"/>
      <c r="I33" s="1061"/>
      <c r="J33" s="1061"/>
      <c r="K33" s="1061"/>
      <c r="L33" s="1061"/>
      <c r="M33" s="1061"/>
      <c r="N33" s="1061"/>
      <c r="O33" s="1061"/>
      <c r="P33" s="1062"/>
      <c r="Q33" s="1072"/>
      <c r="R33" s="1073"/>
      <c r="S33" s="1073"/>
      <c r="T33" s="1073"/>
      <c r="U33" s="1073"/>
      <c r="V33" s="1073"/>
      <c r="W33" s="1073"/>
      <c r="X33" s="1073"/>
      <c r="Y33" s="1073"/>
      <c r="Z33" s="1073"/>
      <c r="AA33" s="1073"/>
      <c r="AB33" s="1073"/>
      <c r="AC33" s="1073"/>
      <c r="AD33" s="1073"/>
      <c r="AE33" s="1074"/>
      <c r="AF33" s="1066"/>
      <c r="AG33" s="1067"/>
      <c r="AH33" s="1067"/>
      <c r="AI33" s="1067"/>
      <c r="AJ33" s="1068"/>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55"/>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c r="C34" s="1061"/>
      <c r="D34" s="1061"/>
      <c r="E34" s="1061"/>
      <c r="F34" s="1061"/>
      <c r="G34" s="1061"/>
      <c r="H34" s="1061"/>
      <c r="I34" s="1061"/>
      <c r="J34" s="1061"/>
      <c r="K34" s="1061"/>
      <c r="L34" s="1061"/>
      <c r="M34" s="1061"/>
      <c r="N34" s="1061"/>
      <c r="O34" s="1061"/>
      <c r="P34" s="1062"/>
      <c r="Q34" s="1072"/>
      <c r="R34" s="1073"/>
      <c r="S34" s="1073"/>
      <c r="T34" s="1073"/>
      <c r="U34" s="1073"/>
      <c r="V34" s="1073"/>
      <c r="W34" s="1073"/>
      <c r="X34" s="1073"/>
      <c r="Y34" s="1073"/>
      <c r="Z34" s="1073"/>
      <c r="AA34" s="1073"/>
      <c r="AB34" s="1073"/>
      <c r="AC34" s="1073"/>
      <c r="AD34" s="1073"/>
      <c r="AE34" s="1074"/>
      <c r="AF34" s="1066"/>
      <c r="AG34" s="1067"/>
      <c r="AH34" s="1067"/>
      <c r="AI34" s="1067"/>
      <c r="AJ34" s="1068"/>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55"/>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384</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77</v>
      </c>
      <c r="AG63" s="988"/>
      <c r="AH63" s="988"/>
      <c r="AI63" s="988"/>
      <c r="AJ63" s="1053"/>
      <c r="AK63" s="1054"/>
      <c r="AL63" s="992"/>
      <c r="AM63" s="992"/>
      <c r="AN63" s="992"/>
      <c r="AO63" s="992"/>
      <c r="AP63" s="988"/>
      <c r="AQ63" s="988"/>
      <c r="AR63" s="988"/>
      <c r="AS63" s="988"/>
      <c r="AT63" s="988"/>
      <c r="AU63" s="988"/>
      <c r="AV63" s="988"/>
      <c r="AW63" s="988"/>
      <c r="AX63" s="988"/>
      <c r="AY63" s="988"/>
      <c r="AZ63" s="1048"/>
      <c r="BA63" s="1048"/>
      <c r="BB63" s="1048"/>
      <c r="BC63" s="1048"/>
      <c r="BD63" s="1048"/>
      <c r="BE63" s="989"/>
      <c r="BF63" s="989"/>
      <c r="BG63" s="989"/>
      <c r="BH63" s="989"/>
      <c r="BI63" s="990"/>
      <c r="BJ63" s="1049" t="s">
        <v>111</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388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287</v>
      </c>
      <c r="AG109" s="923"/>
      <c r="AH109" s="923"/>
      <c r="AI109" s="923"/>
      <c r="AJ109" s="924"/>
      <c r="AK109" s="925" t="s">
        <v>286</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287</v>
      </c>
      <c r="BW109" s="923"/>
      <c r="BX109" s="923"/>
      <c r="BY109" s="923"/>
      <c r="BZ109" s="924"/>
      <c r="CA109" s="925" t="s">
        <v>286</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287</v>
      </c>
      <c r="DM109" s="923"/>
      <c r="DN109" s="923"/>
      <c r="DO109" s="923"/>
      <c r="DP109" s="924"/>
      <c r="DQ109" s="925" t="s">
        <v>286</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436440</v>
      </c>
      <c r="AB110" s="916"/>
      <c r="AC110" s="916"/>
      <c r="AD110" s="916"/>
      <c r="AE110" s="917"/>
      <c r="AF110" s="918">
        <v>408044</v>
      </c>
      <c r="AG110" s="916"/>
      <c r="AH110" s="916"/>
      <c r="AI110" s="916"/>
      <c r="AJ110" s="917"/>
      <c r="AK110" s="918">
        <v>430968</v>
      </c>
      <c r="AL110" s="916"/>
      <c r="AM110" s="916"/>
      <c r="AN110" s="916"/>
      <c r="AO110" s="917"/>
      <c r="AP110" s="919">
        <v>13.9</v>
      </c>
      <c r="AQ110" s="920"/>
      <c r="AR110" s="920"/>
      <c r="AS110" s="920"/>
      <c r="AT110" s="921"/>
      <c r="AU110" s="955" t="s">
        <v>61</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5033831</v>
      </c>
      <c r="BR110" s="863"/>
      <c r="BS110" s="863"/>
      <c r="BT110" s="863"/>
      <c r="BU110" s="863"/>
      <c r="BV110" s="863">
        <v>5067368</v>
      </c>
      <c r="BW110" s="863"/>
      <c r="BX110" s="863"/>
      <c r="BY110" s="863"/>
      <c r="BZ110" s="863"/>
      <c r="CA110" s="863">
        <v>5055799</v>
      </c>
      <c r="CB110" s="863"/>
      <c r="CC110" s="863"/>
      <c r="CD110" s="863"/>
      <c r="CE110" s="863"/>
      <c r="CF110" s="887">
        <v>163.4</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v>162410</v>
      </c>
      <c r="BR111" s="835"/>
      <c r="BS111" s="835"/>
      <c r="BT111" s="835"/>
      <c r="BU111" s="835"/>
      <c r="BV111" s="835">
        <v>138701</v>
      </c>
      <c r="BW111" s="835"/>
      <c r="BX111" s="835"/>
      <c r="BY111" s="835"/>
      <c r="BZ111" s="835"/>
      <c r="CA111" s="835">
        <v>108439</v>
      </c>
      <c r="CB111" s="835"/>
      <c r="CC111" s="835"/>
      <c r="CD111" s="835"/>
      <c r="CE111" s="835"/>
      <c r="CF111" s="896">
        <v>3.5</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4646717</v>
      </c>
      <c r="BR112" s="835"/>
      <c r="BS112" s="835"/>
      <c r="BT112" s="835"/>
      <c r="BU112" s="835"/>
      <c r="BV112" s="835">
        <v>4409083</v>
      </c>
      <c r="BW112" s="835"/>
      <c r="BX112" s="835"/>
      <c r="BY112" s="835"/>
      <c r="BZ112" s="835"/>
      <c r="CA112" s="835">
        <v>4135065</v>
      </c>
      <c r="CB112" s="835"/>
      <c r="CC112" s="835"/>
      <c r="CD112" s="835"/>
      <c r="CE112" s="835"/>
      <c r="CF112" s="896">
        <v>133.69999999999999</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349590</v>
      </c>
      <c r="AB113" s="944"/>
      <c r="AC113" s="944"/>
      <c r="AD113" s="944"/>
      <c r="AE113" s="945"/>
      <c r="AF113" s="946">
        <v>350643</v>
      </c>
      <c r="AG113" s="944"/>
      <c r="AH113" s="944"/>
      <c r="AI113" s="944"/>
      <c r="AJ113" s="945"/>
      <c r="AK113" s="946">
        <v>347552</v>
      </c>
      <c r="AL113" s="944"/>
      <c r="AM113" s="944"/>
      <c r="AN113" s="944"/>
      <c r="AO113" s="945"/>
      <c r="AP113" s="947">
        <v>11.2</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233806</v>
      </c>
      <c r="BR113" s="835"/>
      <c r="BS113" s="835"/>
      <c r="BT113" s="835"/>
      <c r="BU113" s="835"/>
      <c r="BV113" s="835">
        <v>171200</v>
      </c>
      <c r="BW113" s="835"/>
      <c r="BX113" s="835"/>
      <c r="BY113" s="835"/>
      <c r="BZ113" s="835"/>
      <c r="CA113" s="835">
        <v>125873</v>
      </c>
      <c r="CB113" s="835"/>
      <c r="CC113" s="835"/>
      <c r="CD113" s="835"/>
      <c r="CE113" s="835"/>
      <c r="CF113" s="896">
        <v>4.0999999999999996</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162410</v>
      </c>
      <c r="DH113" s="798"/>
      <c r="DI113" s="798"/>
      <c r="DJ113" s="798"/>
      <c r="DK113" s="799"/>
      <c r="DL113" s="800">
        <v>138701</v>
      </c>
      <c r="DM113" s="798"/>
      <c r="DN113" s="798"/>
      <c r="DO113" s="798"/>
      <c r="DP113" s="799"/>
      <c r="DQ113" s="800">
        <v>108439</v>
      </c>
      <c r="DR113" s="798"/>
      <c r="DS113" s="798"/>
      <c r="DT113" s="798"/>
      <c r="DU113" s="799"/>
      <c r="DV113" s="845">
        <v>3.5</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84059</v>
      </c>
      <c r="AB114" s="798"/>
      <c r="AC114" s="798"/>
      <c r="AD114" s="798"/>
      <c r="AE114" s="799"/>
      <c r="AF114" s="800">
        <v>84586</v>
      </c>
      <c r="AG114" s="798"/>
      <c r="AH114" s="798"/>
      <c r="AI114" s="798"/>
      <c r="AJ114" s="799"/>
      <c r="AK114" s="800">
        <v>72520</v>
      </c>
      <c r="AL114" s="798"/>
      <c r="AM114" s="798"/>
      <c r="AN114" s="798"/>
      <c r="AO114" s="799"/>
      <c r="AP114" s="845">
        <v>2.2999999999999998</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1032197</v>
      </c>
      <c r="BR114" s="835"/>
      <c r="BS114" s="835"/>
      <c r="BT114" s="835"/>
      <c r="BU114" s="835"/>
      <c r="BV114" s="835">
        <v>986714</v>
      </c>
      <c r="BW114" s="835"/>
      <c r="BX114" s="835"/>
      <c r="BY114" s="835"/>
      <c r="BZ114" s="835"/>
      <c r="CA114" s="835">
        <v>982432</v>
      </c>
      <c r="CB114" s="835"/>
      <c r="CC114" s="835"/>
      <c r="CD114" s="835"/>
      <c r="CE114" s="835"/>
      <c r="CF114" s="896">
        <v>31.8</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24989</v>
      </c>
      <c r="AB115" s="944"/>
      <c r="AC115" s="944"/>
      <c r="AD115" s="944"/>
      <c r="AE115" s="945"/>
      <c r="AF115" s="946">
        <v>25298</v>
      </c>
      <c r="AG115" s="944"/>
      <c r="AH115" s="944"/>
      <c r="AI115" s="944"/>
      <c r="AJ115" s="945"/>
      <c r="AK115" s="946">
        <v>17814</v>
      </c>
      <c r="AL115" s="944"/>
      <c r="AM115" s="944"/>
      <c r="AN115" s="944"/>
      <c r="AO115" s="945"/>
      <c r="AP115" s="947">
        <v>0.6</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895078</v>
      </c>
      <c r="AB117" s="930"/>
      <c r="AC117" s="930"/>
      <c r="AD117" s="930"/>
      <c r="AE117" s="931"/>
      <c r="AF117" s="932">
        <v>868571</v>
      </c>
      <c r="AG117" s="930"/>
      <c r="AH117" s="930"/>
      <c r="AI117" s="930"/>
      <c r="AJ117" s="931"/>
      <c r="AK117" s="932">
        <v>868854</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287</v>
      </c>
      <c r="AG118" s="923"/>
      <c r="AH118" s="923"/>
      <c r="AI118" s="923"/>
      <c r="AJ118" s="924"/>
      <c r="AK118" s="925" t="s">
        <v>286</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429</v>
      </c>
      <c r="BP119" s="899"/>
      <c r="BQ119" s="903">
        <v>11108961</v>
      </c>
      <c r="BR119" s="866"/>
      <c r="BS119" s="866"/>
      <c r="BT119" s="866"/>
      <c r="BU119" s="866"/>
      <c r="BV119" s="866">
        <v>10773066</v>
      </c>
      <c r="BW119" s="866"/>
      <c r="BX119" s="866"/>
      <c r="BY119" s="866"/>
      <c r="BZ119" s="866"/>
      <c r="CA119" s="866">
        <v>10407608</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3445238</v>
      </c>
      <c r="BR120" s="863"/>
      <c r="BS120" s="863"/>
      <c r="BT120" s="863"/>
      <c r="BU120" s="863"/>
      <c r="BV120" s="863">
        <v>3690992</v>
      </c>
      <c r="BW120" s="863"/>
      <c r="BX120" s="863"/>
      <c r="BY120" s="863"/>
      <c r="BZ120" s="863"/>
      <c r="CA120" s="863">
        <v>3640820</v>
      </c>
      <c r="CB120" s="863"/>
      <c r="CC120" s="863"/>
      <c r="CD120" s="863"/>
      <c r="CE120" s="863"/>
      <c r="CF120" s="887">
        <v>117.7</v>
      </c>
      <c r="CG120" s="888"/>
      <c r="CH120" s="888"/>
      <c r="CI120" s="888"/>
      <c r="CJ120" s="888"/>
      <c r="CK120" s="889" t="s">
        <v>433</v>
      </c>
      <c r="CL120" s="873"/>
      <c r="CM120" s="873"/>
      <c r="CN120" s="873"/>
      <c r="CO120" s="874"/>
      <c r="CP120" s="893" t="s">
        <v>382</v>
      </c>
      <c r="CQ120" s="894"/>
      <c r="CR120" s="894"/>
      <c r="CS120" s="894"/>
      <c r="CT120" s="894"/>
      <c r="CU120" s="894"/>
      <c r="CV120" s="894"/>
      <c r="CW120" s="894"/>
      <c r="CX120" s="894"/>
      <c r="CY120" s="894"/>
      <c r="CZ120" s="894"/>
      <c r="DA120" s="894"/>
      <c r="DB120" s="894"/>
      <c r="DC120" s="894"/>
      <c r="DD120" s="894"/>
      <c r="DE120" s="894"/>
      <c r="DF120" s="895"/>
      <c r="DG120" s="882">
        <v>4646717</v>
      </c>
      <c r="DH120" s="863"/>
      <c r="DI120" s="863"/>
      <c r="DJ120" s="863"/>
      <c r="DK120" s="863"/>
      <c r="DL120" s="863">
        <v>4409083</v>
      </c>
      <c r="DM120" s="863"/>
      <c r="DN120" s="863"/>
      <c r="DO120" s="863"/>
      <c r="DP120" s="863"/>
      <c r="DQ120" s="863">
        <v>4135065</v>
      </c>
      <c r="DR120" s="863"/>
      <c r="DS120" s="863"/>
      <c r="DT120" s="863"/>
      <c r="DU120" s="863"/>
      <c r="DV120" s="864">
        <v>133.69999999999999</v>
      </c>
      <c r="DW120" s="864"/>
      <c r="DX120" s="864"/>
      <c r="DY120" s="864"/>
      <c r="DZ120" s="865"/>
    </row>
    <row r="121" spans="1:130" s="199" customFormat="1" ht="26.25" customHeight="1" x14ac:dyDescent="0.15">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20236</v>
      </c>
      <c r="AB121" s="798"/>
      <c r="AC121" s="798"/>
      <c r="AD121" s="798"/>
      <c r="AE121" s="799"/>
      <c r="AF121" s="800">
        <v>20225</v>
      </c>
      <c r="AG121" s="798"/>
      <c r="AH121" s="798"/>
      <c r="AI121" s="798"/>
      <c r="AJ121" s="799"/>
      <c r="AK121" s="800">
        <v>13061</v>
      </c>
      <c r="AL121" s="798"/>
      <c r="AM121" s="798"/>
      <c r="AN121" s="798"/>
      <c r="AO121" s="799"/>
      <c r="AP121" s="845">
        <v>0.4</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v>73285</v>
      </c>
      <c r="BR121" s="835"/>
      <c r="BS121" s="835"/>
      <c r="BT121" s="835"/>
      <c r="BU121" s="835"/>
      <c r="BV121" s="835">
        <v>69970</v>
      </c>
      <c r="BW121" s="835"/>
      <c r="BX121" s="835"/>
      <c r="BY121" s="835"/>
      <c r="BZ121" s="835"/>
      <c r="CA121" s="835">
        <v>72394</v>
      </c>
      <c r="CB121" s="835"/>
      <c r="CC121" s="835"/>
      <c r="CD121" s="835"/>
      <c r="CE121" s="835"/>
      <c r="CF121" s="896">
        <v>2.2999999999999998</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7247913</v>
      </c>
      <c r="BR122" s="866"/>
      <c r="BS122" s="866"/>
      <c r="BT122" s="866"/>
      <c r="BU122" s="866"/>
      <c r="BV122" s="866">
        <v>6929845</v>
      </c>
      <c r="BW122" s="866"/>
      <c r="BX122" s="866"/>
      <c r="BY122" s="866"/>
      <c r="BZ122" s="866"/>
      <c r="CA122" s="866">
        <v>6719073</v>
      </c>
      <c r="CB122" s="866"/>
      <c r="CC122" s="866"/>
      <c r="CD122" s="866"/>
      <c r="CE122" s="866"/>
      <c r="CF122" s="867">
        <v>217.2</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437</v>
      </c>
      <c r="BP123" s="899"/>
      <c r="BQ123" s="853">
        <v>10766436</v>
      </c>
      <c r="BR123" s="854"/>
      <c r="BS123" s="854"/>
      <c r="BT123" s="854"/>
      <c r="BU123" s="854"/>
      <c r="BV123" s="854">
        <v>10690807</v>
      </c>
      <c r="BW123" s="854"/>
      <c r="BX123" s="854"/>
      <c r="BY123" s="854"/>
      <c r="BZ123" s="854"/>
      <c r="CA123" s="854">
        <v>10432287</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11.1</v>
      </c>
      <c r="BR124" s="852"/>
      <c r="BS124" s="852"/>
      <c r="BT124" s="852"/>
      <c r="BU124" s="852"/>
      <c r="BV124" s="852">
        <v>2.6</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439</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440</v>
      </c>
      <c r="CL125" s="873"/>
      <c r="CM125" s="873"/>
      <c r="CN125" s="873"/>
      <c r="CO125" s="874"/>
      <c r="CP125" s="881" t="s">
        <v>441</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4753</v>
      </c>
      <c r="AB126" s="798"/>
      <c r="AC126" s="798"/>
      <c r="AD126" s="798"/>
      <c r="AE126" s="799"/>
      <c r="AF126" s="800">
        <v>5073</v>
      </c>
      <c r="AG126" s="798"/>
      <c r="AH126" s="798"/>
      <c r="AI126" s="798"/>
      <c r="AJ126" s="799"/>
      <c r="AK126" s="800">
        <v>4753</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442</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444</v>
      </c>
      <c r="AY127" s="830"/>
      <c r="AZ127" s="830"/>
      <c r="BA127" s="830"/>
      <c r="BB127" s="830"/>
      <c r="BC127" s="830"/>
      <c r="BD127" s="830"/>
      <c r="BE127" s="831"/>
      <c r="BF127" s="829" t="s">
        <v>445</v>
      </c>
      <c r="BG127" s="830"/>
      <c r="BH127" s="830"/>
      <c r="BI127" s="830"/>
      <c r="BJ127" s="830"/>
      <c r="BK127" s="830"/>
      <c r="BL127" s="831"/>
      <c r="BM127" s="829" t="s">
        <v>446</v>
      </c>
      <c r="BN127" s="830"/>
      <c r="BO127" s="830"/>
      <c r="BP127" s="830"/>
      <c r="BQ127" s="830"/>
      <c r="BR127" s="830"/>
      <c r="BS127" s="831"/>
      <c r="BT127" s="829" t="s">
        <v>447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448</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449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450</v>
      </c>
      <c r="X128" s="816"/>
      <c r="Y128" s="816"/>
      <c r="Z128" s="817"/>
      <c r="AA128" s="818">
        <v>4808</v>
      </c>
      <c r="AB128" s="819"/>
      <c r="AC128" s="819"/>
      <c r="AD128" s="819"/>
      <c r="AE128" s="820"/>
      <c r="AF128" s="821">
        <v>4809</v>
      </c>
      <c r="AG128" s="819"/>
      <c r="AH128" s="819"/>
      <c r="AI128" s="819"/>
      <c r="AJ128" s="820"/>
      <c r="AK128" s="821">
        <v>4808</v>
      </c>
      <c r="AL128" s="819"/>
      <c r="AM128" s="819"/>
      <c r="AN128" s="819"/>
      <c r="AO128" s="820"/>
      <c r="AP128" s="822"/>
      <c r="AQ128" s="823"/>
      <c r="AR128" s="823"/>
      <c r="AS128" s="823"/>
      <c r="AT128" s="824"/>
      <c r="AU128" s="235"/>
      <c r="AV128" s="235"/>
      <c r="AW128" s="235"/>
      <c r="AX128" s="825" t="s">
        <v>451</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452</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453</v>
      </c>
      <c r="X129" s="795"/>
      <c r="Y129" s="795"/>
      <c r="Z129" s="796"/>
      <c r="AA129" s="797">
        <v>3769137</v>
      </c>
      <c r="AB129" s="798"/>
      <c r="AC129" s="798"/>
      <c r="AD129" s="798"/>
      <c r="AE129" s="799"/>
      <c r="AF129" s="800">
        <v>3795754</v>
      </c>
      <c r="AG129" s="798"/>
      <c r="AH129" s="798"/>
      <c r="AI129" s="798"/>
      <c r="AJ129" s="799"/>
      <c r="AK129" s="800">
        <v>3752132</v>
      </c>
      <c r="AL129" s="798"/>
      <c r="AM129" s="798"/>
      <c r="AN129" s="798"/>
      <c r="AO129" s="799"/>
      <c r="AP129" s="801"/>
      <c r="AQ129" s="802"/>
      <c r="AR129" s="802"/>
      <c r="AS129" s="802"/>
      <c r="AT129" s="803"/>
      <c r="AU129" s="237"/>
      <c r="AV129" s="237"/>
      <c r="AW129" s="237"/>
      <c r="AX129" s="767" t="s">
        <v>454</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456</v>
      </c>
      <c r="X130" s="795"/>
      <c r="Y130" s="795"/>
      <c r="Z130" s="796"/>
      <c r="AA130" s="797">
        <v>702573</v>
      </c>
      <c r="AB130" s="798"/>
      <c r="AC130" s="798"/>
      <c r="AD130" s="798"/>
      <c r="AE130" s="799"/>
      <c r="AF130" s="800">
        <v>675802</v>
      </c>
      <c r="AG130" s="798"/>
      <c r="AH130" s="798"/>
      <c r="AI130" s="798"/>
      <c r="AJ130" s="799"/>
      <c r="AK130" s="800">
        <v>658419</v>
      </c>
      <c r="AL130" s="798"/>
      <c r="AM130" s="798"/>
      <c r="AN130" s="798"/>
      <c r="AO130" s="799"/>
      <c r="AP130" s="801"/>
      <c r="AQ130" s="802"/>
      <c r="AR130" s="802"/>
      <c r="AS130" s="802"/>
      <c r="AT130" s="803"/>
      <c r="AU130" s="237"/>
      <c r="AV130" s="237"/>
      <c r="AW130" s="237"/>
      <c r="AX130" s="767" t="s">
        <v>457</v>
      </c>
      <c r="AY130" s="768"/>
      <c r="AZ130" s="768"/>
      <c r="BA130" s="768"/>
      <c r="BB130" s="768"/>
      <c r="BC130" s="768"/>
      <c r="BD130" s="768"/>
      <c r="BE130" s="769"/>
      <c r="BF130" s="770">
        <v>6.2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458</v>
      </c>
      <c r="X131" s="778"/>
      <c r="Y131" s="778"/>
      <c r="Z131" s="779"/>
      <c r="AA131" s="780">
        <v>3066564</v>
      </c>
      <c r="AB131" s="781"/>
      <c r="AC131" s="781"/>
      <c r="AD131" s="781"/>
      <c r="AE131" s="782"/>
      <c r="AF131" s="783">
        <v>3119952</v>
      </c>
      <c r="AG131" s="781"/>
      <c r="AH131" s="781"/>
      <c r="AI131" s="781"/>
      <c r="AJ131" s="782"/>
      <c r="AK131" s="783">
        <v>3093713</v>
      </c>
      <c r="AL131" s="781"/>
      <c r="AM131" s="781"/>
      <c r="AN131" s="781"/>
      <c r="AO131" s="782"/>
      <c r="AP131" s="784"/>
      <c r="AQ131" s="785"/>
      <c r="AR131" s="785"/>
      <c r="AS131" s="785"/>
      <c r="AT131" s="786"/>
      <c r="AU131" s="237"/>
      <c r="AV131" s="237"/>
      <c r="AW131" s="237"/>
      <c r="AX131" s="745" t="s">
        <v>459</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461</v>
      </c>
      <c r="W132" s="758"/>
      <c r="X132" s="758"/>
      <c r="Y132" s="758"/>
      <c r="Z132" s="759"/>
      <c r="AA132" s="760">
        <v>6.1207592599999998</v>
      </c>
      <c r="AB132" s="761"/>
      <c r="AC132" s="761"/>
      <c r="AD132" s="761"/>
      <c r="AE132" s="762"/>
      <c r="AF132" s="763">
        <v>6.0244516580000003</v>
      </c>
      <c r="AG132" s="761"/>
      <c r="AH132" s="761"/>
      <c r="AI132" s="761"/>
      <c r="AJ132" s="762"/>
      <c r="AK132" s="763">
        <v>6.6466087839999997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462</v>
      </c>
      <c r="W133" s="737"/>
      <c r="X133" s="737"/>
      <c r="Y133" s="737"/>
      <c r="Z133" s="738"/>
      <c r="AA133" s="739">
        <v>9.6</v>
      </c>
      <c r="AB133" s="740"/>
      <c r="AC133" s="740"/>
      <c r="AD133" s="740"/>
      <c r="AE133" s="741"/>
      <c r="AF133" s="739">
        <v>8.4</v>
      </c>
      <c r="AG133" s="740"/>
      <c r="AH133" s="740"/>
      <c r="AI133" s="740"/>
      <c r="AJ133" s="741"/>
      <c r="AK133" s="739">
        <v>6.2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52" t="s">
        <v>465</v>
      </c>
      <c r="L7" s="256"/>
      <c r="M7" s="257" t="s">
        <v>466</v>
      </c>
      <c r="N7" s="258"/>
    </row>
    <row r="8" spans="1:16" x14ac:dyDescent="0.15">
      <c r="A8" s="250"/>
      <c r="B8" s="246"/>
      <c r="C8" s="246"/>
      <c r="D8" s="246"/>
      <c r="E8" s="246"/>
      <c r="F8" s="246"/>
      <c r="G8" s="259"/>
      <c r="H8" s="260"/>
      <c r="I8" s="260"/>
      <c r="J8" s="261"/>
      <c r="K8" s="1153"/>
      <c r="L8" s="262" t="s">
        <v>467</v>
      </c>
      <c r="M8" s="263" t="s">
        <v>468</v>
      </c>
      <c r="N8" s="264" t="s">
        <v>469</v>
      </c>
    </row>
    <row r="9" spans="1:16" x14ac:dyDescent="0.15">
      <c r="A9" s="250"/>
      <c r="B9" s="246"/>
      <c r="C9" s="246"/>
      <c r="D9" s="246"/>
      <c r="E9" s="246"/>
      <c r="F9" s="246"/>
      <c r="G9" s="1166" t="s">
        <v>470</v>
      </c>
      <c r="H9" s="1167"/>
      <c r="I9" s="1167"/>
      <c r="J9" s="1168"/>
      <c r="K9" s="265">
        <v>840454</v>
      </c>
      <c r="L9" s="266">
        <v>53813</v>
      </c>
      <c r="M9" s="267">
        <v>79561</v>
      </c>
      <c r="N9" s="268">
        <v>-32.4</v>
      </c>
    </row>
    <row r="10" spans="1:16" x14ac:dyDescent="0.15">
      <c r="A10" s="250"/>
      <c r="B10" s="246"/>
      <c r="C10" s="246"/>
      <c r="D10" s="246"/>
      <c r="E10" s="246"/>
      <c r="F10" s="246"/>
      <c r="G10" s="1166" t="s">
        <v>471</v>
      </c>
      <c r="H10" s="1167"/>
      <c r="I10" s="1167"/>
      <c r="J10" s="1168"/>
      <c r="K10" s="269">
        <v>48774</v>
      </c>
      <c r="L10" s="270">
        <v>3123</v>
      </c>
      <c r="M10" s="271">
        <v>7948</v>
      </c>
      <c r="N10" s="272">
        <v>-60.7</v>
      </c>
    </row>
    <row r="11" spans="1:16" ht="13.5" customHeight="1" x14ac:dyDescent="0.15">
      <c r="A11" s="250"/>
      <c r="B11" s="246"/>
      <c r="C11" s="246"/>
      <c r="D11" s="246"/>
      <c r="E11" s="246"/>
      <c r="F11" s="246"/>
      <c r="G11" s="1166" t="s">
        <v>472</v>
      </c>
      <c r="H11" s="1167"/>
      <c r="I11" s="1167"/>
      <c r="J11" s="1168"/>
      <c r="K11" s="269">
        <v>138049</v>
      </c>
      <c r="L11" s="270">
        <v>8839</v>
      </c>
      <c r="M11" s="271">
        <v>11971</v>
      </c>
      <c r="N11" s="272">
        <v>-26.2</v>
      </c>
    </row>
    <row r="12" spans="1:16" ht="13.5" customHeight="1" x14ac:dyDescent="0.15">
      <c r="A12" s="250"/>
      <c r="B12" s="246"/>
      <c r="C12" s="246"/>
      <c r="D12" s="246"/>
      <c r="E12" s="246"/>
      <c r="F12" s="246"/>
      <c r="G12" s="1166" t="s">
        <v>473</v>
      </c>
      <c r="H12" s="1167"/>
      <c r="I12" s="1167"/>
      <c r="J12" s="1168"/>
      <c r="K12" s="269" t="s">
        <v>474</v>
      </c>
      <c r="L12" s="270" t="s">
        <v>474</v>
      </c>
      <c r="M12" s="271">
        <v>484</v>
      </c>
      <c r="N12" s="272" t="s">
        <v>474</v>
      </c>
    </row>
    <row r="13" spans="1:16" ht="13.5" customHeight="1" x14ac:dyDescent="0.15">
      <c r="A13" s="250"/>
      <c r="B13" s="246"/>
      <c r="C13" s="246"/>
      <c r="D13" s="246"/>
      <c r="E13" s="246"/>
      <c r="F13" s="246"/>
      <c r="G13" s="1166" t="s">
        <v>475</v>
      </c>
      <c r="H13" s="1167"/>
      <c r="I13" s="1167"/>
      <c r="J13" s="1168"/>
      <c r="K13" s="269">
        <v>140</v>
      </c>
      <c r="L13" s="270">
        <v>9</v>
      </c>
      <c r="M13" s="271">
        <v>5</v>
      </c>
      <c r="N13" s="272">
        <v>80</v>
      </c>
    </row>
    <row r="14" spans="1:16" ht="13.5" customHeight="1" x14ac:dyDescent="0.15">
      <c r="A14" s="250"/>
      <c r="B14" s="246"/>
      <c r="C14" s="246"/>
      <c r="D14" s="246"/>
      <c r="E14" s="246"/>
      <c r="F14" s="246"/>
      <c r="G14" s="1166" t="s">
        <v>476</v>
      </c>
      <c r="H14" s="1167"/>
      <c r="I14" s="1167"/>
      <c r="J14" s="1168"/>
      <c r="K14" s="269">
        <v>25546</v>
      </c>
      <c r="L14" s="270">
        <v>1636</v>
      </c>
      <c r="M14" s="271">
        <v>3782</v>
      </c>
      <c r="N14" s="272">
        <v>-56.7</v>
      </c>
    </row>
    <row r="15" spans="1:16" ht="13.5" customHeight="1" x14ac:dyDescent="0.15">
      <c r="A15" s="250"/>
      <c r="B15" s="246"/>
      <c r="C15" s="246"/>
      <c r="D15" s="246"/>
      <c r="E15" s="246"/>
      <c r="F15" s="246"/>
      <c r="G15" s="1166" t="s">
        <v>477</v>
      </c>
      <c r="H15" s="1167"/>
      <c r="I15" s="1167"/>
      <c r="J15" s="1168"/>
      <c r="K15" s="269">
        <v>21191</v>
      </c>
      <c r="L15" s="270">
        <v>1357</v>
      </c>
      <c r="M15" s="271">
        <v>1791</v>
      </c>
      <c r="N15" s="272">
        <v>-24.2</v>
      </c>
    </row>
    <row r="16" spans="1:16" x14ac:dyDescent="0.15">
      <c r="A16" s="250"/>
      <c r="B16" s="246"/>
      <c r="C16" s="246"/>
      <c r="D16" s="246"/>
      <c r="E16" s="246"/>
      <c r="F16" s="246"/>
      <c r="G16" s="1169" t="s">
        <v>478</v>
      </c>
      <c r="H16" s="1170"/>
      <c r="I16" s="1170"/>
      <c r="J16" s="1171"/>
      <c r="K16" s="270">
        <v>-69250</v>
      </c>
      <c r="L16" s="270">
        <v>-4434</v>
      </c>
      <c r="M16" s="271">
        <v>-8307</v>
      </c>
      <c r="N16" s="272">
        <v>-46.6</v>
      </c>
    </row>
    <row r="17" spans="1:16" x14ac:dyDescent="0.15">
      <c r="A17" s="250"/>
      <c r="B17" s="246"/>
      <c r="C17" s="246"/>
      <c r="D17" s="246"/>
      <c r="E17" s="246"/>
      <c r="F17" s="246"/>
      <c r="G17" s="1169" t="s">
        <v>170</v>
      </c>
      <c r="H17" s="1170"/>
      <c r="I17" s="1170"/>
      <c r="J17" s="1171"/>
      <c r="K17" s="270">
        <v>1004904</v>
      </c>
      <c r="L17" s="270">
        <v>64343</v>
      </c>
      <c r="M17" s="271">
        <v>97236</v>
      </c>
      <c r="N17" s="272">
        <v>-33.799999999999997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63" t="s">
        <v>483</v>
      </c>
      <c r="H21" s="1164"/>
      <c r="I21" s="1164"/>
      <c r="J21" s="1165"/>
      <c r="K21" s="282">
        <v>4.8</v>
      </c>
      <c r="L21" s="283">
        <v>9.07</v>
      </c>
      <c r="M21" s="284">
        <v>-4.2699999999999996</v>
      </c>
      <c r="N21" s="251"/>
      <c r="O21" s="285"/>
      <c r="P21" s="281"/>
    </row>
    <row r="22" spans="1:16" s="286" customFormat="1" x14ac:dyDescent="0.15">
      <c r="A22" s="281"/>
      <c r="B22" s="251"/>
      <c r="C22" s="251"/>
      <c r="D22" s="251"/>
      <c r="E22" s="251"/>
      <c r="F22" s="251"/>
      <c r="G22" s="1163" t="s">
        <v>484</v>
      </c>
      <c r="H22" s="1164"/>
      <c r="I22" s="1164"/>
      <c r="J22" s="1165"/>
      <c r="K22" s="287">
        <v>97.4</v>
      </c>
      <c r="L22" s="288">
        <v>97.2</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52" t="s">
        <v>465</v>
      </c>
      <c r="L30" s="256"/>
      <c r="M30" s="257" t="s">
        <v>466</v>
      </c>
      <c r="N30" s="258"/>
    </row>
    <row r="31" spans="1:16" x14ac:dyDescent="0.15">
      <c r="A31" s="250"/>
      <c r="B31" s="246"/>
      <c r="C31" s="246"/>
      <c r="D31" s="246"/>
      <c r="E31" s="246"/>
      <c r="F31" s="246"/>
      <c r="G31" s="259"/>
      <c r="H31" s="260"/>
      <c r="I31" s="260"/>
      <c r="J31" s="261"/>
      <c r="K31" s="1153"/>
      <c r="L31" s="262" t="s">
        <v>467</v>
      </c>
      <c r="M31" s="263" t="s">
        <v>468</v>
      </c>
      <c r="N31" s="264" t="s">
        <v>469</v>
      </c>
    </row>
    <row r="32" spans="1:16" ht="27" customHeight="1" x14ac:dyDescent="0.15">
      <c r="A32" s="250"/>
      <c r="B32" s="246"/>
      <c r="C32" s="246"/>
      <c r="D32" s="246"/>
      <c r="E32" s="246"/>
      <c r="F32" s="246"/>
      <c r="G32" s="1154" t="s">
        <v>488</v>
      </c>
      <c r="H32" s="1155"/>
      <c r="I32" s="1155"/>
      <c r="J32" s="1156"/>
      <c r="K32" s="296">
        <v>430968</v>
      </c>
      <c r="L32" s="296">
        <v>27594</v>
      </c>
      <c r="M32" s="297">
        <v>47831</v>
      </c>
      <c r="N32" s="298">
        <v>-42.3</v>
      </c>
    </row>
    <row r="33" spans="1:16" ht="13.5" customHeight="1" x14ac:dyDescent="0.15">
      <c r="A33" s="250"/>
      <c r="B33" s="246"/>
      <c r="C33" s="246"/>
      <c r="D33" s="246"/>
      <c r="E33" s="246"/>
      <c r="F33" s="246"/>
      <c r="G33" s="1154" t="s">
        <v>489</v>
      </c>
      <c r="H33" s="1155"/>
      <c r="I33" s="1155"/>
      <c r="J33" s="1156"/>
      <c r="K33" s="296" t="s">
        <v>474</v>
      </c>
      <c r="L33" s="296" t="s">
        <v>474</v>
      </c>
      <c r="M33" s="297" t="s">
        <v>474</v>
      </c>
      <c r="N33" s="298" t="s">
        <v>474</v>
      </c>
    </row>
    <row r="34" spans="1:16" ht="27" customHeight="1" x14ac:dyDescent="0.15">
      <c r="A34" s="250"/>
      <c r="B34" s="246"/>
      <c r="C34" s="246"/>
      <c r="D34" s="246"/>
      <c r="E34" s="246"/>
      <c r="F34" s="246"/>
      <c r="G34" s="1154" t="s">
        <v>490</v>
      </c>
      <c r="H34" s="1155"/>
      <c r="I34" s="1155"/>
      <c r="J34" s="1156"/>
      <c r="K34" s="296" t="s">
        <v>474</v>
      </c>
      <c r="L34" s="296" t="s">
        <v>474</v>
      </c>
      <c r="M34" s="297">
        <v>13</v>
      </c>
      <c r="N34" s="298" t="s">
        <v>474</v>
      </c>
    </row>
    <row r="35" spans="1:16" ht="27" customHeight="1" x14ac:dyDescent="0.15">
      <c r="A35" s="250"/>
      <c r="B35" s="246"/>
      <c r="C35" s="246"/>
      <c r="D35" s="246"/>
      <c r="E35" s="246"/>
      <c r="F35" s="246"/>
      <c r="G35" s="1154" t="s">
        <v>491</v>
      </c>
      <c r="H35" s="1155"/>
      <c r="I35" s="1155"/>
      <c r="J35" s="1156"/>
      <c r="K35" s="296">
        <v>347552</v>
      </c>
      <c r="L35" s="296">
        <v>22253</v>
      </c>
      <c r="M35" s="297">
        <v>14490</v>
      </c>
      <c r="N35" s="298">
        <v>53.6</v>
      </c>
    </row>
    <row r="36" spans="1:16" ht="27" customHeight="1" x14ac:dyDescent="0.15">
      <c r="A36" s="250"/>
      <c r="B36" s="246"/>
      <c r="C36" s="246"/>
      <c r="D36" s="246"/>
      <c r="E36" s="246"/>
      <c r="F36" s="246"/>
      <c r="G36" s="1154" t="s">
        <v>492</v>
      </c>
      <c r="H36" s="1155"/>
      <c r="I36" s="1155"/>
      <c r="J36" s="1156"/>
      <c r="K36" s="296">
        <v>72520</v>
      </c>
      <c r="L36" s="296">
        <v>4643</v>
      </c>
      <c r="M36" s="297">
        <v>3677</v>
      </c>
      <c r="N36" s="298">
        <v>26.3</v>
      </c>
    </row>
    <row r="37" spans="1:16" ht="13.5" customHeight="1" x14ac:dyDescent="0.15">
      <c r="A37" s="250"/>
      <c r="B37" s="246"/>
      <c r="C37" s="246"/>
      <c r="D37" s="246"/>
      <c r="E37" s="246"/>
      <c r="F37" s="246"/>
      <c r="G37" s="1154" t="s">
        <v>493</v>
      </c>
      <c r="H37" s="1155"/>
      <c r="I37" s="1155"/>
      <c r="J37" s="1156"/>
      <c r="K37" s="296">
        <v>17814</v>
      </c>
      <c r="L37" s="296">
        <v>1141</v>
      </c>
      <c r="M37" s="297">
        <v>1018</v>
      </c>
      <c r="N37" s="298">
        <v>12.1</v>
      </c>
    </row>
    <row r="38" spans="1:16" ht="27" customHeight="1" x14ac:dyDescent="0.15">
      <c r="A38" s="250"/>
      <c r="B38" s="246"/>
      <c r="C38" s="246"/>
      <c r="D38" s="246"/>
      <c r="E38" s="246"/>
      <c r="F38" s="246"/>
      <c r="G38" s="1157" t="s">
        <v>494</v>
      </c>
      <c r="H38" s="1158"/>
      <c r="I38" s="1158"/>
      <c r="J38" s="1159"/>
      <c r="K38" s="299" t="s">
        <v>474</v>
      </c>
      <c r="L38" s="299" t="s">
        <v>474</v>
      </c>
      <c r="M38" s="300">
        <v>7</v>
      </c>
      <c r="N38" s="301" t="s">
        <v>474</v>
      </c>
      <c r="O38" s="295"/>
    </row>
    <row r="39" spans="1:16" x14ac:dyDescent="0.15">
      <c r="A39" s="250"/>
      <c r="B39" s="246"/>
      <c r="C39" s="246"/>
      <c r="D39" s="246"/>
      <c r="E39" s="246"/>
      <c r="F39" s="246"/>
      <c r="G39" s="1157" t="s">
        <v>495</v>
      </c>
      <c r="H39" s="1158"/>
      <c r="I39" s="1158"/>
      <c r="J39" s="1159"/>
      <c r="K39" s="302">
        <v>-4808</v>
      </c>
      <c r="L39" s="302">
        <v>-308</v>
      </c>
      <c r="M39" s="303">
        <v>-3521</v>
      </c>
      <c r="N39" s="304">
        <v>-91.3</v>
      </c>
      <c r="O39" s="295"/>
    </row>
    <row r="40" spans="1:16" ht="27" customHeight="1" x14ac:dyDescent="0.15">
      <c r="A40" s="250"/>
      <c r="B40" s="246"/>
      <c r="C40" s="246"/>
      <c r="D40" s="246"/>
      <c r="E40" s="246"/>
      <c r="F40" s="246"/>
      <c r="G40" s="1154" t="s">
        <v>496</v>
      </c>
      <c r="H40" s="1155"/>
      <c r="I40" s="1155"/>
      <c r="J40" s="1156"/>
      <c r="K40" s="302">
        <v>-658419</v>
      </c>
      <c r="L40" s="302">
        <v>-42158</v>
      </c>
      <c r="M40" s="303">
        <v>-43531</v>
      </c>
      <c r="N40" s="304">
        <v>-3.2</v>
      </c>
      <c r="O40" s="295"/>
    </row>
    <row r="41" spans="1:16" x14ac:dyDescent="0.15">
      <c r="A41" s="250"/>
      <c r="B41" s="246"/>
      <c r="C41" s="246"/>
      <c r="D41" s="246"/>
      <c r="E41" s="246"/>
      <c r="F41" s="246"/>
      <c r="G41" s="1160" t="s">
        <v>281</v>
      </c>
      <c r="H41" s="1161"/>
      <c r="I41" s="1161"/>
      <c r="J41" s="1162"/>
      <c r="K41" s="296">
        <v>205627</v>
      </c>
      <c r="L41" s="302">
        <v>13166</v>
      </c>
      <c r="M41" s="303">
        <v>19983</v>
      </c>
      <c r="N41" s="304">
        <v>-34.1</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47" t="s">
        <v>465</v>
      </c>
      <c r="J49" s="1149" t="s">
        <v>500</v>
      </c>
      <c r="K49" s="1150"/>
      <c r="L49" s="1150"/>
      <c r="M49" s="1150"/>
      <c r="N49" s="1151"/>
    </row>
    <row r="50" spans="1:14" x14ac:dyDescent="0.15">
      <c r="A50" s="250"/>
      <c r="B50" s="246"/>
      <c r="C50" s="246"/>
      <c r="D50" s="246"/>
      <c r="E50" s="246"/>
      <c r="F50" s="246"/>
      <c r="G50" s="314"/>
      <c r="H50" s="315"/>
      <c r="I50" s="1148"/>
      <c r="J50" s="316" t="s">
        <v>501</v>
      </c>
      <c r="K50" s="317" t="s">
        <v>502</v>
      </c>
      <c r="L50" s="318" t="s">
        <v>503</v>
      </c>
      <c r="M50" s="319" t="s">
        <v>504</v>
      </c>
      <c r="N50" s="320" t="s">
        <v>505</v>
      </c>
    </row>
    <row r="51" spans="1:14" x14ac:dyDescent="0.15">
      <c r="A51" s="250"/>
      <c r="B51" s="246"/>
      <c r="C51" s="246"/>
      <c r="D51" s="246"/>
      <c r="E51" s="246"/>
      <c r="F51" s="246"/>
      <c r="G51" s="312" t="s">
        <v>506</v>
      </c>
      <c r="H51" s="313"/>
      <c r="I51" s="321">
        <v>792171</v>
      </c>
      <c r="J51" s="322">
        <v>51003</v>
      </c>
      <c r="K51" s="323">
        <v>62</v>
      </c>
      <c r="L51" s="324">
        <v>69806</v>
      </c>
      <c r="M51" s="325">
        <v>13.4</v>
      </c>
      <c r="N51" s="326">
        <v>48.6</v>
      </c>
    </row>
    <row r="52" spans="1:14" x14ac:dyDescent="0.15">
      <c r="A52" s="250"/>
      <c r="B52" s="246"/>
      <c r="C52" s="246"/>
      <c r="D52" s="246"/>
      <c r="E52" s="246"/>
      <c r="F52" s="246"/>
      <c r="G52" s="327"/>
      <c r="H52" s="328" t="s">
        <v>507</v>
      </c>
      <c r="I52" s="329">
        <v>329920</v>
      </c>
      <c r="J52" s="330">
        <v>21241</v>
      </c>
      <c r="K52" s="331">
        <v>3.3</v>
      </c>
      <c r="L52" s="332">
        <v>32823</v>
      </c>
      <c r="M52" s="333">
        <v>1</v>
      </c>
      <c r="N52" s="334">
        <v>2.2999999999999998</v>
      </c>
    </row>
    <row r="53" spans="1:14" x14ac:dyDescent="0.15">
      <c r="A53" s="250"/>
      <c r="B53" s="246"/>
      <c r="C53" s="246"/>
      <c r="D53" s="246"/>
      <c r="E53" s="246"/>
      <c r="F53" s="246"/>
      <c r="G53" s="312" t="s">
        <v>508</v>
      </c>
      <c r="H53" s="313"/>
      <c r="I53" s="321">
        <v>1184200</v>
      </c>
      <c r="J53" s="322">
        <v>76198</v>
      </c>
      <c r="K53" s="323">
        <v>49.4</v>
      </c>
      <c r="L53" s="324">
        <v>74444</v>
      </c>
      <c r="M53" s="325">
        <v>6.6</v>
      </c>
      <c r="N53" s="326">
        <v>42.8</v>
      </c>
    </row>
    <row r="54" spans="1:14" x14ac:dyDescent="0.15">
      <c r="A54" s="250"/>
      <c r="B54" s="246"/>
      <c r="C54" s="246"/>
      <c r="D54" s="246"/>
      <c r="E54" s="246"/>
      <c r="F54" s="246"/>
      <c r="G54" s="327"/>
      <c r="H54" s="328" t="s">
        <v>507</v>
      </c>
      <c r="I54" s="329">
        <v>928654</v>
      </c>
      <c r="J54" s="330">
        <v>59755</v>
      </c>
      <c r="K54" s="331">
        <v>181.3</v>
      </c>
      <c r="L54" s="332">
        <v>34175</v>
      </c>
      <c r="M54" s="333">
        <v>4.0999999999999996</v>
      </c>
      <c r="N54" s="334">
        <v>177.2</v>
      </c>
    </row>
    <row r="55" spans="1:14" x14ac:dyDescent="0.15">
      <c r="A55" s="250"/>
      <c r="B55" s="246"/>
      <c r="C55" s="246"/>
      <c r="D55" s="246"/>
      <c r="E55" s="246"/>
      <c r="F55" s="246"/>
      <c r="G55" s="312" t="s">
        <v>509</v>
      </c>
      <c r="H55" s="313"/>
      <c r="I55" s="321">
        <v>759194</v>
      </c>
      <c r="J55" s="322">
        <v>48666</v>
      </c>
      <c r="K55" s="323">
        <v>-36.1</v>
      </c>
      <c r="L55" s="324">
        <v>85205</v>
      </c>
      <c r="M55" s="325">
        <v>14.5</v>
      </c>
      <c r="N55" s="326">
        <v>-50.6</v>
      </c>
    </row>
    <row r="56" spans="1:14" x14ac:dyDescent="0.15">
      <c r="A56" s="250"/>
      <c r="B56" s="246"/>
      <c r="C56" s="246"/>
      <c r="D56" s="246"/>
      <c r="E56" s="246"/>
      <c r="F56" s="246"/>
      <c r="G56" s="327"/>
      <c r="H56" s="328" t="s">
        <v>507</v>
      </c>
      <c r="I56" s="329">
        <v>501202</v>
      </c>
      <c r="J56" s="330">
        <v>32128</v>
      </c>
      <c r="K56" s="331">
        <v>-46.2</v>
      </c>
      <c r="L56" s="332">
        <v>38847</v>
      </c>
      <c r="M56" s="333">
        <v>13.7</v>
      </c>
      <c r="N56" s="334">
        <v>-59.9</v>
      </c>
    </row>
    <row r="57" spans="1:14" x14ac:dyDescent="0.15">
      <c r="A57" s="250"/>
      <c r="B57" s="246"/>
      <c r="C57" s="246"/>
      <c r="D57" s="246"/>
      <c r="E57" s="246"/>
      <c r="F57" s="246"/>
      <c r="G57" s="312" t="s">
        <v>510</v>
      </c>
      <c r="H57" s="313"/>
      <c r="I57" s="321">
        <v>810099</v>
      </c>
      <c r="J57" s="322">
        <v>52153</v>
      </c>
      <c r="K57" s="323">
        <v>7.2</v>
      </c>
      <c r="L57" s="324">
        <v>77577</v>
      </c>
      <c r="M57" s="325">
        <v>-9</v>
      </c>
      <c r="N57" s="326">
        <v>16.2</v>
      </c>
    </row>
    <row r="58" spans="1:14" x14ac:dyDescent="0.15">
      <c r="A58" s="250"/>
      <c r="B58" s="246"/>
      <c r="C58" s="246"/>
      <c r="D58" s="246"/>
      <c r="E58" s="246"/>
      <c r="F58" s="246"/>
      <c r="G58" s="327"/>
      <c r="H58" s="328" t="s">
        <v>507</v>
      </c>
      <c r="I58" s="329">
        <v>188976</v>
      </c>
      <c r="J58" s="330">
        <v>12166</v>
      </c>
      <c r="K58" s="331">
        <v>-62.1</v>
      </c>
      <c r="L58" s="332">
        <v>40870</v>
      </c>
      <c r="M58" s="333">
        <v>5.2</v>
      </c>
      <c r="N58" s="334">
        <v>-67.3</v>
      </c>
    </row>
    <row r="59" spans="1:14" x14ac:dyDescent="0.15">
      <c r="A59" s="250"/>
      <c r="B59" s="246"/>
      <c r="C59" s="246"/>
      <c r="D59" s="246"/>
      <c r="E59" s="246"/>
      <c r="F59" s="246"/>
      <c r="G59" s="312" t="s">
        <v>511</v>
      </c>
      <c r="H59" s="313"/>
      <c r="I59" s="321">
        <v>857429</v>
      </c>
      <c r="J59" s="322">
        <v>54900</v>
      </c>
      <c r="K59" s="323">
        <v>5.3</v>
      </c>
      <c r="L59" s="324">
        <v>67293</v>
      </c>
      <c r="M59" s="325">
        <v>-13.3</v>
      </c>
      <c r="N59" s="326">
        <v>18.600000000000001</v>
      </c>
    </row>
    <row r="60" spans="1:14" x14ac:dyDescent="0.15">
      <c r="A60" s="250"/>
      <c r="B60" s="246"/>
      <c r="C60" s="246"/>
      <c r="D60" s="246"/>
      <c r="E60" s="246"/>
      <c r="F60" s="246"/>
      <c r="G60" s="327"/>
      <c r="H60" s="328" t="s">
        <v>507</v>
      </c>
      <c r="I60" s="335">
        <v>344916</v>
      </c>
      <c r="J60" s="330">
        <v>22085</v>
      </c>
      <c r="K60" s="331">
        <v>81.5</v>
      </c>
      <c r="L60" s="332">
        <v>35076</v>
      </c>
      <c r="M60" s="333">
        <v>-14.2</v>
      </c>
      <c r="N60" s="334">
        <v>95.7</v>
      </c>
    </row>
    <row r="61" spans="1:14" x14ac:dyDescent="0.15">
      <c r="A61" s="250"/>
      <c r="B61" s="246"/>
      <c r="C61" s="246"/>
      <c r="D61" s="246"/>
      <c r="E61" s="246"/>
      <c r="F61" s="246"/>
      <c r="G61" s="312" t="s">
        <v>512</v>
      </c>
      <c r="H61" s="336"/>
      <c r="I61" s="337">
        <v>880619</v>
      </c>
      <c r="J61" s="338">
        <v>56584</v>
      </c>
      <c r="K61" s="339">
        <v>17.600000000000001</v>
      </c>
      <c r="L61" s="340">
        <v>74865</v>
      </c>
      <c r="M61" s="341">
        <v>2.4</v>
      </c>
      <c r="N61" s="326">
        <v>15.2</v>
      </c>
    </row>
    <row r="62" spans="1:14" x14ac:dyDescent="0.15">
      <c r="A62" s="250"/>
      <c r="B62" s="246"/>
      <c r="C62" s="246"/>
      <c r="D62" s="246"/>
      <c r="E62" s="246"/>
      <c r="F62" s="246"/>
      <c r="G62" s="327"/>
      <c r="H62" s="328" t="s">
        <v>507</v>
      </c>
      <c r="I62" s="329">
        <v>458734</v>
      </c>
      <c r="J62" s="330">
        <v>29475</v>
      </c>
      <c r="K62" s="331">
        <v>31.6</v>
      </c>
      <c r="L62" s="332">
        <v>36358</v>
      </c>
      <c r="M62" s="333">
        <v>2</v>
      </c>
      <c r="N62" s="334">
        <v>29.6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2" t="s">
        <v>3</v>
      </c>
      <c r="D47" s="1172"/>
      <c r="E47" s="1173"/>
      <c r="F47" s="11">
        <v>40.909999999999997</v>
      </c>
      <c r="G47" s="12">
        <v>40.03</v>
      </c>
      <c r="H47" s="12">
        <v>41.25</v>
      </c>
      <c r="I47" s="12">
        <v>41.13</v>
      </c>
      <c r="J47" s="13">
        <v>41.69</v>
      </c>
    </row>
    <row r="48" spans="2:10" ht="57.75" customHeight="1" x14ac:dyDescent="0.15">
      <c r="B48" s="14"/>
      <c r="C48" s="1174" t="s">
        <v>4</v>
      </c>
      <c r="D48" s="1174"/>
      <c r="E48" s="1175"/>
      <c r="F48" s="15">
        <v>10.49</v>
      </c>
      <c r="G48" s="16">
        <v>9.76</v>
      </c>
      <c r="H48" s="16">
        <v>10.51</v>
      </c>
      <c r="I48" s="16">
        <v>10.09</v>
      </c>
      <c r="J48" s="17">
        <v>11.88</v>
      </c>
    </row>
    <row r="49" spans="2:10" ht="57.75" customHeight="1" thickBot="1" x14ac:dyDescent="0.2">
      <c r="B49" s="18"/>
      <c r="C49" s="1176" t="s">
        <v>5</v>
      </c>
      <c r="D49" s="1176"/>
      <c r="E49" s="1177"/>
      <c r="F49" s="19" t="s">
        <v>519</v>
      </c>
      <c r="G49" s="20" t="s">
        <v>520</v>
      </c>
      <c r="H49" s="20">
        <v>0.68</v>
      </c>
      <c r="I49" s="20" t="s">
        <v>521</v>
      </c>
      <c r="J49" s="21">
        <v>1.76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dcterms:created xsi:type="dcterms:W3CDTF">2018-01-24T06:20:40Z</dcterms:created>
  <dcterms:modified xsi:type="dcterms:W3CDTF">2018-12-10T00:23:25Z</dcterms:modified>
  <cp:category/>
</cp:coreProperties>
</file>