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66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AO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BE35" i="9"/>
  <c r="AM35" i="9"/>
  <c r="BE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BW34" i="9" s="1"/>
  <c r="BW35" i="9" l="1"/>
  <c r="BW36" i="9" s="1"/>
  <c r="BW37" i="9" s="1"/>
  <c r="BW38" i="9" s="1"/>
  <c r="BW39" i="9" s="1"/>
  <c r="BW40" i="9" s="1"/>
  <c r="BW41" i="9" s="1"/>
  <c r="BW42" i="9" s="1"/>
  <c r="BW43" i="9" s="1"/>
  <c r="CO34" i="9" l="1"/>
  <c r="CO35" i="9" s="1"/>
</calcChain>
</file>

<file path=xl/sharedStrings.xml><?xml version="1.0" encoding="utf-8"?>
<sst xmlns="http://schemas.openxmlformats.org/spreadsheetml/2006/main" count="1106" uniqueCount="577">
  <si>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</si>
  <si>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</si>
  <si>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</si>
  <si>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</si>
  <si>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</si>
  <si>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</si>
  <si>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</si>
  <si>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</si>
  <si>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</si>
  <si>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</si>
  <si>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</si>
  <si>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</si>
  <si>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</si>
  <si>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</si>
  <si>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</si>
  <si>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</si>
  <si>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</si>
  <si>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</si>
  <si>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</si>
  <si>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</si>
  <si>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</si>
  <si>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</si>
  <si>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</si>
  <si>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</si>
  <si>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</si>
  <si>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</si>
  <si>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</si>
  <si>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</si>
  <si>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</si>
  <si>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</si>
  <si>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</si>
  <si>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</si>
  <si>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</si>
  <si>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</si>
  <si>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</si>
  <si>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</si>
  <si>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</si>
  <si>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</si>
  <si>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</si>
  <si>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</si>
  <si>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</si>
  <si>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</si>
  <si>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</si>
  <si>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</si>
  <si>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</si>
  <si>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</si>
  <si>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</si>
  <si>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</si>
  <si>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</si>
  <si>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</si>
  <si>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</si>
  <si>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</si>
  <si>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</si>
  <si>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</si>
  <si>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</si>
  <si>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</si>
  <si>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</si>
  <si>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</si>
  <si>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</si>
  <si>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</si>
  <si>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</si>
  <si>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</si>
  <si>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</si>
  <si>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</si>
  <si>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</si>
  <si>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</si>
  <si>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</si>
  <si>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</si>
  <si>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</si>
  <si>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</si>
  <si>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</si>
  <si>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</si>
  <si>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</si>
  <si>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</si>
  <si>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</si>
  <si>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</si>
  <si>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</si>
  <si>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</si>
  <si>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</si>
  <si>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</si>
  <si>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</si>
  <si>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</si>
  <si>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桂川町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</si>
  <si>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</si>
  <si>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</si>
  <si>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</si>
  <si>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</si>
  <si>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</si>
  <si>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</si>
  <si>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</si>
  <si>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</si>
  <si>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</si>
  <si>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</si>
  <si>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</si>
  <si>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</si>
  <si>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</si>
  <si>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</si>
  <si>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</si>
  <si>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</si>
  <si>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</si>
  <si>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</si>
  <si>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</si>
  <si>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</si>
  <si>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</si>
  <si>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</si>
  <si>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</si>
  <si>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</si>
  <si>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</si>
  <si>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</si>
  <si>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</si>
  <si>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</si>
  <si>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</si>
  <si>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</si>
  <si>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</si>
  <si>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</si>
  <si>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</si>
  <si>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</si>
  <si>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</si>
  <si>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</si>
  <si>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</si>
  <si>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</si>
  <si>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</si>
  <si>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</si>
  <si>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</si>
  <si>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</si>
  <si>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</si>
  <si>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</si>
  <si>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</si>
  <si>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</si>
  <si>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</si>
  <si>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</si>
  <si>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</si>
  <si>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</si>
  <si>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</si>
  <si>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</si>
  <si>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</si>
  <si>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</si>
  <si>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</si>
  <si>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</si>
  <si>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</si>
  <si>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</si>
  <si>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</si>
  <si>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</si>
  <si>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</si>
  <si>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</si>
  <si>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</si>
  <si>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</si>
  <si>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</si>
  <si>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</si>
  <si>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</si>
  <si>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</si>
  <si>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</si>
  <si>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</si>
  <si>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</si>
  <si>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</si>
  <si>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</si>
  <si>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</si>
  <si>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</si>
  <si>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</si>
  <si>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</si>
  <si>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</si>
  <si>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</si>
  <si>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</si>
  <si>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</si>
  <si>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</si>
  <si>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</si>
  <si>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</si>
  <si>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</si>
  <si>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</si>
  <si>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</si>
  <si>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</si>
  <si>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</si>
  <si>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</si>
  <si>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</si>
  <si>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</si>
  <si>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</si>
  <si>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</si>
  <si>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</si>
  <si>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</si>
  <si>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</si>
  <si>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</si>
  <si>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</si>
  <si>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</si>
  <si>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</si>
  <si>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</si>
  <si>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</si>
  <si>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</si>
  <si>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</si>
  <si>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</si>
  <si>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</si>
  <si>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</si>
  <si>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</si>
  <si>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</si>
  <si>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</si>
  <si>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</si>
  <si>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福岡県桂川町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</si>
  <si>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</si>
  <si>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</si>
  <si>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</si>
  <si>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</si>
  <si>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</si>
  <si>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</si>
  <si>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</si>
  <si>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</si>
  <si>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</si>
  <si>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</si>
  <si>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</si>
  <si>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</si>
  <si>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</si>
  <si>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</si>
  <si>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</si>
  <si>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</si>
  <si>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</si>
  <si>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</si>
  <si>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</si>
  <si>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</si>
  <si>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</si>
  <si>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</si>
  <si>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</si>
  <si>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</si>
  <si>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</si>
  <si>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</si>
  <si>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</si>
  <si>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</si>
  <si>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</si>
  <si>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</si>
  <si>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</si>
  <si>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</si>
  <si>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</si>
  <si>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</si>
  <si>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</si>
  <si>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</si>
  <si>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</si>
  <si>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</si>
  <si>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</si>
  <si>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</si>
  <si>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</si>
  <si>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</si>
  <si>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</si>
  <si>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</si>
  <si>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</si>
  <si>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</si>
  <si>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</si>
  <si>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</si>
  <si>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</si>
  <si>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</si>
  <si>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</si>
  <si>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</si>
  <si>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</si>
  <si>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</si>
  <si>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</si>
  <si>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</si>
  <si>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</si>
  <si>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</si>
  <si>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</si>
  <si>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</si>
  <si>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</si>
  <si>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</si>
  <si>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</si>
  <si>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</si>
  <si>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</si>
  <si>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</si>
  <si>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</si>
  <si>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</si>
  <si>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</si>
  <si>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</si>
  <si>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</si>
  <si>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</si>
  <si>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</si>
  <si>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</si>
  <si>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</si>
  <si>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</si>
  <si>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</si>
  <si>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</si>
  <si>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</si>
  <si>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</si>
  <si>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</si>
  <si>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</si>
  <si>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</si>
  <si>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</si>
  <si>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</si>
  <si>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</si>
  <si>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</si>
  <si>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</si>
  <si>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</si>
  <si>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</si>
  <si>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</si>
  <si>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</si>
  <si>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</si>
  <si>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</si>
  <si>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</si>
  <si>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</si>
  <si>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</si>
  <si>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</si>
  <si>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</si>
  <si>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</si>
  <si>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</si>
  <si>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</si>
  <si>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</si>
  <si>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</si>
  <si>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</si>
  <si>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</si>
  <si>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</si>
  <si>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</si>
  <si>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</si>
  <si>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</si>
  <si>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</si>
  <si>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</si>
  <si>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</si>
  <si>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</si>
  <si>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</si>
  <si>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</si>
  <si>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</si>
  <si>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</si>
  <si>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</si>
  <si>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</si>
  <si>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</si>
  <si>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</si>
  <si>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</si>
  <si>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</si>
  <si>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</si>
  <si>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</si>
  <si>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</si>
  <si>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</si>
  <si>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</si>
  <si>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</si>
  <si>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</si>
  <si>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</si>
  <si>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</si>
  <si>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</si>
  <si>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</si>
  <si>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</si>
  <si>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</si>
  <si>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</si>
  <si>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</si>
  <si>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</si>
  <si>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</si>
  <si>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</si>
  <si>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</si>
  <si>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</si>
  <si>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</si>
  <si>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</si>
  <si>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</si>
  <si>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</si>
  <si>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福岡県桂川町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</si>
  <si>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</si>
  <si>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</si>
  <si>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</si>
  <si>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</si>
  <si>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</si>
  <si>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</si>
  <si>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</si>
  <si>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</si>
  <si>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</si>
  <si>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</si>
  <si>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</si>
  <si>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</si>
  <si>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</si>
  <si>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</si>
  <si>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</si>
  <si>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</si>
  <si>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</si>
  <si>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</si>
  <si>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</si>
  <si>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</si>
  <si>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</si>
  <si>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</si>
  <si>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</si>
  <si>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</si>
  <si>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</si>
  <si>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</si>
  <si>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</si>
  <si>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</si>
  <si>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</si>
  <si>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</si>
  <si>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</si>
  <si>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</si>
  <si>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</si>
  <si>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</si>
  <si>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</si>
  <si>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</si>
  <si>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</si>
  <si>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</si>
  <si>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</si>
  <si>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</si>
  <si>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</si>
  <si>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</si>
  <si>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</si>
  <si>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</si>
  <si>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</si>
  <si>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</si>
  <si>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</si>
  <si>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</si>
  <si>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</si>
  <si>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</si>
  <si>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</si>
  <si>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</si>
  <si>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</si>
  <si>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</si>
  <si>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</si>
  <si>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</si>
  <si>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</si>
  <si>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</si>
  <si>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</si>
  <si>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</si>
  <si>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</si>
  <si>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</si>
  <si>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</si>
  <si>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</si>
  <si>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</si>
  <si>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</si>
  <si>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</si>
  <si>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</si>
  <si>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</si>
  <si>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</si>
  <si>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</si>
  <si>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</si>
  <si>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</si>
  <si>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</si>
  <si>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</si>
  <si>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</si>
  <si>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</si>
  <si>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</si>
  <si>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</si>
  <si>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</si>
  <si>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</si>
  <si>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</si>
  <si>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</si>
  <si>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</si>
  <si>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</si>
  <si>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</si>
  <si>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</si>
  <si>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</si>
  <si>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</si>
  <si>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</si>
  <si>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</si>
  <si>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</si>
  <si>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</si>
  <si>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</si>
  <si>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</si>
  <si>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</si>
  <si>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</si>
  <si>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</si>
  <si>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</si>
  <si>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</si>
  <si>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</si>
  <si>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</si>
  <si>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</si>
  <si>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</si>
  <si>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</si>
  <si>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</si>
  <si>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</si>
  <si>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</si>
  <si>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</si>
  <si>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</si>
  <si>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</si>
  <si>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</si>
  <si>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</si>
  <si>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</si>
  <si>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</si>
  <si>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</si>
  <si>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</si>
  <si>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</si>
  <si>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</si>
  <si>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</si>
  <si>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</si>
  <si>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</si>
  <si>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</si>
  <si>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</si>
  <si>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</si>
  <si>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</si>
  <si>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</si>
  <si>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</si>
  <si>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</si>
  <si>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</si>
  <si>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</si>
  <si>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</si>
  <si>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</si>
  <si>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</si>
  <si>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</si>
  <si>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</si>
  <si>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</si>
  <si>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</si>
  <si>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</si>
  <si>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</si>
  <si>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</si>
  <si>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</si>
  <si>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</si>
  <si>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</si>
  <si>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</si>
  <si>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</si>
  <si>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</si>
  <si>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</si>
  <si>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</si>
  <si>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</si>
  <si>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</si>
  <si>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</si>
  <si>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</si>
  <si>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</si>
  <si>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</si>
  <si>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</si>
  <si>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</si>
  <si>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</si>
  <si>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</si>
  <si>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</si>
  <si>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</si>
  <si>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</si>
  <si>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</si>
  <si>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</si>
  <si>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</si>
  <si>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</si>
  <si>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</si>
  <si>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</si>
  <si>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</si>
  <si>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</si>
  <si>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</si>
  <si>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</si>
  <si>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</si>
  <si>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</si>
  <si>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</si>
  <si>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</si>
  <si>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</si>
  <si>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0.32</t>
  </si>
  <si>
    <t>▲ 0.54</t>
  </si>
  <si>
    <t>▲ 0.46</t>
  </si>
  <si>
    <t>国民健康保険特別会計</t>
  </si>
  <si>
    <t>▲ 0.42</t>
  </si>
  <si>
    <t>▲ 2.56</t>
  </si>
  <si>
    <t>▲ 2.83</t>
  </si>
  <si>
    <t>▲ 2.26</t>
  </si>
  <si>
    <t>水道事業会計</t>
  </si>
  <si>
    <t>一般会計</t>
  </si>
  <si>
    <t>住宅新築資金等貸付事業特別会計</t>
  </si>
  <si>
    <t>後期高齢者医療特別会計</t>
  </si>
  <si>
    <t>土地取得特別会計</t>
  </si>
  <si>
    <t>その他会計（赤字）</t>
  </si>
  <si>
    <t>その他会計（黒字）</t>
  </si>
  <si>
    <t>飯塚市・桂川町衛生施設組合（一般会計）</t>
    <rPh sb="0" eb="3">
      <t>イイヅカシ</t>
    </rPh>
    <rPh sb="4" eb="7">
      <t>ケイセンマチ</t>
    </rPh>
    <rPh sb="7" eb="9">
      <t>エイセイ</t>
    </rPh>
    <rPh sb="9" eb="11">
      <t>シセツ</t>
    </rPh>
    <rPh sb="11" eb="13">
      <t>クミアイ</t>
    </rPh>
    <rPh sb="14" eb="16">
      <t>イッパン</t>
    </rPh>
    <rPh sb="16" eb="18">
      <t>カイケイ</t>
    </rPh>
    <phoneticPr fontId="2"/>
  </si>
  <si>
    <t>福岡県市町村消防団員等公務災害補償組合（一般会計）</t>
    <rPh sb="0" eb="3">
      <t>フクオカケン</t>
    </rPh>
    <rPh sb="3" eb="6">
      <t>シチョウソン</t>
    </rPh>
    <rPh sb="6" eb="8">
      <t>ショウボウ</t>
    </rPh>
    <rPh sb="8" eb="9">
      <t>ダン</t>
    </rPh>
    <rPh sb="9" eb="10">
      <t>イン</t>
    </rPh>
    <rPh sb="10" eb="11">
      <t>ナド</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</si>
  <si>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</si>
  <si>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</si>
  <si>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</si>
  <si>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飯塚地区消防組合（一般会計）</t>
    <rPh sb="0" eb="2">
      <t>イイヅカ</t>
    </rPh>
    <rPh sb="2" eb="4">
      <t>チク</t>
    </rPh>
    <rPh sb="4" eb="6">
      <t>ショウボウ</t>
    </rPh>
    <rPh sb="6" eb="8">
      <t>クミアイ</t>
    </rPh>
    <rPh sb="9" eb="11">
      <t>イッパン</t>
    </rPh>
    <rPh sb="11" eb="13">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</si>
  <si>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</si>
  <si>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</si>
  <si>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</si>
  <si>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</si>
  <si>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</si>
  <si>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</si>
  <si>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桂川町土地開発公社</t>
    <rPh sb="0" eb="3">
      <t>ケイセンマチ</t>
    </rPh>
    <rPh sb="3" eb="5">
      <t>トチ</t>
    </rPh>
    <rPh sb="5" eb="7">
      <t>カイハツ</t>
    </rPh>
    <rPh sb="7" eb="9">
      <t>コウシャ</t>
    </rPh>
    <phoneticPr fontId="30"/>
  </si>
  <si>
    <t>○</t>
    <phoneticPr fontId="2"/>
  </si>
  <si>
    <t>-</t>
    <phoneticPr fontId="2"/>
  </si>
  <si>
    <t>地域商社いいバイ桂川</t>
    <rPh sb="0" eb="2">
      <t>チイキ</t>
    </rPh>
    <rPh sb="2" eb="4">
      <t>ショウシャ</t>
    </rPh>
    <rPh sb="8" eb="10">
      <t>ケイセン</t>
    </rPh>
    <phoneticPr fontId="2"/>
  </si>
  <si>
    <t>-</t>
    <phoneticPr fontId="2"/>
  </si>
  <si>
    <t>▲74</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</si>
  <si>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</si>
  <si>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</si>
  <si>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</si>
  <si>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</si>
  <si>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</si>
  <si>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</si>
  <si>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</si>
  <si>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</si>
  <si>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</si>
  <si>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</si>
  <si>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</si>
  <si>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</si>
  <si>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</si>
  <si>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</si>
  <si>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</si>
  <si>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</si>
  <si>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</si>
  <si>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</si>
  <si>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</si>
  <si>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有形固定資産減価償却率は類似団体より高い水準にある一方、将来負担比率については主に地方債発行の抑制と充当可能基金の増により発生していないため、本町の「当該団体値」が表示されていない。なお、平成２９年３月に策定した「桂川町公共施設等総合管理計画」において、公共施設については今後対症療法的な維持管理（事後保全）から、劣化が深刻化する前の計画的な維持管理（予防保全）への転換を推進していくこととしている。
　今後も歳出の平準化に配慮した計画的な施設更新を実施することにより、健全な財政運営に努める。</t>
    <phoneticPr fontId="2"/>
  </si>
  <si>
    <t>有形固定資産減価償却率</t>
    <phoneticPr fontId="5"/>
  </si>
  <si>
    <t>　将来負担比率及び実質公債費比率はともに、類似団体平均よりも低い水準で推移している。これは、平成19年度から3年間実施した公的資金補償金免除繰上償還及び縁故債繰上償還による地方債現在高の大幅減や、近年の投資的経費に係る地方債発行の抑制等によるところが大きい。
　今後、町営住宅更新事業等の大型事業が盛期を迎えるため、両指数への負の影響が懸念されるが、これまでも取り組んできた施策の選択・集中等の歳出改善や、国・県支出金等の財源確保の歳入改善を継続し、安易に後世に負担を先送りすることなく、長期的視野に立った行財政運営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</si>
</sst>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38364</c:v>
                </c:pt>
                <c:pt idx="1">
                  <c:v>51059</c:v>
                </c:pt>
                <c:pt idx="2">
                  <c:v>25375</c:v>
                </c:pt>
                <c:pt idx="3">
                  <c:v>36076</c:v>
                </c:pt>
                <c:pt idx="4">
                  <c:v>37243</c:v>
                </c:pt>
              </c:numCache>
            </c:numRef>
          </c:val>
          <c:smooth val="0"/>
        </c:ser>
        <c:dLbls>
          <c:showLegendKey val="0"/>
          <c:showVal val="0"/>
          <c:showCatName val="0"/>
          <c:showSerName val="0"/>
          <c:showPercent val="0"/>
          <c:showBubbleSize val="0"/>
        </c:dLbls>
        <c:marker val="1"/>
        <c:smooth val="0"/>
        <c:axId val="478522752"/>
        <c:axId val="478523136"/>
      </c:lineChart>
      <c:catAx>
        <c:axId val="478522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8523136"/>
        <c:crosses val="autoZero"/>
        <c:auto val="1"/>
        <c:lblAlgn val="ctr"/>
        <c:lblOffset val="100"/>
        <c:tickLblSkip val="1"/>
        <c:tickMarkSkip val="1"/>
        <c:noMultiLvlLbl val="0"/>
      </c:catAx>
      <c:valAx>
        <c:axId val="4785231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8522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5.56</c:v>
                </c:pt>
                <c:pt idx="1">
                  <c:v>6.46</c:v>
                </c:pt>
                <c:pt idx="2">
                  <c:v>6.13</c:v>
                </c:pt>
                <c:pt idx="3">
                  <c:v>5.41</c:v>
                </c:pt>
                <c:pt idx="4">
                  <c:v>5.07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20.7</c:v>
                </c:pt>
                <c:pt idx="1">
                  <c:v>22.11</c:v>
                </c:pt>
                <c:pt idx="2">
                  <c:v>22.28</c:v>
                </c:pt>
                <c:pt idx="3">
                  <c:v>21.73</c:v>
                </c:pt>
                <c:pt idx="4">
                  <c:v>22.52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83013144"/>
        <c:axId val="489319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3.96</c:v>
                </c:pt>
                <c:pt idx="1">
                  <c:v>2.4900000000000002</c:v>
                </c:pt>
                <c:pt idx="2">
                  <c:v>-0.32</c:v>
                </c:pt>
                <c:pt idx="3">
                  <c:v>-0.54</c:v>
                </c:pt>
                <c:pt idx="4">
                  <c:v>-0.46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83013144"/>
        <c:axId val="489319176"/>
      </c:lineChart>
      <c:catAx>
        <c:axId val="483013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9319176"/>
        <c:crosses val="autoZero"/>
        <c:auto val="1"/>
        <c:lblAlgn val="ctr"/>
        <c:lblOffset val="100"/>
        <c:tickLblSkip val="1"/>
        <c:tickMarkSkip val="1"/>
        <c:noMultiLvlLbl val="0"/>
      </c:catAx>
      <c:valAx>
        <c:axId val="489319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013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0.05</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0.01</c:v>
                </c:pt>
                <c:pt idx="8">
                  <c:v>#N/A</c:v>
                </c:pt>
                <c:pt idx="9">
                  <c:v>0.05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5.55</c:v>
                </c:pt>
                <c:pt idx="2">
                  <c:v>#N/A</c:v>
                </c:pt>
                <c:pt idx="3">
                  <c:v>6.44</c:v>
                </c:pt>
                <c:pt idx="4">
                  <c:v>#N/A</c:v>
                </c:pt>
                <c:pt idx="5">
                  <c:v>6.11</c:v>
                </c:pt>
                <c:pt idx="6">
                  <c:v>#N/A</c:v>
                </c:pt>
                <c:pt idx="7">
                  <c:v>5.39</c:v>
                </c:pt>
                <c:pt idx="8">
                  <c:v>#N/A</c:v>
                </c:pt>
                <c:pt idx="9">
                  <c:v>5.01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7.86</c:v>
                </c:pt>
                <c:pt idx="2">
                  <c:v>#N/A</c:v>
                </c:pt>
                <c:pt idx="3">
                  <c:v>8.98</c:v>
                </c:pt>
                <c:pt idx="4">
                  <c:v>#N/A</c:v>
                </c:pt>
                <c:pt idx="5">
                  <c:v>10.39</c:v>
                </c:pt>
                <c:pt idx="6">
                  <c:v>#N/A</c:v>
                </c:pt>
                <c:pt idx="7">
                  <c:v>10.99</c:v>
                </c:pt>
                <c:pt idx="8">
                  <c:v>#N/A</c:v>
                </c:pt>
                <c:pt idx="9">
                  <c:v>12.53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0.14000000000000001</c:v>
                </c:pt>
                <c:pt idx="2">
                  <c:v>0.42</c:v>
                </c:pt>
                <c:pt idx="3">
                  <c:v>#N/A</c:v>
                </c:pt>
                <c:pt idx="4">
                  <c:v>2.56</c:v>
                </c:pt>
                <c:pt idx="5">
                  <c:v>#N/A</c:v>
                </c:pt>
                <c:pt idx="6">
                  <c:v>2.83</c:v>
                </c:pt>
                <c:pt idx="7">
                  <c:v>#N/A</c:v>
                </c:pt>
                <c:pt idx="8">
                  <c:v>2.2599999999999998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86074472"/>
        <c:axId val="485911488"/>
      </c:barChart>
      <c:catAx>
        <c:axId val="486074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911488"/>
        <c:crosses val="autoZero"/>
        <c:auto val="1"/>
        <c:lblAlgn val="ctr"/>
        <c:lblOffset val="100"/>
        <c:tickLblSkip val="1"/>
        <c:tickMarkSkip val="1"/>
        <c:noMultiLvlLbl val="0"/>
      </c:catAx>
      <c:valAx>
        <c:axId val="48591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074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409</c:v>
                </c:pt>
                <c:pt idx="5">
                  <c:v>400</c:v>
                </c:pt>
                <c:pt idx="8">
                  <c:v>389</c:v>
                </c:pt>
                <c:pt idx="11">
                  <c:v>359</c:v>
                </c:pt>
                <c:pt idx="14">
                  <c:v>341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c:v>
                </c:pt>
                <c:pt idx="3">
                  <c:v>15</c:v>
                </c:pt>
                <c:pt idx="6">
                  <c:v>15</c:v>
                </c:pt>
                <c:pt idx="9">
                  <c:v>15</c:v>
                </c:pt>
                <c:pt idx="12">
                  <c:v>15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c:v>
                </c:pt>
                <c:pt idx="3">
                  <c:v>18</c:v>
                </c:pt>
                <c:pt idx="6">
                  <c:v>18</c:v>
                </c:pt>
                <c:pt idx="9">
                  <c:v>18</c:v>
                </c:pt>
                <c:pt idx="12">
                  <c:v>15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521</c:v>
                </c:pt>
                <c:pt idx="3">
                  <c:v>486</c:v>
                </c:pt>
                <c:pt idx="6">
                  <c:v>456</c:v>
                </c:pt>
                <c:pt idx="9">
                  <c:v>440</c:v>
                </c:pt>
                <c:pt idx="12">
                  <c:v>443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9242416"/>
        <c:axId val="484014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145</c:v>
                </c:pt>
                <c:pt idx="2">
                  <c:v>#N/A</c:v>
                </c:pt>
                <c:pt idx="3">
                  <c:v>#N/A</c:v>
                </c:pt>
                <c:pt idx="4">
                  <c:v>119</c:v>
                </c:pt>
                <c:pt idx="5">
                  <c:v>#N/A</c:v>
                </c:pt>
                <c:pt idx="6">
                  <c:v>#N/A</c:v>
                </c:pt>
                <c:pt idx="7">
                  <c:v>100</c:v>
                </c:pt>
                <c:pt idx="8">
                  <c:v>#N/A</c:v>
                </c:pt>
                <c:pt idx="9">
                  <c:v>#N/A</c:v>
                </c:pt>
                <c:pt idx="10">
                  <c:v>114</c:v>
                </c:pt>
                <c:pt idx="11">
                  <c:v>#N/A</c:v>
                </c:pt>
                <c:pt idx="12">
                  <c:v>#N/A</c:v>
                </c:pt>
                <c:pt idx="13">
                  <c:v>132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9242416"/>
        <c:axId val="484014400"/>
      </c:lineChart>
      <c:catAx>
        <c:axId val="47924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014400"/>
        <c:crosses val="autoZero"/>
        <c:auto val="1"/>
        <c:lblAlgn val="ctr"/>
        <c:lblOffset val="100"/>
        <c:tickLblSkip val="1"/>
        <c:tickMarkSkip val="1"/>
        <c:noMultiLvlLbl val="0"/>
      </c:catAx>
      <c:valAx>
        <c:axId val="48401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24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3617</c:v>
                </c:pt>
                <c:pt idx="5">
                  <c:v>3550</c:v>
                </c:pt>
                <c:pt idx="8">
                  <c:v>3441</c:v>
                </c:pt>
                <c:pt idx="11">
                  <c:v>3347</c:v>
                </c:pt>
                <c:pt idx="14">
                  <c:v>3220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c:v>
                </c:pt>
                <c:pt idx="5">
                  <c:v>13</c:v>
                </c:pt>
                <c:pt idx="8">
                  <c:v>8</c:v>
                </c:pt>
                <c:pt idx="11">
                  <c:v>3</c:v>
                </c:pt>
                <c:pt idx="14">
                  <c:v>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2199</c:v>
                </c:pt>
                <c:pt idx="5">
                  <c:v>2074</c:v>
                </c:pt>
                <c:pt idx="8">
                  <c:v>2262</c:v>
                </c:pt>
                <c:pt idx="11">
                  <c:v>2361</c:v>
                </c:pt>
                <c:pt idx="14">
                  <c:v>2370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1303</c:v>
                </c:pt>
                <c:pt idx="3">
                  <c:v>1278</c:v>
                </c:pt>
                <c:pt idx="6">
                  <c:v>1216</c:v>
                </c:pt>
                <c:pt idx="9">
                  <c:v>1163</c:v>
                </c:pt>
                <c:pt idx="12">
                  <c:v>1140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141</c:v>
                </c:pt>
                <c:pt idx="3">
                  <c:v>109</c:v>
                </c:pt>
                <c:pt idx="6">
                  <c:v>77</c:v>
                </c:pt>
                <c:pt idx="9">
                  <c:v>44</c:v>
                </c:pt>
                <c:pt idx="12">
                  <c:v>15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62</c:v>
                </c:pt>
                <c:pt idx="3">
                  <c:v>62</c:v>
                </c:pt>
                <c:pt idx="6">
                  <c:v>62</c:v>
                </c:pt>
                <c:pt idx="9">
                  <c:v>25</c:v>
                </c:pt>
                <c:pt idx="12">
                  <c:v>25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4478</c:v>
                </c:pt>
                <c:pt idx="3">
                  <c:v>4493</c:v>
                </c:pt>
                <c:pt idx="6">
                  <c:v>4365</c:v>
                </c:pt>
                <c:pt idx="9">
                  <c:v>4305</c:v>
                </c:pt>
                <c:pt idx="12">
                  <c:v>4177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87543872"/>
        <c:axId val="478641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153</c:v>
                </c:pt>
                <c:pt idx="2">
                  <c:v>#N/A</c:v>
                </c:pt>
                <c:pt idx="3">
                  <c:v>#N/A</c:v>
                </c:pt>
                <c:pt idx="4">
                  <c:v>305</c:v>
                </c:pt>
                <c:pt idx="5">
                  <c:v>#N/A</c:v>
                </c:pt>
                <c:pt idx="6">
                  <c:v>#N/A</c:v>
                </c:pt>
                <c:pt idx="7">
                  <c:v>10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87543872"/>
        <c:axId val="478641656"/>
      </c:lineChart>
      <c:catAx>
        <c:axId val="48754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8641656"/>
        <c:crosses val="autoZero"/>
        <c:auto val="1"/>
        <c:lblAlgn val="ctr"/>
        <c:lblOffset val="100"/>
        <c:tickLblSkip val="1"/>
        <c:tickMarkSkip val="1"/>
        <c:noMultiLvlLbl val="0"/>
      </c:catAx>
      <c:valAx>
        <c:axId val="478641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54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{5EFD5986-C2F6-414E-B261-1A0BFD504ADB}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{024F6F38-8BA9-4588-91CD-641C4EAD08A9}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{545ADFA5-67DB-4D45-83BE-AA735454A87D}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{2E963217-57A4-414A-B4C2-6E14AD3617BA}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{3186E038-80C6-48E6-A127-62CDE8AEC72D}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{5645A8D9-72BC-4476-93F0-BDCA692A7A79}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{1E27D359-869C-4E76-9945-82B5C7690880}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{FDD6505B-E87D-4EBD-BCCE-CD871A1C1DC7}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{5C0CBCAB-87C7-46C0-92A8-EAD3258F8FD1}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{857B5D52-78CE-4AD3-9652-7754933A37D6}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90525656"/>
        <c:axId val="490526040"/>
      </c:scatterChart>
      <c:valAx>
        <c:axId val="490525656"/>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0526040"/>
        <c:crosses val="autoZero"/>
        <c:crossBetween val="midCat"/>
      </c:valAx>
      <c:valAx>
        <c:axId val="490526040"/>
        <c:scaling>
          <c:orientation val="minMax"/>
          <c:max val="15.799999999999999"/>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0525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{A438603A-A039-4FBE-BD94-6E6DEA10CD65}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{B39647AE-A899-4046-AB84-FE2FEFE2984F}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{1B18A0D9-1201-4187-A61E-F5A23E7DCE2C}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{DD046E1D-A37D-4A31-AA46-82001105E46C}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{FCC89BBE-BC4C-4CE7-BEA6-B25B73AD35A3}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5.0999999999999996</c:v>
                </c:pt>
                <c:pt idx="1">
                  <c:v>4.7</c:v>
                </c:pt>
                <c:pt idx="2">
                  <c:v>4.2</c:v>
                </c:pt>
                <c:pt idx="3">
                  <c:v>3.8</c:v>
                </c:pt>
                <c:pt idx="4">
                  <c:v>3.9</c:v>
                </c:pt>
              </c:numCache>
            </c:numRef>
          </c:xVal>
          <c:yVal>
            <c:numRef>
              <c:f>公会計指標分析・財政指標組合せ分析表!$K$73:$O$73</c:f>
              <c:numCache>
                <c:formatCode>#,##0.0;"▲ "#,##0.0</c:formatCode>
                <c:ptCount val="5"/>
                <c:pt idx="0">
                  <c:v>5.3</c:v>
                </c:pt>
                <c:pt idx="1">
                  <c:v>10.4</c:v>
                </c:pt>
                <c:pt idx="2">
                  <c:v>0.3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{E4C58A22-4709-4000-9B7E-0F8FBB1AED92}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{C6DE3792-D939-4993-AEBE-DDA6F853D98C}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{D93BCDEB-26B0-46E8-BD4B-56E6F6E4C207}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{360B7AB8-ED8D-4173-A117-9307DACEA9A6}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{B339568F-5577-48C7-95C3-70F944DCA7DB}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90567728"/>
        <c:axId val="490568112"/>
      </c:scatterChart>
      <c:valAx>
        <c:axId val="490567728"/>
        <c:scaling>
          <c:orientation val="minMax"/>
          <c:max val="11.5"/>
          <c:min val="3.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0568112"/>
        <c:crosses val="autoZero"/>
        <c:crossBetween val="midCat"/>
      </c:valAx>
      <c:valAx>
        <c:axId val="490568112"/>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056772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元利償還金等については、</a:t>
          </a:r>
          <a:r>
            <a:rPr kumimoji="1" lang="ja-JP" altLang="en-US"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28</a:t>
          </a:r>
          <a:r>
            <a:rPr kumimoji="1" lang="ja-JP" altLang="en-US" sz="1000" b="0" i="0" baseline="0">
              <a:solidFill>
                <a:schemeClr val="dk1"/>
              </a:solidFill>
              <a:effectLst/>
              <a:latin typeface="+mn-lt"/>
              <a:ea typeface="+mn-ea"/>
              <a:cs typeface="+mn-cs"/>
            </a:rPr>
            <a:t>年度には微増となったが、</a:t>
          </a:r>
          <a:r>
            <a:rPr kumimoji="1" lang="ja-JP" altLang="ja-JP" sz="1000" b="0" i="0" baseline="0">
              <a:solidFill>
                <a:schemeClr val="dk1"/>
              </a:solidFill>
              <a:effectLst/>
              <a:latin typeface="+mn-lt"/>
              <a:ea typeface="+mn-ea"/>
              <a:cs typeface="+mn-cs"/>
            </a:rPr>
            <a:t>「元利償還金」において旧産炭地域を対象とする特定地域開発就労事業に係る一般公共事業債の減や、臨時財政対策債の</a:t>
          </a:r>
          <a:r>
            <a:rPr kumimoji="1" lang="en-US" altLang="ja-JP" sz="1000" b="0" i="0" baseline="0">
              <a:solidFill>
                <a:schemeClr val="dk1"/>
              </a:solidFill>
              <a:effectLst/>
              <a:latin typeface="+mn-lt"/>
              <a:ea typeface="+mn-ea"/>
              <a:cs typeface="+mn-cs"/>
            </a:rPr>
            <a:t>10</a:t>
          </a:r>
          <a:r>
            <a:rPr kumimoji="1" lang="ja-JP" altLang="ja-JP" sz="1000" b="0" i="0" baseline="0">
              <a:solidFill>
                <a:schemeClr val="dk1"/>
              </a:solidFill>
              <a:effectLst/>
              <a:latin typeface="+mn-lt"/>
              <a:ea typeface="+mn-ea"/>
              <a:cs typeface="+mn-cs"/>
            </a:rPr>
            <a:t>年毎利率見直し時の利率低減、また近年の投資的経費に係る地方債発行の抑制等により、</a:t>
          </a:r>
          <a:r>
            <a:rPr kumimoji="1" lang="ja-JP" altLang="en-US" sz="1000" b="0" i="0" baseline="0">
              <a:solidFill>
                <a:schemeClr val="dk1"/>
              </a:solidFill>
              <a:effectLst/>
              <a:latin typeface="+mn-lt"/>
              <a:ea typeface="+mn-ea"/>
              <a:cs typeface="+mn-cs"/>
            </a:rPr>
            <a:t>概ね</a:t>
          </a:r>
          <a:r>
            <a:rPr kumimoji="1" lang="ja-JP" altLang="ja-JP" sz="1000" b="0" i="0" baseline="0">
              <a:solidFill>
                <a:schemeClr val="dk1"/>
              </a:solidFill>
              <a:effectLst/>
              <a:latin typeface="+mn-lt"/>
              <a:ea typeface="+mn-ea"/>
              <a:cs typeface="+mn-cs"/>
            </a:rPr>
            <a:t>減少傾向を維持している</a:t>
          </a:r>
          <a:r>
            <a:rPr kumimoji="1" lang="ja-JP" altLang="en-US"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一方、算入公債費等についても、前述の地方債発行の抑制に加え、特定地域開発就労事業に係る一般公共事業債や旧地域総合整備事業債のように比較的発行額が多額で、普通交付税基準財政需要額算入率の高い地方債メニューが縮小されているため、減少が続い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この結果、平成</a:t>
          </a:r>
          <a:r>
            <a:rPr kumimoji="1" lang="en-US" altLang="ja-JP" sz="1000" b="0" i="0" baseline="0">
              <a:solidFill>
                <a:schemeClr val="dk1"/>
              </a:solidFill>
              <a:effectLst/>
              <a:latin typeface="+mn-lt"/>
              <a:ea typeface="+mn-ea"/>
              <a:cs typeface="+mn-cs"/>
            </a:rPr>
            <a:t>28</a:t>
          </a:r>
          <a:r>
            <a:rPr kumimoji="1" lang="ja-JP" altLang="ja-JP" sz="1000" b="0" i="0" baseline="0">
              <a:solidFill>
                <a:schemeClr val="dk1"/>
              </a:solidFill>
              <a:effectLst/>
              <a:latin typeface="+mn-lt"/>
              <a:ea typeface="+mn-ea"/>
              <a:cs typeface="+mn-cs"/>
            </a:rPr>
            <a:t>年度</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算入公債費等</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減</a:t>
          </a:r>
          <a:r>
            <a:rPr kumimoji="1" lang="ja-JP" altLang="en-US" sz="1000" b="0" i="0" baseline="0">
              <a:solidFill>
                <a:schemeClr val="dk1"/>
              </a:solidFill>
              <a:effectLst/>
              <a:latin typeface="+mn-lt"/>
              <a:ea typeface="+mn-ea"/>
              <a:cs typeface="+mn-cs"/>
            </a:rPr>
            <a:t>となったが</a:t>
          </a:r>
          <a:r>
            <a:rPr kumimoji="1" lang="ja-JP" altLang="ja-JP" sz="1000" b="0" i="0" baseline="0">
              <a:solidFill>
                <a:schemeClr val="dk1"/>
              </a:solidFill>
              <a:effectLst/>
              <a:latin typeface="+mn-lt"/>
              <a:ea typeface="+mn-ea"/>
              <a:cs typeface="+mn-cs"/>
            </a:rPr>
            <a:t>、元利償還金等</a:t>
          </a:r>
          <a:r>
            <a:rPr kumimoji="1" lang="ja-JP" altLang="en-US" sz="1000" b="0" i="0" baseline="0">
              <a:solidFill>
                <a:schemeClr val="dk1"/>
              </a:solidFill>
              <a:effectLst/>
              <a:latin typeface="+mn-lt"/>
              <a:ea typeface="+mn-ea"/>
              <a:cs typeface="+mn-cs"/>
            </a:rPr>
            <a:t>は微増となったため</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前年度に引き続き</a:t>
          </a:r>
          <a:r>
            <a:rPr kumimoji="1" lang="ja-JP" altLang="ja-JP" sz="1000" b="0" i="0" baseline="0">
              <a:solidFill>
                <a:schemeClr val="dk1"/>
              </a:solidFill>
              <a:effectLst/>
              <a:latin typeface="+mn-lt"/>
              <a:ea typeface="+mn-ea"/>
              <a:cs typeface="+mn-cs"/>
            </a:rPr>
            <a:t>「実質公債費比率の分子」が増加</a:t>
          </a:r>
          <a:r>
            <a:rPr kumimoji="1" lang="ja-JP" altLang="en-US" sz="1000" b="0" i="0" baseline="0">
              <a:solidFill>
                <a:schemeClr val="dk1"/>
              </a:solidFill>
              <a:effectLst/>
              <a:latin typeface="+mn-lt"/>
              <a:ea typeface="+mn-ea"/>
              <a:cs typeface="+mn-cs"/>
            </a:rPr>
            <a:t>した</a:t>
          </a:r>
          <a:r>
            <a:rPr kumimoji="1" lang="ja-JP" altLang="ja-JP" sz="1000" b="0" i="0" baseline="0">
              <a:solidFill>
                <a:schemeClr val="dk1"/>
              </a:solidFill>
              <a:effectLst/>
              <a:latin typeface="+mn-lt"/>
              <a:ea typeface="+mn-ea"/>
              <a:cs typeface="+mn-cs"/>
            </a:rPr>
            <a:t>。今後、町営住宅更新等の大型事業が控えており、平成</a:t>
          </a:r>
          <a:r>
            <a:rPr kumimoji="1" lang="en-US" altLang="ja-JP" sz="1000" b="0" i="0" baseline="0">
              <a:solidFill>
                <a:schemeClr val="dk1"/>
              </a:solidFill>
              <a:effectLst/>
              <a:latin typeface="+mn-lt"/>
              <a:ea typeface="+mn-ea"/>
              <a:cs typeface="+mn-cs"/>
            </a:rPr>
            <a:t>32</a:t>
          </a:r>
          <a:r>
            <a:rPr kumimoji="1" lang="ja-JP" altLang="ja-JP" sz="1000" b="0" i="0" baseline="0">
              <a:solidFill>
                <a:schemeClr val="dk1"/>
              </a:solidFill>
              <a:effectLst/>
              <a:latin typeface="+mn-lt"/>
              <a:ea typeface="+mn-ea"/>
              <a:cs typeface="+mn-cs"/>
            </a:rPr>
            <a:t>年度頃からその償還が本格化する見込みであるため、他の投資的事業については緊急性等の観点から取捨選択し、止むを得ず地方債を発行する場合は、普通交付税措置の高いメニューを選択するという従来からの方針を踏襲し、実質公債費の増加抑制に努める。</a:t>
          </a:r>
          <a:endParaRPr lang="ja-JP" altLang="ja-JP" sz="100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将来負担額については、特に「一般会計等に係る地方債の現在高」において、旧産炭地域を対象とする特定地域開発就労事業に係る一般公共事業債の減や、近年の投資的経費に係る地方債発行の抑制等により、減少傾向となっている。また、「退職手当負担見込額」においては、主に退職手当支給率の改定により、減少が続いている。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一方、充当可能財源等については、「基準財政需要額算入見込額」において、特定地域開発就労事業に係る一般公共事業債のような普通交付税基準財政需要額算入率の高い地方債メニューが縮小されているため減少しているが、「充当可能基金」において、歳出抑制による執行残や、町有地の売却等の臨時的な一般財源収入を基金に積み増したことにより、全体としては増加傾向を維持している。</a:t>
          </a:r>
          <a:endParaRPr lang="ja-JP" altLang="ja-JP" sz="1200">
            <a:effectLst/>
          </a:endParaRPr>
        </a:p>
        <a:p>
          <a:r>
            <a:rPr kumimoji="1" lang="ja-JP" altLang="ja-JP" sz="1200">
              <a:solidFill>
                <a:schemeClr val="dk1"/>
              </a:solidFill>
              <a:effectLst/>
              <a:latin typeface="+mn-lt"/>
              <a:ea typeface="+mn-ea"/>
              <a:cs typeface="+mn-cs"/>
            </a:rPr>
            <a:t>　これらのことにより、平成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将来負担比率の分子」がゼロを下回り、将来負担比率が発生しない結果となった。今後は、町営住宅更新等の大型事業が控えているため、「一般会計等に係る地方債現在高」が増加する見込みであるが、財政運営に当たり、他の行政経費とのバランスに留意しつつ、将来負担額の増加抑制に努め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福岡県桂川町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13,815
13,723
20.14
5,647,660
5,464,387
165,102
3,258,992
4,177,078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昭和５０～６０年代前後にかけて整備した公共施設等が順次、耐用年数を迎えていることに加え、近年の厳しい財政事情に伴う投資的事業の抑制により、有形固定資産減価償却率が全国平均や類似団体より高い水準にあ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こうした状況を踏まえ、平成２９年３月に策定した「桂川町公共施設等総合管理計画」において、インフラ資産については、各施設の特性に応じた計画的な更新・維持保全等を進めることとしている。また、ハコモノ資産については、当該計画期間内に耐用年数を迎える施設を中心に、利用状況の変化を勘案しつつ管理効率化に努める。</a:t>
          </a:r>
          <a:endParaRPr lang="ja-JP" altLang="ja-JP" sz="1000">
            <a:effectLst/>
          </a:endParaRPr>
        </a:p>
        <a:p>
          <a:endParaRPr kumimoji="1" lang="ja-JP" altLang="en-US" sz="10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5" name="テキスト ボックス 54"/>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7" name="テキスト ボックス 56"/>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9" name="テキスト ボックス 58"/>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1" name="テキスト ボックス 60"/>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3" name="テキスト ボックス 62"/>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5" name="テキスト ボックス 64"/>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69" name="直線コネクタ 68"/>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70"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71" name="直線コネクタ 70"/>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72"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3" name="直線コネクタ 72"/>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4" name="有形固定資産減価償却率平均値テキスト"/>
        <xdr:cNvSpPr txBox="1"/>
      </xdr:nvSpPr>
      <xdr:spPr>
        <a:xfrm>
          <a:off x="4813300" y="580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5" name="フローチャート : 判断 74"/>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6" name="フローチャート : 判断 75"/>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167217</xdr:rowOff>
    </xdr:from>
    <xdr:to>
      <xdr:col>3</xdr:col>
      <xdr:colOff>511175</xdr:colOff>
      <xdr:row>27</xdr:row>
      <xdr:rowOff>97367</xdr:rowOff>
    </xdr:to>
    <xdr:sp macro="" textlink="">
      <xdr:nvSpPr>
        <xdr:cNvPr id="82" name="円/楕円 81"/>
        <xdr:cNvSpPr/>
      </xdr:nvSpPr>
      <xdr:spPr>
        <a:xfrm>
          <a:off x="4000500" y="54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57349</xdr:rowOff>
    </xdr:from>
    <xdr:ext cx="405111" cy="259045"/>
    <xdr:sp macro="" textlink="">
      <xdr:nvSpPr>
        <xdr:cNvPr id="83" name="n_1aveValue有形固定資産減価償却率"/>
        <xdr:cNvSpPr txBox="1"/>
      </xdr:nvSpPr>
      <xdr:spPr>
        <a:xfrm>
          <a:off x="3836043"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113894</xdr:rowOff>
    </xdr:from>
    <xdr:ext cx="405111" cy="259045"/>
    <xdr:sp macro="" textlink="">
      <xdr:nvSpPr>
        <xdr:cNvPr id="84" name="n_1mainValue有形固定資産減価償却率"/>
        <xdr:cNvSpPr txBox="1"/>
      </xdr:nvSpPr>
      <xdr:spPr>
        <a:xfrm>
          <a:off x="3836043" y="51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13,815
13,723
20.14
5,647,660
5,464,387
165,102
3,258,992
4,177,078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34544</xdr:rowOff>
    </xdr:from>
    <xdr:to>
      <xdr:col>5</xdr:col>
      <xdr:colOff>409575</xdr:colOff>
      <xdr:row>40</xdr:row>
      <xdr:rowOff>136144</xdr:rowOff>
    </xdr:to>
    <xdr:sp macro="" textlink="">
      <xdr:nvSpPr>
        <xdr:cNvPr id="68" name="円/楕円 67"/>
        <xdr:cNvSpPr/>
      </xdr:nvSpPr>
      <xdr:spPr>
        <a:xfrm>
          <a:off x="3746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54373</xdr:rowOff>
    </xdr:from>
    <xdr:ext cx="405111" cy="259045"/>
    <xdr:sp macro="" textlink="">
      <xdr:nvSpPr>
        <xdr:cNvPr id="69" name="n_1aveValue【道路】&#10;有形固定資産減価償却率"/>
        <xdr:cNvSpPr txBox="1"/>
      </xdr:nvSpPr>
      <xdr:spPr>
        <a:xfrm>
          <a:off x="3582043" y="656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127271</xdr:rowOff>
    </xdr:from>
    <xdr:ext cx="405111" cy="259045"/>
    <xdr:sp macro="" textlink="">
      <xdr:nvSpPr>
        <xdr:cNvPr id="70" name="n_1mainValue【道路】&#10;有形固定資産減価償却率"/>
        <xdr:cNvSpPr txBox="1"/>
      </xdr:nvSpPr>
      <xdr:spPr>
        <a:xfrm>
          <a:off x="3582043" y="69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5" name="直線コネクタ 94"/>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6"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7" name="直線コネクタ 96"/>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98"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99" name="直線コネクタ 98"/>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0"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1" name="フローチャート : 判断 100"/>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2" name="フローチャート : 判断 101"/>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11303</xdr:rowOff>
    </xdr:from>
    <xdr:to>
      <xdr:col>14</xdr:col>
      <xdr:colOff>79375</xdr:colOff>
      <xdr:row>39</xdr:row>
      <xdr:rowOff>112903</xdr:rowOff>
    </xdr:to>
    <xdr:sp macro="" textlink="">
      <xdr:nvSpPr>
        <xdr:cNvPr id="108" name="円/楕円 107"/>
        <xdr:cNvSpPr/>
      </xdr:nvSpPr>
      <xdr:spPr>
        <a:xfrm>
          <a:off x="9588500" y="66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36390</xdr:rowOff>
    </xdr:from>
    <xdr:ext cx="534377" cy="259045"/>
    <xdr:sp macro="" textlink="">
      <xdr:nvSpPr>
        <xdr:cNvPr id="109"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104030</xdr:rowOff>
    </xdr:from>
    <xdr:ext cx="534377" cy="259045"/>
    <xdr:sp macro="" textlink="">
      <xdr:nvSpPr>
        <xdr:cNvPr id="110" name="n_1mainValue【道路】&#10;一人当たり延長"/>
        <xdr:cNvSpPr txBox="1"/>
      </xdr:nvSpPr>
      <xdr:spPr>
        <a:xfrm>
          <a:off x="9359410" y="679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3" name="直線コネクタ 132"/>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4"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5" name="直線コネクタ 134"/>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6"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7" name="直線コネクタ 13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8"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9" name="フローチャート : 判断 138"/>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0" name="フローチャート : 判断 139"/>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22352</xdr:rowOff>
    </xdr:from>
    <xdr:to>
      <xdr:col>5</xdr:col>
      <xdr:colOff>409575</xdr:colOff>
      <xdr:row>59</xdr:row>
      <xdr:rowOff>123952</xdr:rowOff>
    </xdr:to>
    <xdr:sp macro="" textlink="">
      <xdr:nvSpPr>
        <xdr:cNvPr id="146" name="円/楕円 145"/>
        <xdr:cNvSpPr/>
      </xdr:nvSpPr>
      <xdr:spPr>
        <a:xfrm>
          <a:off x="3746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71645</xdr:rowOff>
    </xdr:from>
    <xdr:ext cx="405111" cy="259045"/>
    <xdr:sp macro="" textlink="">
      <xdr:nvSpPr>
        <xdr:cNvPr id="147" name="n_1ave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140479</xdr:rowOff>
    </xdr:from>
    <xdr:ext cx="405111" cy="259045"/>
    <xdr:sp macro="" textlink="">
      <xdr:nvSpPr>
        <xdr:cNvPr id="148" name="n_1mainValue【橋りょう・トンネル】&#10;有形固定資産減価償却率"/>
        <xdr:cNvSpPr txBox="1"/>
      </xdr:nvSpPr>
      <xdr:spPr>
        <a:xfrm>
          <a:off x="3582043"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6" name="テキスト ボックス 16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8" name="テキスト ボックス 16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0" name="テキスト ボックス 16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4" name="直線コネクタ 173"/>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5"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6" name="直線コネクタ 175"/>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7"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8" name="直線コネクタ 177"/>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9"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0" name="フローチャート : 判断 179"/>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1" name="フローチャート : 判断 180"/>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90498</xdr:rowOff>
    </xdr:from>
    <xdr:to>
      <xdr:col>14</xdr:col>
      <xdr:colOff>79375</xdr:colOff>
      <xdr:row>64</xdr:row>
      <xdr:rowOff>20648</xdr:rowOff>
    </xdr:to>
    <xdr:sp macro="" textlink="">
      <xdr:nvSpPr>
        <xdr:cNvPr id="187" name="円/楕円 186"/>
        <xdr:cNvSpPr/>
      </xdr:nvSpPr>
      <xdr:spPr>
        <a:xfrm>
          <a:off x="9588500" y="1089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118332</xdr:rowOff>
    </xdr:from>
    <xdr:ext cx="599010" cy="259045"/>
    <xdr:sp macro="" textlink="">
      <xdr:nvSpPr>
        <xdr:cNvPr id="188"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11775</xdr:rowOff>
    </xdr:from>
    <xdr:ext cx="534377" cy="259045"/>
    <xdr:sp macro="" textlink="">
      <xdr:nvSpPr>
        <xdr:cNvPr id="189" name="n_1mainValue【橋りょう・トンネル】&#10;一人当たり有形固定資産（償却資産）額"/>
        <xdr:cNvSpPr txBox="1"/>
      </xdr:nvSpPr>
      <xdr:spPr>
        <a:xfrm>
          <a:off x="9359411" y="109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98,466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4" name="直線コネクタ 213"/>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5"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6" name="直線コネクタ 215"/>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7"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8" name="直線コネクタ 217"/>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9"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0" name="フローチャート : 判断 21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1" name="フローチャート : 判断 220"/>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120650</xdr:rowOff>
    </xdr:from>
    <xdr:to>
      <xdr:col>5</xdr:col>
      <xdr:colOff>409575</xdr:colOff>
      <xdr:row>79</xdr:row>
      <xdr:rowOff>50800</xdr:rowOff>
    </xdr:to>
    <xdr:sp macro="" textlink="">
      <xdr:nvSpPr>
        <xdr:cNvPr id="227" name="円/楕円 226"/>
        <xdr:cNvSpPr/>
      </xdr:nvSpPr>
      <xdr:spPr>
        <a:xfrm>
          <a:off x="3746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9541</xdr:rowOff>
    </xdr:from>
    <xdr:ext cx="405111" cy="259045"/>
    <xdr:sp macro="" textlink="">
      <xdr:nvSpPr>
        <xdr:cNvPr id="228" name="n_1aveValue【公営住宅】&#10;有形固定資産減価償却率"/>
        <xdr:cNvSpPr txBox="1"/>
      </xdr:nvSpPr>
      <xdr:spPr>
        <a:xfrm>
          <a:off x="3582043"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67327</xdr:rowOff>
    </xdr:from>
    <xdr:ext cx="405111" cy="259045"/>
    <xdr:sp macro="" textlink="">
      <xdr:nvSpPr>
        <xdr:cNvPr id="229" name="n_1mainValue【公営住宅】&#10;有形固定資産減価償却率"/>
        <xdr:cNvSpPr txBox="1"/>
      </xdr:nvSpPr>
      <xdr:spPr>
        <a:xfrm>
          <a:off x="3582043"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1" name="直線コネクタ 250"/>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2"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3" name="直線コネクタ 252"/>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4"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5" name="直線コネクタ 254"/>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6"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7" name="フローチャート : 判断 256"/>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58" name="フローチャート : 判断 257"/>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125374</xdr:rowOff>
    </xdr:from>
    <xdr:to>
      <xdr:col>14</xdr:col>
      <xdr:colOff>79375</xdr:colOff>
      <xdr:row>83</xdr:row>
      <xdr:rowOff>55524</xdr:rowOff>
    </xdr:to>
    <xdr:sp macro="" textlink="">
      <xdr:nvSpPr>
        <xdr:cNvPr id="264" name="円/楕円 263"/>
        <xdr:cNvSpPr/>
      </xdr:nvSpPr>
      <xdr:spPr>
        <a:xfrm>
          <a:off x="9588500" y="141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34562</xdr:rowOff>
    </xdr:from>
    <xdr:ext cx="469744" cy="259045"/>
    <xdr:sp macro="" textlink="">
      <xdr:nvSpPr>
        <xdr:cNvPr id="265"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46651</xdr:rowOff>
    </xdr:from>
    <xdr:ext cx="469744" cy="259045"/>
    <xdr:sp macro="" textlink="">
      <xdr:nvSpPr>
        <xdr:cNvPr id="266" name="n_1mainValue【公営住宅】&#10;一人当たり面積"/>
        <xdr:cNvSpPr txBox="1"/>
      </xdr:nvSpPr>
      <xdr:spPr>
        <a:xfrm>
          <a:off x="9391727" y="1427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4" name="直線コネクタ 2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5" name="テキスト ボックス 2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6" name="直線コネクタ 2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7" name="テキスト ボックス 2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8" name="直線コネクタ 2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9" name="テキスト ボックス 2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0" name="直線コネクタ 2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1" name="テキスト ボックス 3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3" name="テキスト ボックス 30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05" name="直線コネクタ 304"/>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06"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07" name="直線コネクタ 306"/>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08"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09" name="直線コネクタ 308"/>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310"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11" name="フローチャート : 判断 310"/>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107696</xdr:rowOff>
    </xdr:from>
    <xdr:to>
      <xdr:col>22</xdr:col>
      <xdr:colOff>415925</xdr:colOff>
      <xdr:row>41</xdr:row>
      <xdr:rowOff>37846</xdr:rowOff>
    </xdr:to>
    <xdr:sp macro="" textlink="">
      <xdr:nvSpPr>
        <xdr:cNvPr id="312" name="フローチャート : 判断 311"/>
        <xdr:cNvSpPr/>
      </xdr:nvSpPr>
      <xdr:spPr>
        <a:xfrm>
          <a:off x="15430500" y="69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48260</xdr:rowOff>
    </xdr:from>
    <xdr:to>
      <xdr:col>22</xdr:col>
      <xdr:colOff>415925</xdr:colOff>
      <xdr:row>34</xdr:row>
      <xdr:rowOff>149860</xdr:rowOff>
    </xdr:to>
    <xdr:sp macro="" textlink="">
      <xdr:nvSpPr>
        <xdr:cNvPr id="318" name="円/楕円 317"/>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28973</xdr:rowOff>
    </xdr:from>
    <xdr:ext cx="405111" cy="259045"/>
    <xdr:sp macro="" textlink="">
      <xdr:nvSpPr>
        <xdr:cNvPr id="319" name="n_1aveValue【認定こども園・幼稚園・保育所】&#10;有形固定資産減価償却率"/>
        <xdr:cNvSpPr txBox="1"/>
      </xdr:nvSpPr>
      <xdr:spPr>
        <a:xfrm>
          <a:off x="15266043"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166387</xdr:rowOff>
    </xdr:from>
    <xdr:ext cx="405111" cy="259045"/>
    <xdr:sp macro="" textlink="">
      <xdr:nvSpPr>
        <xdr:cNvPr id="320" name="n_1mainValue【認定こども園・幼稚園・保育所】&#10;有形固定資産減価償却率"/>
        <xdr:cNvSpPr txBox="1"/>
      </xdr:nvSpPr>
      <xdr:spPr>
        <a:xfrm>
          <a:off x="15266043"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1" name="テキスト ボックス 33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2" name="直線コネクタ 33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3" name="テキスト ボックス 33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4" name="直線コネクタ 33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5" name="テキスト ボックス 33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6" name="直線コネクタ 33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7" name="テキスト ボックス 33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8" name="直線コネクタ 33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9" name="テキスト ボックス 33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1" name="テキスト ボックス 3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43" name="直線コネクタ 342"/>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44"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45" name="直線コネクタ 344"/>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46"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47" name="直線コネクタ 346"/>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348"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49" name="フローチャート : 判断 348"/>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350" name="フローチャート : 判断 349"/>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132842</xdr:rowOff>
    </xdr:from>
    <xdr:to>
      <xdr:col>31</xdr:col>
      <xdr:colOff>85725</xdr:colOff>
      <xdr:row>40</xdr:row>
      <xdr:rowOff>62992</xdr:rowOff>
    </xdr:to>
    <xdr:sp macro="" textlink="">
      <xdr:nvSpPr>
        <xdr:cNvPr id="356" name="円/楕円 355"/>
        <xdr:cNvSpPr/>
      </xdr:nvSpPr>
      <xdr:spPr>
        <a:xfrm>
          <a:off x="21272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102379</xdr:rowOff>
    </xdr:from>
    <xdr:ext cx="469744" cy="259045"/>
    <xdr:sp macro="" textlink="">
      <xdr:nvSpPr>
        <xdr:cNvPr id="357" name="n_1aveValue【認定こども園・幼稚園・保育所】&#10;一人当たり面積"/>
        <xdr:cNvSpPr txBox="1"/>
      </xdr:nvSpPr>
      <xdr:spPr>
        <a:xfrm>
          <a:off x="21075727" y="59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54119</xdr:rowOff>
    </xdr:from>
    <xdr:ext cx="469744" cy="259045"/>
    <xdr:sp macro="" textlink="">
      <xdr:nvSpPr>
        <xdr:cNvPr id="358" name="n_1main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0" name="テキスト ボックス 3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82" name="直線コネクタ 381"/>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3"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4" name="直線コネクタ 383"/>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5"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86" name="直線コネクタ 385"/>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87"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88" name="フローチャート : 判断 387"/>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89" name="フローチャート : 判断 388"/>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63500</xdr:rowOff>
    </xdr:from>
    <xdr:to>
      <xdr:col>22</xdr:col>
      <xdr:colOff>415925</xdr:colOff>
      <xdr:row>56</xdr:row>
      <xdr:rowOff>165100</xdr:rowOff>
    </xdr:to>
    <xdr:sp macro="" textlink="">
      <xdr:nvSpPr>
        <xdr:cNvPr id="395" name="円/楕円 394"/>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131462</xdr:rowOff>
    </xdr:from>
    <xdr:ext cx="405111" cy="259045"/>
    <xdr:sp macro="" textlink="">
      <xdr:nvSpPr>
        <xdr:cNvPr id="396" name="n_1aveValue【学校施設】&#10;有形固定資産減価償却率"/>
        <xdr:cNvSpPr txBox="1"/>
      </xdr:nvSpPr>
      <xdr:spPr>
        <a:xfrm>
          <a:off x="15266043" y="990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10177</xdr:rowOff>
    </xdr:from>
    <xdr:ext cx="405111" cy="259045"/>
    <xdr:sp macro="" textlink="">
      <xdr:nvSpPr>
        <xdr:cNvPr id="397" name="n_1mainValue【学校施設】&#10;有形固定資産減価償却率"/>
        <xdr:cNvSpPr txBox="1"/>
      </xdr:nvSpPr>
      <xdr:spPr>
        <a:xfrm>
          <a:off x="15266043"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9" name="直線コネクタ 4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0" name="テキスト ボックス 4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1" name="直線コネクタ 4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2" name="テキスト ボックス 4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3" name="直線コネクタ 4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4" name="テキスト ボックス 4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5" name="直線コネクタ 4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6" name="テキスト ボックス 4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20" name="直線コネクタ 419"/>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21"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22" name="直線コネクタ 421"/>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3"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24" name="直線コネクタ 423"/>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25"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26" name="フローチャート : 判断 425"/>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27" name="フローチャート : 判断 426"/>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118364</xdr:rowOff>
    </xdr:from>
    <xdr:to>
      <xdr:col>31</xdr:col>
      <xdr:colOff>85725</xdr:colOff>
      <xdr:row>63</xdr:row>
      <xdr:rowOff>48514</xdr:rowOff>
    </xdr:to>
    <xdr:sp macro="" textlink="">
      <xdr:nvSpPr>
        <xdr:cNvPr id="433" name="円/楕円 432"/>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17492</xdr:rowOff>
    </xdr:from>
    <xdr:ext cx="469744" cy="259045"/>
    <xdr:sp macro="" textlink="">
      <xdr:nvSpPr>
        <xdr:cNvPr id="434" name="n_1aveValue【学校施設】&#10;一人当たり面積"/>
        <xdr:cNvSpPr txBox="1"/>
      </xdr:nvSpPr>
      <xdr:spPr>
        <a:xfrm>
          <a:off x="210757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39641</xdr:rowOff>
    </xdr:from>
    <xdr:ext cx="469744" cy="259045"/>
    <xdr:sp macro="" textlink="">
      <xdr:nvSpPr>
        <xdr:cNvPr id="435" name="n_1mainValue【学校施設】&#10;一人当たり面積"/>
        <xdr:cNvSpPr txBox="1"/>
      </xdr:nvSpPr>
      <xdr:spPr>
        <a:xfrm>
          <a:off x="21075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4" name="正方形/長方形 4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5" name="正方形/長方形 4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6" name="正方形/長方形 4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7" name="正方形/長方形 4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8" name="正方形/長方形 4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9" name="正方形/長方形 4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0" name="正方形/長方形 4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1" name="正方形/長方形 45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2" name="正方形/長方形 4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3" name="正方形/長方形 4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4" name="正方形/長方形 4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5" name="正方形/長方形 4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6" name="正方形/長方形 4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7" name="正方形/長方形 4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8" name="正方形/長方形 4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9" name="正方形/長方形 4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0" name="テキスト ボックス 4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1" name="直線コネクタ 4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2" name="テキスト ボックス 46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3" name="直線コネクタ 4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4" name="テキスト ボックス 4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5" name="直線コネクタ 4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6" name="テキスト ボックス 4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7" name="直線コネクタ 4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8" name="テキスト ボックス 4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9" name="直線コネクタ 4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0" name="テキスト ボックス 4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1" name="直線コネクタ 4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2" name="テキスト ボックス 47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3" name="直線コネクタ 4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4" name="テキスト ボックス 47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476" name="直線コネクタ 475"/>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477"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478" name="直線コネクタ 477"/>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479"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480" name="直線コネクタ 479"/>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481"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482" name="フローチャート : 判断 481"/>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483" name="フローチャート : 判断 482"/>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151130</xdr:rowOff>
    </xdr:from>
    <xdr:to>
      <xdr:col>22</xdr:col>
      <xdr:colOff>415925</xdr:colOff>
      <xdr:row>102</xdr:row>
      <xdr:rowOff>81280</xdr:rowOff>
    </xdr:to>
    <xdr:sp macro="" textlink="">
      <xdr:nvSpPr>
        <xdr:cNvPr id="489" name="円/楕円 488"/>
        <xdr:cNvSpPr/>
      </xdr:nvSpPr>
      <xdr:spPr>
        <a:xfrm>
          <a:off x="15430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76216</xdr:rowOff>
    </xdr:from>
    <xdr:ext cx="405111" cy="259045"/>
    <xdr:sp macro="" textlink="">
      <xdr:nvSpPr>
        <xdr:cNvPr id="490" name="n_1aveValue【公民館】&#10;有形固定資産減価償却率"/>
        <xdr:cNvSpPr txBox="1"/>
      </xdr:nvSpPr>
      <xdr:spPr>
        <a:xfrm>
          <a:off x="15266043"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97807</xdr:rowOff>
    </xdr:from>
    <xdr:ext cx="405111" cy="259045"/>
    <xdr:sp macro="" textlink="">
      <xdr:nvSpPr>
        <xdr:cNvPr id="491" name="n_1mainValue【公民館】&#10;有形固定資産減価償却率"/>
        <xdr:cNvSpPr txBox="1"/>
      </xdr:nvSpPr>
      <xdr:spPr>
        <a:xfrm>
          <a:off x="15266043"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9" name="正方形/長方形 4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0" name="テキスト ボックス 4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1" name="直線コネクタ 5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02" name="直線コネクタ 501"/>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03" name="テキスト ボックス 502"/>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04" name="直線コネクタ 50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05" name="テキスト ボックス 50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06" name="直線コネクタ 505"/>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07" name="テキスト ボックス 506"/>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10" name="直線コネクタ 509"/>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11" name="テキスト ボックス 510"/>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12" name="直線コネクタ 51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13" name="テキスト ボックス 51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14" name="直線コネクタ 513"/>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15" name="テキスト ボックス 514"/>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6" name="直線コネクタ 5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7" name="テキスト ボックス 5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19" name="直線コネクタ 518"/>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20"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21" name="直線コネクタ 520"/>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22"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23" name="直線コネクタ 522"/>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24"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25" name="フローチャート : 判断 524"/>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26" name="フローチャート : 判断 525"/>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7" name="テキスト ボックス 5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151130</xdr:rowOff>
    </xdr:from>
    <xdr:to>
      <xdr:col>31</xdr:col>
      <xdr:colOff>85725</xdr:colOff>
      <xdr:row>107</xdr:row>
      <xdr:rowOff>81280</xdr:rowOff>
    </xdr:to>
    <xdr:sp macro="" textlink="">
      <xdr:nvSpPr>
        <xdr:cNvPr id="532" name="円/楕円 531"/>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33" name="n_1aveValue【公民館】&#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72407</xdr:rowOff>
    </xdr:from>
    <xdr:ext cx="469744" cy="259045"/>
    <xdr:sp macro="" textlink="">
      <xdr:nvSpPr>
        <xdr:cNvPr id="534" name="n_1main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昭和５０～６０年代前後に集中して公共施設を整備しており、それらの施設が順次、耐用年数を迎えていることに加え、近年の投資的事業の抑制の影響により、全体的に有形固定資産減価償却率が全国平均や類似団体より高い水準にあり、中でも特に公営住宅、学校施設、公民館、幼稚園・保育所が７０％を超える高い水準となっている。</a:t>
          </a:r>
          <a:endParaRPr lang="ja-JP" altLang="ja-JP" sz="1400">
            <a:effectLst/>
          </a:endParaRPr>
        </a:p>
        <a:p>
          <a:r>
            <a:rPr kumimoji="1" lang="ja-JP" altLang="ja-JP" sz="1100">
              <a:solidFill>
                <a:schemeClr val="dk1"/>
              </a:solidFill>
              <a:effectLst/>
              <a:latin typeface="+mn-lt"/>
              <a:ea typeface="+mn-ea"/>
              <a:cs typeface="+mn-cs"/>
            </a:rPr>
            <a:t>　このうち公営住宅については、平成２７年度から計画的に更新・再編・集約化を進めており、学校施設については今後、個別施設計画を策定し、施設の長寿命化に取り組むことを予定している。また、幼稚園・保育所については、将来的に少子化に伴い保育需要の減少が見込まれることを踏まえ、当面は現施設の継続的な利用を念頭に、適切な維持管理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橋りょう・トンネルについても、老朽化に伴い有形固定資産減価償却率が類似団体と比較してやや高い水準にあるが、平成２３年度に策定した橋梁長寿命化修繕計画に基づく維持保全に取り組んでおり、　</a:t>
          </a:r>
          <a:r>
            <a:rPr kumimoji="1" lang="ja-JP" altLang="ja-JP" sz="1100" b="0" i="0" baseline="0">
              <a:solidFill>
                <a:schemeClr val="dk1"/>
              </a:solidFill>
              <a:effectLst/>
              <a:latin typeface="+mn-lt"/>
              <a:ea typeface="+mn-ea"/>
              <a:cs typeface="+mn-cs"/>
            </a:rPr>
            <a:t>経費の縮減と長寿命化に努めている。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なお、本町は各施設等の一人当たり面積は、全て類似団体平均を下回っており、効率的な行政運営ができている。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13,815
13,723
20.14
5,647,660
5,464,387
165,102
3,258,992
4,177,078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69342</xdr:rowOff>
    </xdr:to>
    <xdr:cxnSp macro="">
      <xdr:nvCxnSpPr>
        <xdr:cNvPr id="55" name="直線コネクタ 54"/>
        <xdr:cNvCxnSpPr/>
      </xdr:nvCxnSpPr>
      <xdr:spPr>
        <a:xfrm flipV="1">
          <a:off x="4634865"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図書館】&#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83837</xdr:rowOff>
    </xdr:from>
    <xdr:ext cx="405111" cy="259045"/>
    <xdr:sp macro="" textlink="">
      <xdr:nvSpPr>
        <xdr:cNvPr id="60" name="【図書館】&#10;有形固定資産減価償却率平均値テキスト"/>
        <xdr:cNvSpPr txBox="1"/>
      </xdr:nvSpPr>
      <xdr:spPr>
        <a:xfrm>
          <a:off x="47244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61" name="フローチャート :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4826</xdr:rowOff>
    </xdr:from>
    <xdr:to>
      <xdr:col>5</xdr:col>
      <xdr:colOff>409575</xdr:colOff>
      <xdr:row>38</xdr:row>
      <xdr:rowOff>106426</xdr:rowOff>
    </xdr:to>
    <xdr:sp macro="" textlink="">
      <xdr:nvSpPr>
        <xdr:cNvPr id="62" name="フローチャート : 判断 61"/>
        <xdr:cNvSpPr/>
      </xdr:nvSpPr>
      <xdr:spPr>
        <a:xfrm>
          <a:off x="37465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122953</xdr:rowOff>
    </xdr:from>
    <xdr:ext cx="405111" cy="259045"/>
    <xdr:sp macro="" textlink="">
      <xdr:nvSpPr>
        <xdr:cNvPr id="63" name="n_1aveValue【図書館】&#10;有形固定資産減価償却率"/>
        <xdr:cNvSpPr txBox="1"/>
      </xdr:nvSpPr>
      <xdr:spPr>
        <a:xfrm>
          <a:off x="3582043" y="62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105410</xdr:rowOff>
    </xdr:from>
    <xdr:to>
      <xdr:col>5</xdr:col>
      <xdr:colOff>409575</xdr:colOff>
      <xdr:row>40</xdr:row>
      <xdr:rowOff>35560</xdr:rowOff>
    </xdr:to>
    <xdr:sp macro="" textlink="">
      <xdr:nvSpPr>
        <xdr:cNvPr id="69" name="円/楕円 68"/>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26687</xdr:rowOff>
    </xdr:from>
    <xdr:ext cx="405111" cy="259045"/>
    <xdr:sp macro="" textlink="">
      <xdr:nvSpPr>
        <xdr:cNvPr id="70" name="n_1mainValue【図書館】&#10;有形固定資産減価償却率"/>
        <xdr:cNvSpPr txBox="1"/>
      </xdr:nvSpPr>
      <xdr:spPr>
        <a:xfrm>
          <a:off x="3582043"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4" name="直線コネクタ 93"/>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5"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6" name="直線コネクタ 95"/>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97"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98" name="直線コネクタ 97"/>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144797</xdr:rowOff>
    </xdr:from>
    <xdr:ext cx="469744" cy="259045"/>
    <xdr:sp macro="" textlink="">
      <xdr:nvSpPr>
        <xdr:cNvPr id="99" name="【図書館】&#10;一人当たり面積平均値テキスト"/>
        <xdr:cNvSpPr txBox="1"/>
      </xdr:nvSpPr>
      <xdr:spPr>
        <a:xfrm>
          <a:off x="1056640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0" name="フローチャート : 判断 99"/>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25400</xdr:rowOff>
    </xdr:from>
    <xdr:to>
      <xdr:col>14</xdr:col>
      <xdr:colOff>79375</xdr:colOff>
      <xdr:row>39</xdr:row>
      <xdr:rowOff>127000</xdr:rowOff>
    </xdr:to>
    <xdr:sp macro="" textlink="">
      <xdr:nvSpPr>
        <xdr:cNvPr id="101" name="フローチャート : 判断 100"/>
        <xdr:cNvSpPr/>
      </xdr:nvSpPr>
      <xdr:spPr>
        <a:xfrm>
          <a:off x="9588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143527</xdr:rowOff>
    </xdr:from>
    <xdr:ext cx="469744" cy="259045"/>
    <xdr:sp macro="" textlink="">
      <xdr:nvSpPr>
        <xdr:cNvPr id="102" name="n_1aveValue【図書館】&#10;一人当たり面積"/>
        <xdr:cNvSpPr txBox="1"/>
      </xdr:nvSpPr>
      <xdr:spPr>
        <a:xfrm>
          <a:off x="93917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154940</xdr:rowOff>
    </xdr:from>
    <xdr:to>
      <xdr:col>14</xdr:col>
      <xdr:colOff>79375</xdr:colOff>
      <xdr:row>40</xdr:row>
      <xdr:rowOff>85090</xdr:rowOff>
    </xdr:to>
    <xdr:sp macro="" textlink="">
      <xdr:nvSpPr>
        <xdr:cNvPr id="108" name="円/楕円 107"/>
        <xdr:cNvSpPr/>
      </xdr:nvSpPr>
      <xdr:spPr>
        <a:xfrm>
          <a:off x="9588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76217</xdr:rowOff>
    </xdr:from>
    <xdr:ext cx="469744" cy="259045"/>
    <xdr:sp macro="" textlink="">
      <xdr:nvSpPr>
        <xdr:cNvPr id="109" name="n_1mainValue【図書館】&#10;一人当たり面積"/>
        <xdr:cNvSpPr txBox="1"/>
      </xdr:nvSpPr>
      <xdr:spPr>
        <a:xfrm>
          <a:off x="93917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134" name="直線コネクタ 133"/>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135"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136" name="直線コネクタ 135"/>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7"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8" name="直線コネクタ 137"/>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139"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140" name="フローチャート : 判断 139"/>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141" name="フローチャート : 判断 140"/>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65422</xdr:rowOff>
    </xdr:from>
    <xdr:ext cx="405111" cy="259045"/>
    <xdr:sp macro="" textlink="">
      <xdr:nvSpPr>
        <xdr:cNvPr id="142" name="n_1aveValue【体育館・プール】&#10;有形固定資産減価償却率"/>
        <xdr:cNvSpPr txBox="1"/>
      </xdr:nvSpPr>
      <xdr:spPr>
        <a:xfrm>
          <a:off x="3582043"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149225</xdr:rowOff>
    </xdr:from>
    <xdr:to>
      <xdr:col>5</xdr:col>
      <xdr:colOff>409575</xdr:colOff>
      <xdr:row>61</xdr:row>
      <xdr:rowOff>79375</xdr:rowOff>
    </xdr:to>
    <xdr:sp macro="" textlink="">
      <xdr:nvSpPr>
        <xdr:cNvPr id="148" name="円/楕円 147"/>
        <xdr:cNvSpPr/>
      </xdr:nvSpPr>
      <xdr:spPr>
        <a:xfrm>
          <a:off x="3746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70502</xdr:rowOff>
    </xdr:from>
    <xdr:ext cx="405111" cy="259045"/>
    <xdr:sp macro="" textlink="">
      <xdr:nvSpPr>
        <xdr:cNvPr id="149" name="n_1mainValue【体育館・プール】&#10;有形固定資産減価償却率"/>
        <xdr:cNvSpPr txBox="1"/>
      </xdr:nvSpPr>
      <xdr:spPr>
        <a:xfrm>
          <a:off x="3582043"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1" name="直線コネクタ 16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2" name="テキスト ボックス 16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3" name="直線コネクタ 16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4" name="テキスト ボックス 16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5" name="直線コネクタ 16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6" name="テキスト ボックス 16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7" name="直線コネクタ 16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8" name="テキスト ボックス 16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72" name="直線コネクタ 171"/>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73"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74" name="直線コネクタ 173"/>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75"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76" name="直線コネクタ 175"/>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77"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78" name="フローチャート : 判断 177"/>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79" name="フローチャート : 判断 178"/>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62755</xdr:rowOff>
    </xdr:from>
    <xdr:ext cx="469744" cy="259045"/>
    <xdr:sp macro="" textlink="">
      <xdr:nvSpPr>
        <xdr:cNvPr id="180" name="n_1aveValue【体育館・プール】&#10;一人当たり面積"/>
        <xdr:cNvSpPr txBox="1"/>
      </xdr:nvSpPr>
      <xdr:spPr>
        <a:xfrm>
          <a:off x="9391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122936</xdr:rowOff>
    </xdr:from>
    <xdr:to>
      <xdr:col>14</xdr:col>
      <xdr:colOff>79375</xdr:colOff>
      <xdr:row>62</xdr:row>
      <xdr:rowOff>53086</xdr:rowOff>
    </xdr:to>
    <xdr:sp macro="" textlink="">
      <xdr:nvSpPr>
        <xdr:cNvPr id="186" name="円/楕円 185"/>
        <xdr:cNvSpPr/>
      </xdr:nvSpPr>
      <xdr:spPr>
        <a:xfrm>
          <a:off x="9588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44213</xdr:rowOff>
    </xdr:from>
    <xdr:ext cx="469744" cy="259045"/>
    <xdr:sp macro="" textlink="">
      <xdr:nvSpPr>
        <xdr:cNvPr id="187" name="n_1mainValue【体育館・プール】&#10;一人当たり面積"/>
        <xdr:cNvSpPr txBox="1"/>
      </xdr:nvSpPr>
      <xdr:spPr>
        <a:xfrm>
          <a:off x="93917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0" name="テキスト ボックス 19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80555</xdr:rowOff>
    </xdr:from>
    <xdr:to>
      <xdr:col>6</xdr:col>
      <xdr:colOff>510540</xdr:colOff>
      <xdr:row>85</xdr:row>
      <xdr:rowOff>150768</xdr:rowOff>
    </xdr:to>
    <xdr:cxnSp macro="">
      <xdr:nvCxnSpPr>
        <xdr:cNvPr id="214" name="直線コネクタ 213"/>
        <xdr:cNvCxnSpPr/>
      </xdr:nvCxnSpPr>
      <xdr:spPr>
        <a:xfrm flipV="1">
          <a:off x="4634865" y="13796555"/>
          <a:ext cx="0" cy="927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154595</xdr:rowOff>
    </xdr:from>
    <xdr:ext cx="405111" cy="259045"/>
    <xdr:sp macro="" textlink="">
      <xdr:nvSpPr>
        <xdr:cNvPr id="215" name="【福祉施設】&#10;有形固定資産減価償却率最小値テキスト"/>
        <xdr:cNvSpPr txBox="1"/>
      </xdr:nvSpPr>
      <xdr:spPr>
        <a:xfrm>
          <a:off x="4724400" y="1472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85</xdr:row>
      <xdr:rowOff>150768</xdr:rowOff>
    </xdr:from>
    <xdr:to>
      <xdr:col>6</xdr:col>
      <xdr:colOff>600075</xdr:colOff>
      <xdr:row>85</xdr:row>
      <xdr:rowOff>150768</xdr:rowOff>
    </xdr:to>
    <xdr:cxnSp macro="">
      <xdr:nvCxnSpPr>
        <xdr:cNvPr id="216" name="直線コネクタ 215"/>
        <xdr:cNvCxnSpPr/>
      </xdr:nvCxnSpPr>
      <xdr:spPr>
        <a:xfrm>
          <a:off x="4546600" y="147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27232</xdr:rowOff>
    </xdr:from>
    <xdr:ext cx="405111" cy="259045"/>
    <xdr:sp macro="" textlink="">
      <xdr:nvSpPr>
        <xdr:cNvPr id="217" name="【福祉施設】&#10;有形固定資産減価償却率最大値テキスト"/>
        <xdr:cNvSpPr txBox="1"/>
      </xdr:nvSpPr>
      <xdr:spPr>
        <a:xfrm>
          <a:off x="4724400" y="1357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80</xdr:row>
      <xdr:rowOff>80555</xdr:rowOff>
    </xdr:from>
    <xdr:to>
      <xdr:col>6</xdr:col>
      <xdr:colOff>600075</xdr:colOff>
      <xdr:row>80</xdr:row>
      <xdr:rowOff>80555</xdr:rowOff>
    </xdr:to>
    <xdr:cxnSp macro="">
      <xdr:nvCxnSpPr>
        <xdr:cNvPr id="218" name="直線コネクタ 217"/>
        <xdr:cNvCxnSpPr/>
      </xdr:nvCxnSpPr>
      <xdr:spPr>
        <a:xfrm>
          <a:off x="4546600" y="13796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164935</xdr:rowOff>
    </xdr:from>
    <xdr:ext cx="405111" cy="259045"/>
    <xdr:sp macro="" textlink="">
      <xdr:nvSpPr>
        <xdr:cNvPr id="219" name="【福祉施設】&#10;有形固定資産減価償却率平均値テキスト"/>
        <xdr:cNvSpPr txBox="1"/>
      </xdr:nvSpPr>
      <xdr:spPr>
        <a:xfrm>
          <a:off x="4724400" y="145667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15058</xdr:rowOff>
    </xdr:from>
    <xdr:to>
      <xdr:col>6</xdr:col>
      <xdr:colOff>561975</xdr:colOff>
      <xdr:row>85</xdr:row>
      <xdr:rowOff>116658</xdr:rowOff>
    </xdr:to>
    <xdr:sp macro="" textlink="">
      <xdr:nvSpPr>
        <xdr:cNvPr id="220" name="フローチャート : 判断 219"/>
        <xdr:cNvSpPr/>
      </xdr:nvSpPr>
      <xdr:spPr>
        <a:xfrm>
          <a:off x="45847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150586</xdr:rowOff>
    </xdr:from>
    <xdr:to>
      <xdr:col>5</xdr:col>
      <xdr:colOff>409575</xdr:colOff>
      <xdr:row>85</xdr:row>
      <xdr:rowOff>80736</xdr:rowOff>
    </xdr:to>
    <xdr:sp macro="" textlink="">
      <xdr:nvSpPr>
        <xdr:cNvPr id="221" name="フローチャート : 判断 220"/>
        <xdr:cNvSpPr/>
      </xdr:nvSpPr>
      <xdr:spPr>
        <a:xfrm>
          <a:off x="3746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71863</xdr:rowOff>
    </xdr:from>
    <xdr:ext cx="405111" cy="259045"/>
    <xdr:sp macro="" textlink="">
      <xdr:nvSpPr>
        <xdr:cNvPr id="222" name="n_1aveValue【福祉施設】&#10;有形固定資産減価償却率"/>
        <xdr:cNvSpPr txBox="1"/>
      </xdr:nvSpPr>
      <xdr:spPr>
        <a:xfrm>
          <a:off x="3582043"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3629</xdr:rowOff>
    </xdr:from>
    <xdr:to>
      <xdr:col>5</xdr:col>
      <xdr:colOff>409575</xdr:colOff>
      <xdr:row>78</xdr:row>
      <xdr:rowOff>105229</xdr:rowOff>
    </xdr:to>
    <xdr:sp macro="" textlink="">
      <xdr:nvSpPr>
        <xdr:cNvPr id="228" name="円/楕円 227"/>
        <xdr:cNvSpPr/>
      </xdr:nvSpPr>
      <xdr:spPr>
        <a:xfrm>
          <a:off x="3746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121756</xdr:rowOff>
    </xdr:from>
    <xdr:ext cx="405111" cy="259045"/>
    <xdr:sp macro="" textlink="">
      <xdr:nvSpPr>
        <xdr:cNvPr id="229" name="n_1mainValue【福祉施設】&#10;有形固定資産減価償却率"/>
        <xdr:cNvSpPr txBox="1"/>
      </xdr:nvSpPr>
      <xdr:spPr>
        <a:xfrm>
          <a:off x="3582043" y="1315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251" name="直線コネクタ 250"/>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252"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253" name="直線コネクタ 252"/>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254"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255" name="直線コネクタ 254"/>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57166</xdr:rowOff>
    </xdr:from>
    <xdr:ext cx="469744" cy="259045"/>
    <xdr:sp macro="" textlink="">
      <xdr:nvSpPr>
        <xdr:cNvPr id="256" name="【福祉施設】&#10;一人当たり面積平均値テキスト"/>
        <xdr:cNvSpPr txBox="1"/>
      </xdr:nvSpPr>
      <xdr:spPr>
        <a:xfrm>
          <a:off x="105664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257" name="フローチャート : 判断 256"/>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78739</xdr:rowOff>
    </xdr:from>
    <xdr:to>
      <xdr:col>14</xdr:col>
      <xdr:colOff>79375</xdr:colOff>
      <xdr:row>84</xdr:row>
      <xdr:rowOff>8889</xdr:rowOff>
    </xdr:to>
    <xdr:sp macro="" textlink="">
      <xdr:nvSpPr>
        <xdr:cNvPr id="258" name="フローチャート : 判断 257"/>
        <xdr:cNvSpPr/>
      </xdr:nvSpPr>
      <xdr:spPr>
        <a:xfrm>
          <a:off x="958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25416</xdr:rowOff>
    </xdr:from>
    <xdr:ext cx="469744" cy="259045"/>
    <xdr:sp macro="" textlink="">
      <xdr:nvSpPr>
        <xdr:cNvPr id="259" name="n_1aveValue【福祉施設】&#10;一人当たり面積"/>
        <xdr:cNvSpPr txBox="1"/>
      </xdr:nvSpPr>
      <xdr:spPr>
        <a:xfrm>
          <a:off x="9391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85598</xdr:rowOff>
    </xdr:from>
    <xdr:to>
      <xdr:col>14</xdr:col>
      <xdr:colOff>79375</xdr:colOff>
      <xdr:row>85</xdr:row>
      <xdr:rowOff>15748</xdr:rowOff>
    </xdr:to>
    <xdr:sp macro="" textlink="">
      <xdr:nvSpPr>
        <xdr:cNvPr id="265" name="円/楕円 264"/>
        <xdr:cNvSpPr/>
      </xdr:nvSpPr>
      <xdr:spPr>
        <a:xfrm>
          <a:off x="9588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6875</xdr:rowOff>
    </xdr:from>
    <xdr:ext cx="469744" cy="259045"/>
    <xdr:sp macro="" textlink="">
      <xdr:nvSpPr>
        <xdr:cNvPr id="266" name="n_1mainValue【福祉施設】&#10;一人当たり面積"/>
        <xdr:cNvSpPr txBox="1"/>
      </xdr:nvSpPr>
      <xdr:spPr>
        <a:xfrm>
          <a:off x="9391727"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9" name="テキスト ボックス 30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0" name="直線コネクタ 3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1" name="テキスト ボックス 3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2" name="直線コネクタ 3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3" name="テキスト ボックス 3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4" name="直線コネクタ 3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5" name="テキスト ボックス 3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6" name="直線コネクタ 3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7" name="テキスト ボックス 3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8" name="直線コネクタ 3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19" name="テキスト ボックス 31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1" name="テキスト ボックス 3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59</xdr:row>
      <xdr:rowOff>81915</xdr:rowOff>
    </xdr:from>
    <xdr:to>
      <xdr:col>23</xdr:col>
      <xdr:colOff>516889</xdr:colOff>
      <xdr:row>62</xdr:row>
      <xdr:rowOff>148590</xdr:rowOff>
    </xdr:to>
    <xdr:cxnSp macro="">
      <xdr:nvCxnSpPr>
        <xdr:cNvPr id="323" name="直線コネクタ 322"/>
        <xdr:cNvCxnSpPr/>
      </xdr:nvCxnSpPr>
      <xdr:spPr>
        <a:xfrm flipV="1">
          <a:off x="16318864" y="10197465"/>
          <a:ext cx="0" cy="58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152417</xdr:rowOff>
    </xdr:from>
    <xdr:ext cx="405111" cy="259045"/>
    <xdr:sp macro="" textlink="">
      <xdr:nvSpPr>
        <xdr:cNvPr id="324" name="【保健センター・保健所】&#10;有形固定資産減価償却率最小値テキスト"/>
        <xdr:cNvSpPr txBox="1"/>
      </xdr:nvSpPr>
      <xdr:spPr>
        <a:xfrm>
          <a:off x="164084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62</xdr:row>
      <xdr:rowOff>148590</xdr:rowOff>
    </xdr:from>
    <xdr:to>
      <xdr:col>23</xdr:col>
      <xdr:colOff>606425</xdr:colOff>
      <xdr:row>62</xdr:row>
      <xdr:rowOff>148590</xdr:rowOff>
    </xdr:to>
    <xdr:cxnSp macro="">
      <xdr:nvCxnSpPr>
        <xdr:cNvPr id="325" name="直線コネクタ 324"/>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28592</xdr:rowOff>
    </xdr:from>
    <xdr:ext cx="405111" cy="259045"/>
    <xdr:sp macro="" textlink="">
      <xdr:nvSpPr>
        <xdr:cNvPr id="326" name="【保健センター・保健所】&#10;有形固定資産減価償却率最大値テキスト"/>
        <xdr:cNvSpPr txBox="1"/>
      </xdr:nvSpPr>
      <xdr:spPr>
        <a:xfrm>
          <a:off x="16408400"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59</xdr:row>
      <xdr:rowOff>81915</xdr:rowOff>
    </xdr:from>
    <xdr:to>
      <xdr:col>23</xdr:col>
      <xdr:colOff>606425</xdr:colOff>
      <xdr:row>59</xdr:row>
      <xdr:rowOff>81915</xdr:rowOff>
    </xdr:to>
    <xdr:cxnSp macro="">
      <xdr:nvCxnSpPr>
        <xdr:cNvPr id="327" name="直線コネクタ 326"/>
        <xdr:cNvCxnSpPr/>
      </xdr:nvCxnSpPr>
      <xdr:spPr>
        <a:xfrm>
          <a:off x="16230600" y="1019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70502</xdr:rowOff>
    </xdr:from>
    <xdr:ext cx="405111" cy="259045"/>
    <xdr:sp macro="" textlink="">
      <xdr:nvSpPr>
        <xdr:cNvPr id="328" name="【保健センター・保健所】&#10;有形固定資産減価償却率平均値テキスト"/>
        <xdr:cNvSpPr txBox="1"/>
      </xdr:nvSpPr>
      <xdr:spPr>
        <a:xfrm>
          <a:off x="16408400" y="1018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92075</xdr:rowOff>
    </xdr:from>
    <xdr:to>
      <xdr:col>23</xdr:col>
      <xdr:colOff>568325</xdr:colOff>
      <xdr:row>60</xdr:row>
      <xdr:rowOff>22225</xdr:rowOff>
    </xdr:to>
    <xdr:sp macro="" textlink="">
      <xdr:nvSpPr>
        <xdr:cNvPr id="329" name="フローチャート : 判断 328"/>
        <xdr:cNvSpPr/>
      </xdr:nvSpPr>
      <xdr:spPr>
        <a:xfrm>
          <a:off x="162687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57785</xdr:rowOff>
    </xdr:from>
    <xdr:to>
      <xdr:col>22</xdr:col>
      <xdr:colOff>415925</xdr:colOff>
      <xdr:row>61</xdr:row>
      <xdr:rowOff>159385</xdr:rowOff>
    </xdr:to>
    <xdr:sp macro="" textlink="">
      <xdr:nvSpPr>
        <xdr:cNvPr id="330" name="フローチャート : 判断 329"/>
        <xdr:cNvSpPr/>
      </xdr:nvSpPr>
      <xdr:spPr>
        <a:xfrm>
          <a:off x="15430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150512</xdr:rowOff>
    </xdr:from>
    <xdr:ext cx="405111" cy="259045"/>
    <xdr:sp macro="" textlink="">
      <xdr:nvSpPr>
        <xdr:cNvPr id="331" name="n_1aveValue【保健センター・保健所】&#10;有形固定資産減価償却率"/>
        <xdr:cNvSpPr txBox="1"/>
      </xdr:nvSpPr>
      <xdr:spPr>
        <a:xfrm>
          <a:off x="15266043"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132080</xdr:rowOff>
    </xdr:from>
    <xdr:to>
      <xdr:col>22</xdr:col>
      <xdr:colOff>415925</xdr:colOff>
      <xdr:row>57</xdr:row>
      <xdr:rowOff>62230</xdr:rowOff>
    </xdr:to>
    <xdr:sp macro="" textlink="">
      <xdr:nvSpPr>
        <xdr:cNvPr id="337" name="円/楕円 336"/>
        <xdr:cNvSpPr/>
      </xdr:nvSpPr>
      <xdr:spPr>
        <a:xfrm>
          <a:off x="1543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78757</xdr:rowOff>
    </xdr:from>
    <xdr:ext cx="405111" cy="259045"/>
    <xdr:sp macro="" textlink="">
      <xdr:nvSpPr>
        <xdr:cNvPr id="338" name="n_1mainValue【保健センター・保健所】&#10;有形固定資産減価償却率"/>
        <xdr:cNvSpPr txBox="1"/>
      </xdr:nvSpPr>
      <xdr:spPr>
        <a:xfrm>
          <a:off x="15266043"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49" name="直線コネクタ 3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0" name="テキスト ボックス 3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1" name="直線コネクタ 3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2" name="テキスト ボックス 3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3" name="直線コネクタ 3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4" name="テキスト ボックス 3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5" name="直線コネクタ 3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6" name="テキスト ボックス 3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7" name="直線コネクタ 3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8" name="テキスト ボックス 3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89154</xdr:rowOff>
    </xdr:from>
    <xdr:to>
      <xdr:col>32</xdr:col>
      <xdr:colOff>186689</xdr:colOff>
      <xdr:row>62</xdr:row>
      <xdr:rowOff>132588</xdr:rowOff>
    </xdr:to>
    <xdr:cxnSp macro="">
      <xdr:nvCxnSpPr>
        <xdr:cNvPr id="360" name="直線コネクタ 359"/>
        <xdr:cNvCxnSpPr/>
      </xdr:nvCxnSpPr>
      <xdr:spPr>
        <a:xfrm flipV="1">
          <a:off x="22160864" y="9861804"/>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136415</xdr:rowOff>
    </xdr:from>
    <xdr:ext cx="469744" cy="259045"/>
    <xdr:sp macro="" textlink="">
      <xdr:nvSpPr>
        <xdr:cNvPr id="361" name="【保健センター・保健所】&#10;一人当たり面積最小値テキスト"/>
        <xdr:cNvSpPr txBox="1"/>
      </xdr:nvSpPr>
      <xdr:spPr>
        <a:xfrm>
          <a:off x="22250400" y="1076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62</xdr:row>
      <xdr:rowOff>132588</xdr:rowOff>
    </xdr:from>
    <xdr:to>
      <xdr:col>32</xdr:col>
      <xdr:colOff>276225</xdr:colOff>
      <xdr:row>62</xdr:row>
      <xdr:rowOff>132588</xdr:rowOff>
    </xdr:to>
    <xdr:cxnSp macro="">
      <xdr:nvCxnSpPr>
        <xdr:cNvPr id="362" name="直線コネクタ 361"/>
        <xdr:cNvCxnSpPr/>
      </xdr:nvCxnSpPr>
      <xdr:spPr>
        <a:xfrm>
          <a:off x="22072600" y="10762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35831</xdr:rowOff>
    </xdr:from>
    <xdr:ext cx="469744" cy="259045"/>
    <xdr:sp macro="" textlink="">
      <xdr:nvSpPr>
        <xdr:cNvPr id="363" name="【保健センター・保健所】&#10;一人当たり面積最大値テキスト"/>
        <xdr:cNvSpPr txBox="1"/>
      </xdr:nvSpPr>
      <xdr:spPr>
        <a:xfrm>
          <a:off x="222504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57</xdr:row>
      <xdr:rowOff>89154</xdr:rowOff>
    </xdr:from>
    <xdr:to>
      <xdr:col>32</xdr:col>
      <xdr:colOff>276225</xdr:colOff>
      <xdr:row>57</xdr:row>
      <xdr:rowOff>89154</xdr:rowOff>
    </xdr:to>
    <xdr:cxnSp macro="">
      <xdr:nvCxnSpPr>
        <xdr:cNvPr id="364" name="直線コネクタ 363"/>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365"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366" name="フローチャート : 判断 365"/>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148082</xdr:rowOff>
    </xdr:from>
    <xdr:to>
      <xdr:col>31</xdr:col>
      <xdr:colOff>85725</xdr:colOff>
      <xdr:row>60</xdr:row>
      <xdr:rowOff>78232</xdr:rowOff>
    </xdr:to>
    <xdr:sp macro="" textlink="">
      <xdr:nvSpPr>
        <xdr:cNvPr id="367" name="フローチャート : 判断 366"/>
        <xdr:cNvSpPr/>
      </xdr:nvSpPr>
      <xdr:spPr>
        <a:xfrm>
          <a:off x="21272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94759</xdr:rowOff>
    </xdr:from>
    <xdr:ext cx="469744" cy="259045"/>
    <xdr:sp macro="" textlink="">
      <xdr:nvSpPr>
        <xdr:cNvPr id="368" name="n_1aveValue【保健センター・保健所】&#10;一人当たり面積"/>
        <xdr:cNvSpPr txBox="1"/>
      </xdr:nvSpPr>
      <xdr:spPr>
        <a:xfrm>
          <a:off x="21075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9" name="テキスト ボックス 3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0" name="テキスト ボックス 3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1" name="テキスト ボックス 3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2" name="テキスト ボックス 3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3" name="テキスト ボックス 3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38354</xdr:rowOff>
    </xdr:from>
    <xdr:to>
      <xdr:col>31</xdr:col>
      <xdr:colOff>85725</xdr:colOff>
      <xdr:row>63</xdr:row>
      <xdr:rowOff>139954</xdr:rowOff>
    </xdr:to>
    <xdr:sp macro="" textlink="">
      <xdr:nvSpPr>
        <xdr:cNvPr id="374" name="円/楕円 373"/>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131081</xdr:rowOff>
    </xdr:from>
    <xdr:ext cx="469744" cy="259045"/>
    <xdr:sp macro="" textlink="">
      <xdr:nvSpPr>
        <xdr:cNvPr id="375" name="n_1mainValue【保健センター・保健所】&#10;一人当たり面積"/>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6" name="正方形/長方形 3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7" name="正方形/長方形 3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8" name="正方形/長方形 3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9" name="正方形/長方形 3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0" name="正方形/長方形 3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1" name="正方形/長方形 3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2" name="正方形/長方形 3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3" name="正方形/長方形 3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4" name="テキスト ボックス 3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5" name="直線コネクタ 3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86" name="直線コネクタ 3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87" name="テキスト ボックス 38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8" name="直線コネクタ 3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9" name="テキスト ボックス 3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0" name="直線コネクタ 3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1" name="テキスト ボックス 3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2" name="直線コネクタ 3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3" name="テキスト ボックス 3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4" name="直線コネクタ 3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95" name="テキスト ボックス 39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6" name="直線コネクタ 3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7" name="テキスト ボックス 3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399" name="直線コネクタ 398"/>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400"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01" name="直線コネクタ 400"/>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402"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403" name="直線コネクタ 402"/>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404"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405" name="フローチャート : 判断 404"/>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406" name="フローチャート : 判断 405"/>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110507</xdr:rowOff>
    </xdr:from>
    <xdr:ext cx="405111" cy="259045"/>
    <xdr:sp macro="" textlink="">
      <xdr:nvSpPr>
        <xdr:cNvPr id="407" name="n_1aveValue【消防施設】&#10;有形固定資産減価償却率"/>
        <xdr:cNvSpPr txBox="1"/>
      </xdr:nvSpPr>
      <xdr:spPr>
        <a:xfrm>
          <a:off x="15266043" y="1365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8" name="テキスト ボックス 4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9" name="テキスト ボックス 4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0" name="テキスト ボックス 4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1" name="テキスト ボックス 4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2" name="テキスト ボックス 4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636</xdr:rowOff>
    </xdr:from>
    <xdr:to>
      <xdr:col>22</xdr:col>
      <xdr:colOff>415925</xdr:colOff>
      <xdr:row>78</xdr:row>
      <xdr:rowOff>102236</xdr:rowOff>
    </xdr:to>
    <xdr:sp macro="" textlink="">
      <xdr:nvSpPr>
        <xdr:cNvPr id="413" name="円/楕円 412"/>
        <xdr:cNvSpPr/>
      </xdr:nvSpPr>
      <xdr:spPr>
        <a:xfrm>
          <a:off x="15430500" y="13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118763</xdr:rowOff>
    </xdr:from>
    <xdr:ext cx="405111" cy="259045"/>
    <xdr:sp macro="" textlink="">
      <xdr:nvSpPr>
        <xdr:cNvPr id="414" name="n_1mainValue【消防施設】&#10;有形固定資産減価償却率"/>
        <xdr:cNvSpPr txBox="1"/>
      </xdr:nvSpPr>
      <xdr:spPr>
        <a:xfrm>
          <a:off x="15266043" y="1314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3" name="テキスト ボックス 4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4" name="直線コネクタ 4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5" name="直線コネクタ 42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6" name="テキスト ボックス 42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7" name="直線コネクタ 42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28" name="テキスト ボックス 42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29" name="直線コネクタ 42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0" name="テキスト ボックス 42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1" name="直線コネクタ 43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2" name="テキスト ボックス 43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3" name="直線コネクタ 43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4" name="テキスト ボックス 43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5" name="直線コネクタ 43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6" name="テキスト ボックス 43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7" name="直線コネクタ 4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8" name="テキスト ボックス 4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440" name="直線コネクタ 439"/>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441"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442" name="直線コネクタ 441"/>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443"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444" name="直線コネクタ 443"/>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445"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446" name="フローチャート : 判断 445"/>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447" name="フローチャート : 判断 446"/>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98896</xdr:rowOff>
    </xdr:from>
    <xdr:ext cx="469744" cy="259045"/>
    <xdr:sp macro="" textlink="">
      <xdr:nvSpPr>
        <xdr:cNvPr id="448" name="n_1aveValue【消防施設】&#10;一人当たり面積"/>
        <xdr:cNvSpPr txBox="1"/>
      </xdr:nvSpPr>
      <xdr:spPr>
        <a:xfrm>
          <a:off x="21075727" y="145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9" name="テキスト ボックス 4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0" name="テキスト ボックス 4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1" name="テキスト ボックス 4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2" name="テキスト ボックス 4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3" name="テキスト ボックス 4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80918</xdr:rowOff>
    </xdr:from>
    <xdr:to>
      <xdr:col>31</xdr:col>
      <xdr:colOff>85725</xdr:colOff>
      <xdr:row>87</xdr:row>
      <xdr:rowOff>11068</xdr:rowOff>
    </xdr:to>
    <xdr:sp macro="" textlink="">
      <xdr:nvSpPr>
        <xdr:cNvPr id="454" name="円/楕円 453"/>
        <xdr:cNvSpPr/>
      </xdr:nvSpPr>
      <xdr:spPr>
        <a:xfrm>
          <a:off x="21272500" y="148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2195</xdr:rowOff>
    </xdr:from>
    <xdr:ext cx="469744" cy="259045"/>
    <xdr:sp macro="" textlink="">
      <xdr:nvSpPr>
        <xdr:cNvPr id="455" name="n_1mainValue【消防施設】&#10;一人当たり面積"/>
        <xdr:cNvSpPr txBox="1"/>
      </xdr:nvSpPr>
      <xdr:spPr>
        <a:xfrm>
          <a:off x="21075727" y="149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6" name="テキスト ボックス 4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7" name="直線コネクタ 4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8" name="テキスト ボックス 46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9" name="直線コネクタ 4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0" name="テキスト ボックス 4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1" name="直線コネクタ 4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2" name="テキスト ボックス 4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3" name="直線コネクタ 4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4" name="テキスト ボックス 4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5" name="直線コネクタ 4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6" name="テキスト ボックス 4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7" name="直線コネクタ 4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8" name="テキスト ボックス 47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482" name="直線コネクタ 481"/>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483"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484" name="直線コネクタ 483"/>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485"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486" name="直線コネクタ 485"/>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487"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488" name="フローチャート : 判断 487"/>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489" name="フローチャート : 判断 488"/>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153325</xdr:rowOff>
    </xdr:from>
    <xdr:ext cx="405111" cy="259045"/>
    <xdr:sp macro="" textlink="">
      <xdr:nvSpPr>
        <xdr:cNvPr id="490" name="n_1aveValue【庁舎】&#10;有形固定資産減価償却率"/>
        <xdr:cNvSpPr txBox="1"/>
      </xdr:nvSpPr>
      <xdr:spPr>
        <a:xfrm>
          <a:off x="15266043" y="1798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123371</xdr:rowOff>
    </xdr:from>
    <xdr:to>
      <xdr:col>22</xdr:col>
      <xdr:colOff>415925</xdr:colOff>
      <xdr:row>107</xdr:row>
      <xdr:rowOff>53521</xdr:rowOff>
    </xdr:to>
    <xdr:sp macro="" textlink="">
      <xdr:nvSpPr>
        <xdr:cNvPr id="496" name="円/楕円 495"/>
        <xdr:cNvSpPr/>
      </xdr:nvSpPr>
      <xdr:spPr>
        <a:xfrm>
          <a:off x="15430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44648</xdr:rowOff>
    </xdr:from>
    <xdr:ext cx="405111" cy="259045"/>
    <xdr:sp macro="" textlink="">
      <xdr:nvSpPr>
        <xdr:cNvPr id="497" name="n_1mainValue【庁舎】&#10;有形固定資産減価償却率"/>
        <xdr:cNvSpPr txBox="1"/>
      </xdr:nvSpPr>
      <xdr:spPr>
        <a:xfrm>
          <a:off x="15266043"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8" name="テキスト ボックス 5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9" name="直線コネクタ 5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0" name="テキスト ボックス 5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1" name="直線コネクタ 5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2" name="テキスト ボックス 5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3" name="直線コネクタ 5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4" name="テキスト ボックス 5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5" name="直線コネクタ 5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6" name="テキスト ボックス 5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7" name="直線コネクタ 5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8" name="テキスト ボックス 5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9" name="直線コネクタ 5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0" name="テキスト ボックス 5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524" name="直線コネクタ 523"/>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525"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526" name="直線コネクタ 525"/>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27"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28" name="直線コネクタ 527"/>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29"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30" name="フローチャート : 判断 529"/>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531" name="フローチャート : 判断 530"/>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75672</xdr:rowOff>
    </xdr:from>
    <xdr:ext cx="469744" cy="259045"/>
    <xdr:sp macro="" textlink="">
      <xdr:nvSpPr>
        <xdr:cNvPr id="532" name="n_1ave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134801</xdr:rowOff>
    </xdr:from>
    <xdr:to>
      <xdr:col>31</xdr:col>
      <xdr:colOff>85725</xdr:colOff>
      <xdr:row>106</xdr:row>
      <xdr:rowOff>64951</xdr:rowOff>
    </xdr:to>
    <xdr:sp macro="" textlink="">
      <xdr:nvSpPr>
        <xdr:cNvPr id="538" name="円/楕円 537"/>
        <xdr:cNvSpPr/>
      </xdr:nvSpPr>
      <xdr:spPr>
        <a:xfrm>
          <a:off x="2127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81478</xdr:rowOff>
    </xdr:from>
    <xdr:ext cx="469744" cy="259045"/>
    <xdr:sp macro="" textlink="">
      <xdr:nvSpPr>
        <xdr:cNvPr id="539" name="n_1mainValue【庁舎】&#10;一人当たり面積"/>
        <xdr:cNvSpPr txBox="1"/>
      </xdr:nvSpPr>
      <xdr:spPr>
        <a:xfrm>
          <a:off x="210757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昭和５０～６０年代前後に集中して公共施設を整備しており、それらの施設が順次、耐用年数を迎えていることに加え、近年の投資的事業の抑制の影響により、</a:t>
          </a:r>
          <a:r>
            <a:rPr kumimoji="1" lang="ja-JP" altLang="ja-JP" sz="1100">
              <a:solidFill>
                <a:schemeClr val="dk1"/>
              </a:solidFill>
              <a:effectLst/>
              <a:latin typeface="+mn-lt"/>
              <a:ea typeface="+mn-ea"/>
              <a:cs typeface="+mn-cs"/>
            </a:rPr>
            <a:t>全体的に有形固定資産減価償却率が全国平均や類似団体より高い水準にあるが、中でも</a:t>
          </a:r>
          <a:r>
            <a:rPr lang="ja-JP" altLang="ja-JP" sz="1100">
              <a:solidFill>
                <a:schemeClr val="dk1"/>
              </a:solidFill>
              <a:effectLst/>
              <a:latin typeface="+mn-lt"/>
              <a:ea typeface="+mn-ea"/>
              <a:cs typeface="+mn-cs"/>
            </a:rPr>
            <a:t>福祉施設、保健センター・保健所、消防施設が有形固定資産減価償却率が７０％を超える高い水準となっている。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特に、福祉施設は９５．５％、保健センター・保健所は８６．４％と著しく高い水準となっているが、これは代替施設として平成１２年度に開設した</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総合福祉センター</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が、本分析における福祉施設、保健センター・保健所のいずれにも該当しないことによる。これらの施設については、「桂川町公共施設等総合管理計画」に基づく計画的な維持管理（予防保全）を念頭に、施設の延命化を図ることと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なお、一人当たりの面積は、大半の施設において</a:t>
          </a:r>
          <a:r>
            <a:rPr kumimoji="1" lang="ja-JP" altLang="ja-JP" sz="1100">
              <a:solidFill>
                <a:schemeClr val="dk1"/>
              </a:solidFill>
              <a:effectLst/>
              <a:latin typeface="+mn-lt"/>
              <a:ea typeface="+mn-ea"/>
              <a:cs typeface="+mn-cs"/>
            </a:rPr>
            <a:t>類似団体平均を下回っており、効率的な行政運営ができている。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福岡県桂川町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13,815
13,723
20.14
5,647,660
5,464,387
165,102
3,258,992
4,177,078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少子高齢化（町高齢化</a:t>
          </a:r>
          <a:r>
            <a:rPr kumimoji="1" lang="ja-JP" altLang="en-US" sz="1100">
              <a:solidFill>
                <a:schemeClr val="dk1"/>
              </a:solidFill>
              <a:effectLst/>
              <a:latin typeface="+mn-lt"/>
              <a:ea typeface="+mn-ea"/>
              <a:cs typeface="+mn-cs"/>
            </a:rPr>
            <a:t>率</a:t>
          </a:r>
          <a:r>
            <a:rPr kumimoji="1" lang="en-US" altLang="ja-JP" sz="1100">
              <a:solidFill>
                <a:schemeClr val="dk1"/>
              </a:solidFill>
              <a:effectLst/>
              <a:latin typeface="+mn-lt"/>
              <a:ea typeface="+mn-ea"/>
              <a:cs typeface="+mn-cs"/>
            </a:rPr>
            <a:t>31.0</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27.3</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日時点））や若年層の町外流出等による人口減少に加え、</a:t>
          </a:r>
          <a:r>
            <a:rPr kumimoji="1" lang="ja-JP" altLang="ja-JP" sz="1100" b="0" i="0" baseline="0">
              <a:solidFill>
                <a:schemeClr val="dk1"/>
              </a:solidFill>
              <a:effectLst/>
              <a:latin typeface="+mn-lt"/>
              <a:ea typeface="+mn-ea"/>
              <a:cs typeface="+mn-cs"/>
            </a:rPr>
            <a:t>中核となる産業が無く、</a:t>
          </a:r>
          <a:r>
            <a:rPr kumimoji="1" lang="ja-JP" altLang="ja-JP" sz="1100">
              <a:solidFill>
                <a:schemeClr val="dk1"/>
              </a:solidFill>
              <a:effectLst/>
              <a:latin typeface="+mn-lt"/>
              <a:ea typeface="+mn-ea"/>
              <a:cs typeface="+mn-cs"/>
            </a:rPr>
            <a:t>基幹産業である農業についても概して小規模経営であること等により、財政基盤が弱く、類似団体平均を下回っている。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今後も、町税等の滞納対策や事務・事業の点検・改善の取組みを継続するとともに、ふるさと納税や「桂川町まち・ひと・しごと創生総合戦略」（平成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月策定）の取組みを通じ、将来に亘り持続可能な財政基盤の強化に努める。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37798</xdr:rowOff>
    </xdr:to>
    <xdr:cxnSp macro="">
      <xdr:nvCxnSpPr>
        <xdr:cNvPr id="69" name="直線コネクタ 68"/>
        <xdr:cNvCxnSpPr/>
      </xdr:nvCxnSpPr>
      <xdr:spPr>
        <a:xfrm flipV="1">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37798</xdr:rowOff>
    </xdr:from>
    <xdr:to>
      <xdr:col>6</xdr:col>
      <xdr:colOff>0</xdr:colOff>
      <xdr:row>43</xdr:row>
      <xdr:rowOff>49288</xdr:rowOff>
    </xdr:to>
    <xdr:cxnSp macro="">
      <xdr:nvCxnSpPr>
        <xdr:cNvPr id="72" name="直線コネクタ 71"/>
        <xdr:cNvCxnSpPr/>
      </xdr:nvCxnSpPr>
      <xdr:spPr>
        <a:xfrm flipV="1">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60778</xdr:rowOff>
    </xdr:to>
    <xdr:cxnSp macro="">
      <xdr:nvCxnSpPr>
        <xdr:cNvPr id="75" name="直線コネクタ 74"/>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8" name="円/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89"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158448</xdr:rowOff>
    </xdr:from>
    <xdr:to>
      <xdr:col>6</xdr:col>
      <xdr:colOff>50800</xdr:colOff>
      <xdr:row>43</xdr:row>
      <xdr:rowOff>88598</xdr:rowOff>
    </xdr:to>
    <xdr:sp macro="" textlink="">
      <xdr:nvSpPr>
        <xdr:cNvPr id="90" name="円/楕円 89"/>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73375</xdr:rowOff>
    </xdr:from>
    <xdr:ext cx="736600" cy="259045"/>
    <xdr:sp macro="" textlink="">
      <xdr:nvSpPr>
        <xdr:cNvPr id="91" name="テキスト ボックス 90"/>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169938</xdr:rowOff>
    </xdr:from>
    <xdr:to>
      <xdr:col>4</xdr:col>
      <xdr:colOff>533400</xdr:colOff>
      <xdr:row>43</xdr:row>
      <xdr:rowOff>100088</xdr:rowOff>
    </xdr:to>
    <xdr:sp macro="" textlink="">
      <xdr:nvSpPr>
        <xdr:cNvPr id="92" name="円/楕円 91"/>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84865</xdr:rowOff>
    </xdr:from>
    <xdr:ext cx="762000" cy="259045"/>
    <xdr:sp macro="" textlink="">
      <xdr:nvSpPr>
        <xdr:cNvPr id="93" name="テキスト ボックス 92"/>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投資的経費の抑制効果により、公債費に係るものは減少傾向を維持してい</a:t>
          </a:r>
          <a:r>
            <a:rPr kumimoji="1" lang="ja-JP" altLang="en-US" sz="1100">
              <a:solidFill>
                <a:schemeClr val="dk1"/>
              </a:solidFill>
              <a:effectLst/>
              <a:latin typeface="+mn-lt"/>
              <a:ea typeface="+mn-ea"/>
              <a:cs typeface="+mn-cs"/>
            </a:rPr>
            <a:t>たが、今後は公債費についても町営住宅更新事業や駅再整備事業に伴い増加する見込みである。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物件費及び扶助費に係るものが高止まりしている状況にある</a:t>
          </a:r>
          <a:r>
            <a:rPr kumimoji="1" lang="ja-JP" altLang="en-US" sz="1100">
              <a:solidFill>
                <a:schemeClr val="dk1"/>
              </a:solidFill>
              <a:effectLst/>
              <a:latin typeface="+mn-lt"/>
              <a:ea typeface="+mn-ea"/>
              <a:cs typeface="+mn-cs"/>
            </a:rPr>
            <a:t>。扶助費については引き続き</a:t>
          </a:r>
          <a:r>
            <a:rPr kumimoji="1" lang="ja-JP" altLang="ja-JP" sz="1100">
              <a:solidFill>
                <a:schemeClr val="dk1"/>
              </a:solidFill>
              <a:effectLst/>
              <a:latin typeface="+mn-lt"/>
              <a:ea typeface="+mn-ea"/>
              <a:cs typeface="+mn-cs"/>
            </a:rPr>
            <a:t>資格審査の適正化等により抑制を図る。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更に、</a:t>
          </a:r>
          <a:r>
            <a:rPr kumimoji="1" lang="ja-JP" altLang="ja-JP" sz="1100">
              <a:solidFill>
                <a:schemeClr val="dk1"/>
              </a:solidFill>
              <a:effectLst/>
              <a:latin typeface="+mn-lt"/>
              <a:ea typeface="+mn-ea"/>
              <a:cs typeface="+mn-cs"/>
            </a:rPr>
            <a:t>町直営で実施している各種事業の民営化の検討や、施策の選択・集中等の歳出改善の取組みを継続し、経常経費の削減に努める。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104394</xdr:rowOff>
    </xdr:from>
    <xdr:to>
      <xdr:col>7</xdr:col>
      <xdr:colOff>152400</xdr:colOff>
      <xdr:row>66</xdr:row>
      <xdr:rowOff>140462</xdr:rowOff>
    </xdr:to>
    <xdr:cxnSp macro="">
      <xdr:nvCxnSpPr>
        <xdr:cNvPr id="130" name="直線コネクタ 129"/>
        <xdr:cNvCxnSpPr/>
      </xdr:nvCxnSpPr>
      <xdr:spPr>
        <a:xfrm>
          <a:off x="4114800" y="11248644"/>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104394</xdr:rowOff>
    </xdr:from>
    <xdr:to>
      <xdr:col>6</xdr:col>
      <xdr:colOff>0</xdr:colOff>
      <xdr:row>65</xdr:row>
      <xdr:rowOff>114046</xdr:rowOff>
    </xdr:to>
    <xdr:cxnSp macro="">
      <xdr:nvCxnSpPr>
        <xdr:cNvPr id="133" name="直線コネクタ 132"/>
        <xdr:cNvCxnSpPr/>
      </xdr:nvCxnSpPr>
      <xdr:spPr>
        <a:xfrm flipV="1">
          <a:off x="3225800" y="112486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17526</xdr:rowOff>
    </xdr:from>
    <xdr:to>
      <xdr:col>4</xdr:col>
      <xdr:colOff>482600</xdr:colOff>
      <xdr:row>65</xdr:row>
      <xdr:rowOff>114046</xdr:rowOff>
    </xdr:to>
    <xdr:cxnSp macro="">
      <xdr:nvCxnSpPr>
        <xdr:cNvPr id="136" name="直線コネクタ 135"/>
        <xdr:cNvCxnSpPr/>
      </xdr:nvCxnSpPr>
      <xdr:spPr>
        <a:xfrm>
          <a:off x="2336800" y="111617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17526</xdr:rowOff>
    </xdr:from>
    <xdr:to>
      <xdr:col>3</xdr:col>
      <xdr:colOff>279400</xdr:colOff>
      <xdr:row>65</xdr:row>
      <xdr:rowOff>104394</xdr:rowOff>
    </xdr:to>
    <xdr:cxnSp macro="">
      <xdr:nvCxnSpPr>
        <xdr:cNvPr id="139" name="直線コネクタ 138"/>
        <xdr:cNvCxnSpPr/>
      </xdr:nvCxnSpPr>
      <xdr:spPr>
        <a:xfrm flipV="1">
          <a:off x="1447800" y="11161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89662</xdr:rowOff>
    </xdr:from>
    <xdr:to>
      <xdr:col>7</xdr:col>
      <xdr:colOff>203200</xdr:colOff>
      <xdr:row>67</xdr:row>
      <xdr:rowOff>19812</xdr:rowOff>
    </xdr:to>
    <xdr:sp macro="" textlink="">
      <xdr:nvSpPr>
        <xdr:cNvPr id="149" name="円/楕円 148"/>
        <xdr:cNvSpPr/>
      </xdr:nvSpPr>
      <xdr:spPr>
        <a:xfrm>
          <a:off x="49022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156989</xdr:rowOff>
    </xdr:from>
    <xdr:ext cx="762000" cy="259045"/>
    <xdr:sp macro="" textlink="">
      <xdr:nvSpPr>
        <xdr:cNvPr id="150" name="財政構造の弾力性該当値テキスト"/>
        <xdr:cNvSpPr txBox="1"/>
      </xdr:nvSpPr>
      <xdr:spPr>
        <a:xfrm>
          <a:off x="5041900" y="1130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53594</xdr:rowOff>
    </xdr:from>
    <xdr:to>
      <xdr:col>6</xdr:col>
      <xdr:colOff>50800</xdr:colOff>
      <xdr:row>65</xdr:row>
      <xdr:rowOff>155194</xdr:rowOff>
    </xdr:to>
    <xdr:sp macro="" textlink="">
      <xdr:nvSpPr>
        <xdr:cNvPr id="151" name="円/楕円 150"/>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139971</xdr:rowOff>
    </xdr:from>
    <xdr:ext cx="736600" cy="259045"/>
    <xdr:sp macro="" textlink="">
      <xdr:nvSpPr>
        <xdr:cNvPr id="152" name="テキスト ボックス 151"/>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63246</xdr:rowOff>
    </xdr:from>
    <xdr:to>
      <xdr:col>4</xdr:col>
      <xdr:colOff>533400</xdr:colOff>
      <xdr:row>65</xdr:row>
      <xdr:rowOff>164846</xdr:rowOff>
    </xdr:to>
    <xdr:sp macro="" textlink="">
      <xdr:nvSpPr>
        <xdr:cNvPr id="153" name="円/楕円 152"/>
        <xdr:cNvSpPr/>
      </xdr:nvSpPr>
      <xdr:spPr>
        <a:xfrm>
          <a:off x="3175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149623</xdr:rowOff>
    </xdr:from>
    <xdr:ext cx="762000" cy="259045"/>
    <xdr:sp macro="" textlink="">
      <xdr:nvSpPr>
        <xdr:cNvPr id="154" name="テキスト ボックス 153"/>
        <xdr:cNvSpPr txBox="1"/>
      </xdr:nvSpPr>
      <xdr:spPr>
        <a:xfrm>
          <a:off x="2844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138176</xdr:rowOff>
    </xdr:from>
    <xdr:to>
      <xdr:col>3</xdr:col>
      <xdr:colOff>330200</xdr:colOff>
      <xdr:row>65</xdr:row>
      <xdr:rowOff>68326</xdr:rowOff>
    </xdr:to>
    <xdr:sp macro="" textlink="">
      <xdr:nvSpPr>
        <xdr:cNvPr id="155" name="円/楕円 154"/>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53103</xdr:rowOff>
    </xdr:from>
    <xdr:ext cx="762000" cy="259045"/>
    <xdr:sp macro="" textlink="">
      <xdr:nvSpPr>
        <xdr:cNvPr id="156" name="テキスト ボックス 155"/>
        <xdr:cNvSpPr txBox="1"/>
      </xdr:nvSpPr>
      <xdr:spPr>
        <a:xfrm>
          <a:off x="1955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53594</xdr:rowOff>
    </xdr:from>
    <xdr:to>
      <xdr:col>2</xdr:col>
      <xdr:colOff>127000</xdr:colOff>
      <xdr:row>65</xdr:row>
      <xdr:rowOff>155194</xdr:rowOff>
    </xdr:to>
    <xdr:sp macro="" textlink="">
      <xdr:nvSpPr>
        <xdr:cNvPr id="157" name="円/楕円 156"/>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139971</xdr:rowOff>
    </xdr:from>
    <xdr:ext cx="762000" cy="259045"/>
    <xdr:sp macro="" textlink="">
      <xdr:nvSpPr>
        <xdr:cNvPr id="158" name="テキスト ボックス 157"/>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[127,704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類似団体平均を下回っているのは、主に人件費を要因としている。これは、「桂川町第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次行政改革大綱（平成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年度）」の期間内に勧奨退職職員の増や、退職者の不補充等により、平成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年度正規職員総数</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人に対し、平成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人と</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％の削減を達成し</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再任用職員及び任期付教員（少人数指導教員）を除き</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人と同水準を保っているためである。</a:t>
          </a:r>
          <a:endParaRPr lang="ja-JP" altLang="ja-JP" sz="1400">
            <a:effectLst/>
          </a:endParaRPr>
        </a:p>
        <a:p>
          <a:r>
            <a:rPr kumimoji="1" lang="ja-JP" altLang="ja-JP" sz="1100">
              <a:solidFill>
                <a:schemeClr val="dk1"/>
              </a:solidFill>
              <a:effectLst/>
              <a:latin typeface="+mn-lt"/>
              <a:ea typeface="+mn-ea"/>
              <a:cs typeface="+mn-cs"/>
            </a:rPr>
            <a:t>　今後も、民間においても実施可能な部分は委託化等を検討し、コストの低減を図っていく方針である。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115821</xdr:rowOff>
    </xdr:from>
    <xdr:to>
      <xdr:col>7</xdr:col>
      <xdr:colOff>152400</xdr:colOff>
      <xdr:row>81</xdr:row>
      <xdr:rowOff>127349</xdr:rowOff>
    </xdr:to>
    <xdr:cxnSp macro="">
      <xdr:nvCxnSpPr>
        <xdr:cNvPr id="191" name="直線コネクタ 190"/>
        <xdr:cNvCxnSpPr/>
      </xdr:nvCxnSpPr>
      <xdr:spPr>
        <a:xfrm>
          <a:off x="4114800" y="14003271"/>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91825</xdr:rowOff>
    </xdr:from>
    <xdr:to>
      <xdr:col>6</xdr:col>
      <xdr:colOff>0</xdr:colOff>
      <xdr:row>81</xdr:row>
      <xdr:rowOff>115821</xdr:rowOff>
    </xdr:to>
    <xdr:cxnSp macro="">
      <xdr:nvCxnSpPr>
        <xdr:cNvPr id="194" name="直線コネクタ 193"/>
        <xdr:cNvCxnSpPr/>
      </xdr:nvCxnSpPr>
      <xdr:spPr>
        <a:xfrm>
          <a:off x="3225800" y="13979275"/>
          <a:ext cx="889000" cy="2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66542</xdr:rowOff>
    </xdr:from>
    <xdr:to>
      <xdr:col>4</xdr:col>
      <xdr:colOff>482600</xdr:colOff>
      <xdr:row>81</xdr:row>
      <xdr:rowOff>91825</xdr:rowOff>
    </xdr:to>
    <xdr:cxnSp macro="">
      <xdr:nvCxnSpPr>
        <xdr:cNvPr id="197" name="直線コネクタ 196"/>
        <xdr:cNvCxnSpPr/>
      </xdr:nvCxnSpPr>
      <xdr:spPr>
        <a:xfrm>
          <a:off x="2336800" y="13953992"/>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66542</xdr:rowOff>
    </xdr:from>
    <xdr:to>
      <xdr:col>3</xdr:col>
      <xdr:colOff>279400</xdr:colOff>
      <xdr:row>81</xdr:row>
      <xdr:rowOff>67318</xdr:rowOff>
    </xdr:to>
    <xdr:cxnSp macro="">
      <xdr:nvCxnSpPr>
        <xdr:cNvPr id="200" name="直線コネクタ 199"/>
        <xdr:cNvCxnSpPr/>
      </xdr:nvCxnSpPr>
      <xdr:spPr>
        <a:xfrm flipV="1">
          <a:off x="1447800" y="13953992"/>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76549</xdr:rowOff>
    </xdr:from>
    <xdr:to>
      <xdr:col>7</xdr:col>
      <xdr:colOff>203200</xdr:colOff>
      <xdr:row>82</xdr:row>
      <xdr:rowOff>6699</xdr:rowOff>
    </xdr:to>
    <xdr:sp macro="" textlink="">
      <xdr:nvSpPr>
        <xdr:cNvPr id="210" name="円/楕円 209"/>
        <xdr:cNvSpPr/>
      </xdr:nvSpPr>
      <xdr:spPr>
        <a:xfrm>
          <a:off x="4902200" y="1396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93076</xdr:rowOff>
    </xdr:from>
    <xdr:ext cx="762000" cy="259045"/>
    <xdr:sp macro="" textlink="">
      <xdr:nvSpPr>
        <xdr:cNvPr id="211" name="人件費・物件費等の状況該当値テキスト"/>
        <xdr:cNvSpPr txBox="1"/>
      </xdr:nvSpPr>
      <xdr:spPr>
        <a:xfrm>
          <a:off x="5041900" y="1380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127,704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65021</xdr:rowOff>
    </xdr:from>
    <xdr:to>
      <xdr:col>6</xdr:col>
      <xdr:colOff>50800</xdr:colOff>
      <xdr:row>81</xdr:row>
      <xdr:rowOff>166621</xdr:rowOff>
    </xdr:to>
    <xdr:sp macro="" textlink="">
      <xdr:nvSpPr>
        <xdr:cNvPr id="212" name="円/楕円 211"/>
        <xdr:cNvSpPr/>
      </xdr:nvSpPr>
      <xdr:spPr>
        <a:xfrm>
          <a:off x="4064000" y="139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5348</xdr:rowOff>
    </xdr:from>
    <xdr:ext cx="736600" cy="259045"/>
    <xdr:sp macro="" textlink="">
      <xdr:nvSpPr>
        <xdr:cNvPr id="213" name="テキスト ボックス 212"/>
        <xdr:cNvSpPr txBox="1"/>
      </xdr:nvSpPr>
      <xdr:spPr>
        <a:xfrm>
          <a:off x="3733800" y="1372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41025</xdr:rowOff>
    </xdr:from>
    <xdr:to>
      <xdr:col>4</xdr:col>
      <xdr:colOff>533400</xdr:colOff>
      <xdr:row>81</xdr:row>
      <xdr:rowOff>142625</xdr:rowOff>
    </xdr:to>
    <xdr:sp macro="" textlink="">
      <xdr:nvSpPr>
        <xdr:cNvPr id="214" name="円/楕円 213"/>
        <xdr:cNvSpPr/>
      </xdr:nvSpPr>
      <xdr:spPr>
        <a:xfrm>
          <a:off x="3175000" y="1392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152802</xdr:rowOff>
    </xdr:from>
    <xdr:ext cx="762000" cy="259045"/>
    <xdr:sp macro="" textlink="">
      <xdr:nvSpPr>
        <xdr:cNvPr id="215" name="テキスト ボックス 214"/>
        <xdr:cNvSpPr txBox="1"/>
      </xdr:nvSpPr>
      <xdr:spPr>
        <a:xfrm>
          <a:off x="2844800" y="1369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15742</xdr:rowOff>
    </xdr:from>
    <xdr:to>
      <xdr:col>3</xdr:col>
      <xdr:colOff>330200</xdr:colOff>
      <xdr:row>81</xdr:row>
      <xdr:rowOff>117342</xdr:rowOff>
    </xdr:to>
    <xdr:sp macro="" textlink="">
      <xdr:nvSpPr>
        <xdr:cNvPr id="216" name="円/楕円 215"/>
        <xdr:cNvSpPr/>
      </xdr:nvSpPr>
      <xdr:spPr>
        <a:xfrm>
          <a:off x="2286000" y="139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127519</xdr:rowOff>
    </xdr:from>
    <xdr:ext cx="762000" cy="259045"/>
    <xdr:sp macro="" textlink="">
      <xdr:nvSpPr>
        <xdr:cNvPr id="217" name="テキスト ボックス 216"/>
        <xdr:cNvSpPr txBox="1"/>
      </xdr:nvSpPr>
      <xdr:spPr>
        <a:xfrm>
          <a:off x="1955800" y="1367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115,104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16518</xdr:rowOff>
    </xdr:from>
    <xdr:to>
      <xdr:col>2</xdr:col>
      <xdr:colOff>127000</xdr:colOff>
      <xdr:row>81</xdr:row>
      <xdr:rowOff>118118</xdr:rowOff>
    </xdr:to>
    <xdr:sp macro="" textlink="">
      <xdr:nvSpPr>
        <xdr:cNvPr id="218" name="円/楕円 217"/>
        <xdr:cNvSpPr/>
      </xdr:nvSpPr>
      <xdr:spPr>
        <a:xfrm>
          <a:off x="1397000" y="139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128295</xdr:rowOff>
    </xdr:from>
    <xdr:ext cx="762000" cy="259045"/>
    <xdr:sp macro="" textlink="">
      <xdr:nvSpPr>
        <xdr:cNvPr id="219" name="テキスト ボックス 218"/>
        <xdr:cNvSpPr txBox="1"/>
      </xdr:nvSpPr>
      <xdr:spPr>
        <a:xfrm>
          <a:off x="1066800" y="1367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例年、人事院勧告に対し、国家公務員給与に準拠し調整を行っているが、類似団体平均を上回っている。</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年度は、国家公務員の給与について、「国家公務員の給与改定及び臨時特例に関する法律」（平成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年法律第</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号）の施行により、平均</a:t>
          </a:r>
          <a:r>
            <a:rPr kumimoji="1" lang="en-US" altLang="ja-JP" sz="1050">
              <a:solidFill>
                <a:schemeClr val="dk1"/>
              </a:solidFill>
              <a:effectLst/>
              <a:latin typeface="+mn-lt"/>
              <a:ea typeface="+mn-ea"/>
              <a:cs typeface="+mn-cs"/>
            </a:rPr>
            <a:t>7.8</a:t>
          </a:r>
          <a:r>
            <a:rPr kumimoji="1" lang="ja-JP" altLang="ja-JP" sz="1050">
              <a:solidFill>
                <a:schemeClr val="dk1"/>
              </a:solidFill>
              <a:effectLst/>
              <a:latin typeface="+mn-lt"/>
              <a:ea typeface="+mn-ea"/>
              <a:cs typeface="+mn-cs"/>
            </a:rPr>
            <a:t>％の給与削減措置がなされた影響で、ラスパイレス指数が高い水準となっている。</a:t>
          </a:r>
          <a:r>
            <a:rPr kumimoji="1" lang="ja-JP" altLang="en-US" sz="1050">
              <a:solidFill>
                <a:schemeClr val="dk1"/>
              </a:solidFill>
              <a:effectLst/>
              <a:latin typeface="+mn-lt"/>
              <a:ea typeface="+mn-ea"/>
              <a:cs typeface="+mn-cs"/>
            </a:rPr>
            <a:t>また、平成</a:t>
          </a:r>
          <a:r>
            <a:rPr kumimoji="1" lang="en-US" altLang="ja-JP" sz="1050">
              <a:solidFill>
                <a:schemeClr val="dk1"/>
              </a:solidFill>
              <a:effectLst/>
              <a:latin typeface="+mn-lt"/>
              <a:ea typeface="+mn-ea"/>
              <a:cs typeface="+mn-cs"/>
            </a:rPr>
            <a:t>27</a:t>
          </a:r>
          <a:r>
            <a:rPr kumimoji="1" lang="ja-JP" altLang="en-US" sz="1050">
              <a:solidFill>
                <a:schemeClr val="dk1"/>
              </a:solidFill>
              <a:effectLst/>
              <a:latin typeface="+mn-lt"/>
              <a:ea typeface="+mn-ea"/>
              <a:cs typeface="+mn-cs"/>
            </a:rPr>
            <a:t>年度については、給与体系の総合的見直しが国よりも</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ケ月遅れ、平成</a:t>
          </a:r>
          <a:r>
            <a:rPr kumimoji="1" lang="en-US" altLang="ja-JP" sz="1050">
              <a:solidFill>
                <a:schemeClr val="dk1"/>
              </a:solidFill>
              <a:effectLst/>
              <a:latin typeface="+mn-lt"/>
              <a:ea typeface="+mn-ea"/>
              <a:cs typeface="+mn-cs"/>
            </a:rPr>
            <a:t>27</a:t>
          </a:r>
          <a:r>
            <a:rPr kumimoji="1" lang="ja-JP" altLang="en-US"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en-US" sz="1050">
              <a:solidFill>
                <a:schemeClr val="dk1"/>
              </a:solidFill>
              <a:effectLst/>
              <a:latin typeface="+mn-lt"/>
              <a:ea typeface="+mn-ea"/>
              <a:cs typeface="+mn-cs"/>
            </a:rPr>
            <a:t>月実施となり、総合的見直し以前の給与表の採用や現給補償が発生したことにより、わずかながらラスパイレス指数が</a:t>
          </a:r>
          <a:r>
            <a:rPr kumimoji="1" lang="en-US" altLang="ja-JP" sz="1050">
              <a:solidFill>
                <a:schemeClr val="dk1"/>
              </a:solidFill>
              <a:effectLst/>
              <a:latin typeface="+mn-lt"/>
              <a:ea typeface="+mn-ea"/>
              <a:cs typeface="+mn-cs"/>
            </a:rPr>
            <a:t>100</a:t>
          </a:r>
          <a:r>
            <a:rPr kumimoji="1" lang="ja-JP" altLang="en-US" sz="1050">
              <a:solidFill>
                <a:schemeClr val="dk1"/>
              </a:solidFill>
              <a:effectLst/>
              <a:latin typeface="+mn-lt"/>
              <a:ea typeface="+mn-ea"/>
              <a:cs typeface="+mn-cs"/>
            </a:rPr>
            <a:t>を上回った。</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年度については、</a:t>
          </a:r>
          <a:r>
            <a:rPr kumimoji="1" lang="ja-JP" altLang="en-US" sz="1050">
              <a:solidFill>
                <a:schemeClr val="dk1"/>
              </a:solidFill>
              <a:effectLst/>
              <a:latin typeface="+mn-lt"/>
              <a:ea typeface="+mn-ea"/>
              <a:cs typeface="+mn-cs"/>
            </a:rPr>
            <a:t>退職者と新規採用職員の給与水準の差等の影響により、前年度と比較して</a:t>
          </a:r>
          <a:r>
            <a:rPr kumimoji="1" lang="en-US" altLang="ja-JP" sz="1050">
              <a:solidFill>
                <a:schemeClr val="dk1"/>
              </a:solidFill>
              <a:effectLst/>
              <a:latin typeface="+mn-lt"/>
              <a:ea typeface="+mn-ea"/>
              <a:cs typeface="+mn-cs"/>
            </a:rPr>
            <a:t>0.4</a:t>
          </a:r>
          <a:r>
            <a:rPr kumimoji="1" lang="ja-JP" altLang="en-US" sz="1050">
              <a:solidFill>
                <a:schemeClr val="dk1"/>
              </a:solidFill>
              <a:effectLst/>
              <a:latin typeface="+mn-lt"/>
              <a:ea typeface="+mn-ea"/>
              <a:cs typeface="+mn-cs"/>
            </a:rPr>
            <a:t>ポイントの減となった。</a:t>
          </a:r>
          <a:endParaRPr lang="ja-JP" altLang="ja-JP" sz="1050">
            <a:effectLst/>
          </a:endParaRPr>
        </a:p>
        <a:p>
          <a:r>
            <a:rPr kumimoji="1" lang="ja-JP" altLang="ja-JP" sz="1050">
              <a:solidFill>
                <a:schemeClr val="dk1"/>
              </a:solidFill>
              <a:effectLst/>
              <a:latin typeface="+mn-lt"/>
              <a:ea typeface="+mn-ea"/>
              <a:cs typeface="+mn-cs"/>
            </a:rPr>
            <a:t>　今後も、国公準拠を旨とし、給与適正化に努める。</a:t>
          </a:r>
          <a:endParaRPr lang="ja-JP" altLang="ja-JP" sz="105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35016</xdr:rowOff>
    </xdr:from>
    <xdr:to>
      <xdr:col>24</xdr:col>
      <xdr:colOff>558800</xdr:colOff>
      <xdr:row>86</xdr:row>
      <xdr:rowOff>115388</xdr:rowOff>
    </xdr:to>
    <xdr:cxnSp macro="">
      <xdr:nvCxnSpPr>
        <xdr:cNvPr id="250" name="直線コネクタ 249"/>
        <xdr:cNvCxnSpPr/>
      </xdr:nvCxnSpPr>
      <xdr:spPr>
        <a:xfrm flipV="1">
          <a:off x="17018000" y="13922466"/>
          <a:ext cx="0" cy="937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87465</xdr:rowOff>
    </xdr:from>
    <xdr:ext cx="762000" cy="259045"/>
    <xdr:sp macro="" textlink="">
      <xdr:nvSpPr>
        <xdr:cNvPr id="251" name="給与水準   （国との比較）最小値テキスト"/>
        <xdr:cNvSpPr txBox="1"/>
      </xdr:nvSpPr>
      <xdr:spPr>
        <a:xfrm>
          <a:off x="17106900" y="1483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115388</xdr:rowOff>
    </xdr:from>
    <xdr:to>
      <xdr:col>24</xdr:col>
      <xdr:colOff>647700</xdr:colOff>
      <xdr:row>86</xdr:row>
      <xdr:rowOff>115388</xdr:rowOff>
    </xdr:to>
    <xdr:cxnSp macro="">
      <xdr:nvCxnSpPr>
        <xdr:cNvPr id="252" name="直線コネクタ 251"/>
        <xdr:cNvCxnSpPr/>
      </xdr:nvCxnSpPr>
      <xdr:spPr>
        <a:xfrm>
          <a:off x="16929100" y="14860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121393</xdr:rowOff>
    </xdr:from>
    <xdr:ext cx="762000" cy="259045"/>
    <xdr:sp macro="" textlink="">
      <xdr:nvSpPr>
        <xdr:cNvPr id="253" name="給与水準   （国との比較）最大値テキスト"/>
        <xdr:cNvSpPr txBox="1"/>
      </xdr:nvSpPr>
      <xdr:spPr>
        <a:xfrm>
          <a:off x="17106900" y="1366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35016</xdr:rowOff>
    </xdr:from>
    <xdr:to>
      <xdr:col>24</xdr:col>
      <xdr:colOff>647700</xdr:colOff>
      <xdr:row>81</xdr:row>
      <xdr:rowOff>35016</xdr:rowOff>
    </xdr:to>
    <xdr:cxnSp macro="">
      <xdr:nvCxnSpPr>
        <xdr:cNvPr id="254" name="直線コネクタ 253"/>
        <xdr:cNvCxnSpPr/>
      </xdr:nvCxnSpPr>
      <xdr:spPr>
        <a:xfrm>
          <a:off x="16929100" y="1392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18869</xdr:rowOff>
    </xdr:from>
    <xdr:to>
      <xdr:col>24</xdr:col>
      <xdr:colOff>558800</xdr:colOff>
      <xdr:row>86</xdr:row>
      <xdr:rowOff>46445</xdr:rowOff>
    </xdr:to>
    <xdr:cxnSp macro="">
      <xdr:nvCxnSpPr>
        <xdr:cNvPr id="255" name="直線コネクタ 254"/>
        <xdr:cNvCxnSpPr/>
      </xdr:nvCxnSpPr>
      <xdr:spPr>
        <a:xfrm flipV="1">
          <a:off x="16179800" y="14763569"/>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93090</xdr:rowOff>
    </xdr:from>
    <xdr:ext cx="762000" cy="259045"/>
    <xdr:sp macro="" textlink="">
      <xdr:nvSpPr>
        <xdr:cNvPr id="256" name="給与水準   （国との比較）平均値テキスト"/>
        <xdr:cNvSpPr txBox="1"/>
      </xdr:nvSpPr>
      <xdr:spPr>
        <a:xfrm>
          <a:off x="17106900" y="1432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76563</xdr:rowOff>
    </xdr:from>
    <xdr:to>
      <xdr:col>24</xdr:col>
      <xdr:colOff>609600</xdr:colOff>
      <xdr:row>85</xdr:row>
      <xdr:rowOff>6713</xdr:rowOff>
    </xdr:to>
    <xdr:sp macro="" textlink="">
      <xdr:nvSpPr>
        <xdr:cNvPr id="257" name="フローチャート : 判断 256"/>
        <xdr:cNvSpPr/>
      </xdr:nvSpPr>
      <xdr:spPr>
        <a:xfrm>
          <a:off x="16967200" y="144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32657</xdr:rowOff>
    </xdr:from>
    <xdr:to>
      <xdr:col>23</xdr:col>
      <xdr:colOff>406400</xdr:colOff>
      <xdr:row>86</xdr:row>
      <xdr:rowOff>46445</xdr:rowOff>
    </xdr:to>
    <xdr:cxnSp macro="">
      <xdr:nvCxnSpPr>
        <xdr:cNvPr id="258" name="直線コネクタ 257"/>
        <xdr:cNvCxnSpPr/>
      </xdr:nvCxnSpPr>
      <xdr:spPr>
        <a:xfrm>
          <a:off x="15290800" y="1477735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69669</xdr:rowOff>
    </xdr:from>
    <xdr:to>
      <xdr:col>23</xdr:col>
      <xdr:colOff>457200</xdr:colOff>
      <xdr:row>84</xdr:row>
      <xdr:rowOff>171269</xdr:rowOff>
    </xdr:to>
    <xdr:sp macro="" textlink="">
      <xdr:nvSpPr>
        <xdr:cNvPr id="259" name="フローチャート : 判断 258"/>
        <xdr:cNvSpPr/>
      </xdr:nvSpPr>
      <xdr:spPr>
        <a:xfrm>
          <a:off x="16129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9996</xdr:rowOff>
    </xdr:from>
    <xdr:ext cx="736600" cy="259045"/>
    <xdr:sp macro="" textlink="">
      <xdr:nvSpPr>
        <xdr:cNvPr id="260" name="テキスト ボックス 259"/>
        <xdr:cNvSpPr txBox="1"/>
      </xdr:nvSpPr>
      <xdr:spPr>
        <a:xfrm>
          <a:off x="15798800" y="1424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86</xdr:row>
      <xdr:rowOff>32657</xdr:rowOff>
    </xdr:to>
    <xdr:cxnSp macro="">
      <xdr:nvCxnSpPr>
        <xdr:cNvPr id="261" name="直線コネクタ 260"/>
        <xdr:cNvCxnSpPr/>
      </xdr:nvCxnSpPr>
      <xdr:spPr>
        <a:xfrm>
          <a:off x="14401800" y="147497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158387</xdr:rowOff>
    </xdr:from>
    <xdr:to>
      <xdr:col>22</xdr:col>
      <xdr:colOff>254000</xdr:colOff>
      <xdr:row>84</xdr:row>
      <xdr:rowOff>88537</xdr:rowOff>
    </xdr:to>
    <xdr:sp macro="" textlink="">
      <xdr:nvSpPr>
        <xdr:cNvPr id="262" name="フローチャート : 判断 261"/>
        <xdr:cNvSpPr/>
      </xdr:nvSpPr>
      <xdr:spPr>
        <a:xfrm>
          <a:off x="15240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98714</xdr:rowOff>
    </xdr:from>
    <xdr:ext cx="762000" cy="259045"/>
    <xdr:sp macro="" textlink="">
      <xdr:nvSpPr>
        <xdr:cNvPr id="263" name="テキスト ボックス 262"/>
        <xdr:cNvSpPr txBox="1"/>
      </xdr:nvSpPr>
      <xdr:spPr>
        <a:xfrm>
          <a:off x="14909800" y="1415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89</xdr:row>
      <xdr:rowOff>7801</xdr:rowOff>
    </xdr:to>
    <xdr:cxnSp macro="">
      <xdr:nvCxnSpPr>
        <xdr:cNvPr id="264" name="直線コネクタ 263"/>
        <xdr:cNvCxnSpPr/>
      </xdr:nvCxnSpPr>
      <xdr:spPr>
        <a:xfrm flipV="1">
          <a:off x="13512800" y="14749780"/>
          <a:ext cx="8890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158387</xdr:rowOff>
    </xdr:from>
    <xdr:to>
      <xdr:col>21</xdr:col>
      <xdr:colOff>50800</xdr:colOff>
      <xdr:row>84</xdr:row>
      <xdr:rowOff>88537</xdr:rowOff>
    </xdr:to>
    <xdr:sp macro="" textlink="">
      <xdr:nvSpPr>
        <xdr:cNvPr id="265" name="フローチャート : 判断 264"/>
        <xdr:cNvSpPr/>
      </xdr:nvSpPr>
      <xdr:spPr>
        <a:xfrm>
          <a:off x="14351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98714</xdr:rowOff>
    </xdr:from>
    <xdr:ext cx="762000" cy="259045"/>
    <xdr:sp macro="" textlink="">
      <xdr:nvSpPr>
        <xdr:cNvPr id="266" name="テキスト ボックス 265"/>
        <xdr:cNvSpPr txBox="1"/>
      </xdr:nvSpPr>
      <xdr:spPr>
        <a:xfrm>
          <a:off x="14020800" y="1415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161108</xdr:rowOff>
    </xdr:from>
    <xdr:to>
      <xdr:col>19</xdr:col>
      <xdr:colOff>533400</xdr:colOff>
      <xdr:row>87</xdr:row>
      <xdr:rowOff>91258</xdr:rowOff>
    </xdr:to>
    <xdr:sp macro="" textlink="">
      <xdr:nvSpPr>
        <xdr:cNvPr id="267" name="フローチャート : 判断 266"/>
        <xdr:cNvSpPr/>
      </xdr:nvSpPr>
      <xdr:spPr>
        <a:xfrm>
          <a:off x="13462000" y="149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101435</xdr:rowOff>
    </xdr:from>
    <xdr:ext cx="762000" cy="259045"/>
    <xdr:sp macro="" textlink="">
      <xdr:nvSpPr>
        <xdr:cNvPr id="268" name="テキスト ボックス 267"/>
        <xdr:cNvSpPr txBox="1"/>
      </xdr:nvSpPr>
      <xdr:spPr>
        <a:xfrm>
          <a:off x="13131800" y="1467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139519</xdr:rowOff>
    </xdr:from>
    <xdr:to>
      <xdr:col>24</xdr:col>
      <xdr:colOff>609600</xdr:colOff>
      <xdr:row>86</xdr:row>
      <xdr:rowOff>69669</xdr:rowOff>
    </xdr:to>
    <xdr:sp macro="" textlink="">
      <xdr:nvSpPr>
        <xdr:cNvPr id="274" name="円/楕円 273"/>
        <xdr:cNvSpPr/>
      </xdr:nvSpPr>
      <xdr:spPr>
        <a:xfrm>
          <a:off x="16967200" y="147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35396</xdr:rowOff>
    </xdr:from>
    <xdr:ext cx="762000" cy="259045"/>
    <xdr:sp macro="" textlink="">
      <xdr:nvSpPr>
        <xdr:cNvPr id="275" name="給与水準   （国との比較）該当値テキスト"/>
        <xdr:cNvSpPr txBox="1"/>
      </xdr:nvSpPr>
      <xdr:spPr>
        <a:xfrm>
          <a:off x="17106900" y="1460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167095</xdr:rowOff>
    </xdr:from>
    <xdr:to>
      <xdr:col>23</xdr:col>
      <xdr:colOff>457200</xdr:colOff>
      <xdr:row>86</xdr:row>
      <xdr:rowOff>97245</xdr:rowOff>
    </xdr:to>
    <xdr:sp macro="" textlink="">
      <xdr:nvSpPr>
        <xdr:cNvPr id="276" name="円/楕円 275"/>
        <xdr:cNvSpPr/>
      </xdr:nvSpPr>
      <xdr:spPr>
        <a:xfrm>
          <a:off x="16129000" y="147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82022</xdr:rowOff>
    </xdr:from>
    <xdr:ext cx="736600" cy="259045"/>
    <xdr:sp macro="" textlink="">
      <xdr:nvSpPr>
        <xdr:cNvPr id="277" name="テキスト ボックス 276"/>
        <xdr:cNvSpPr txBox="1"/>
      </xdr:nvSpPr>
      <xdr:spPr>
        <a:xfrm>
          <a:off x="15798800" y="1482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153307</xdr:rowOff>
    </xdr:from>
    <xdr:to>
      <xdr:col>22</xdr:col>
      <xdr:colOff>254000</xdr:colOff>
      <xdr:row>86</xdr:row>
      <xdr:rowOff>83457</xdr:rowOff>
    </xdr:to>
    <xdr:sp macro="" textlink="">
      <xdr:nvSpPr>
        <xdr:cNvPr id="278" name="円/楕円 277"/>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68234</xdr:rowOff>
    </xdr:from>
    <xdr:ext cx="762000" cy="259045"/>
    <xdr:sp macro="" textlink="">
      <xdr:nvSpPr>
        <xdr:cNvPr id="279" name="テキスト ボックス 278"/>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80" name="円/楕円 279"/>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81" name="テキスト ボックス 280"/>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128451</xdr:rowOff>
    </xdr:from>
    <xdr:to>
      <xdr:col>19</xdr:col>
      <xdr:colOff>533400</xdr:colOff>
      <xdr:row>89</xdr:row>
      <xdr:rowOff>58601</xdr:rowOff>
    </xdr:to>
    <xdr:sp macro="" textlink="">
      <xdr:nvSpPr>
        <xdr:cNvPr id="282" name="円/楕円 281"/>
        <xdr:cNvSpPr/>
      </xdr:nvSpPr>
      <xdr:spPr>
        <a:xfrm>
          <a:off x="13462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43378</xdr:rowOff>
    </xdr:from>
    <xdr:ext cx="762000" cy="259045"/>
    <xdr:sp macro="" textlink="">
      <xdr:nvSpPr>
        <xdr:cNvPr id="283" name="テキスト ボックス 282"/>
        <xdr:cNvSpPr txBox="1"/>
      </xdr:nvSpPr>
      <xdr:spPr>
        <a:xfrm>
          <a:off x="13131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「桂川町第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次行政改革大綱」に沿って退職者の不補充等を実施した結果、</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年度からの</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年間で</a:t>
          </a:r>
          <a:r>
            <a:rPr kumimoji="1" lang="ja-JP" altLang="ja-JP" sz="1100">
              <a:solidFill>
                <a:schemeClr val="dk1"/>
              </a:solidFill>
              <a:effectLst/>
              <a:latin typeface="+mn-lt"/>
              <a:ea typeface="+mn-ea"/>
              <a:cs typeface="+mn-cs"/>
            </a:rPr>
            <a:t>正規職員総数は約</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％減少し、その水準を現在も維持していることから、類似団体平均を下回っている。</a:t>
          </a:r>
          <a:endParaRPr lang="ja-JP" altLang="ja-JP" sz="1400">
            <a:effectLst/>
          </a:endParaRPr>
        </a:p>
        <a:p>
          <a:r>
            <a:rPr kumimoji="1" lang="ja-JP" altLang="ja-JP" sz="1100">
              <a:solidFill>
                <a:schemeClr val="dk1"/>
              </a:solidFill>
              <a:effectLst/>
              <a:latin typeface="+mn-lt"/>
              <a:ea typeface="+mn-ea"/>
              <a:cs typeface="+mn-cs"/>
            </a:rPr>
            <a:t>　本町の職員年齢構成上、平成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年度以降退職者が徐々に減少していく見込みであるが、マンパワーと人件費のバランスに留意しつつ、庁内組織の機構改革やアウトソーシングの活用を図り、行政サービスを低下させることなく、より適切な</a:t>
          </a:r>
          <a:r>
            <a:rPr kumimoji="1" lang="ja-JP" altLang="ja-JP" sz="1100" b="0" i="0" baseline="0">
              <a:solidFill>
                <a:schemeClr val="dk1"/>
              </a:solidFill>
              <a:effectLst/>
              <a:latin typeface="+mn-lt"/>
              <a:ea typeface="+mn-ea"/>
              <a:cs typeface="+mn-cs"/>
            </a:rPr>
            <a:t>定員管理に努める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10" name="直線コネクタ 309"/>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11"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2" name="直線コネクタ 311"/>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3"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4" name="直線コネクタ 313"/>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10313</xdr:rowOff>
    </xdr:from>
    <xdr:to>
      <xdr:col>24</xdr:col>
      <xdr:colOff>558800</xdr:colOff>
      <xdr:row>61</xdr:row>
      <xdr:rowOff>24791</xdr:rowOff>
    </xdr:to>
    <xdr:cxnSp macro="">
      <xdr:nvCxnSpPr>
        <xdr:cNvPr id="315" name="直線コネクタ 314"/>
        <xdr:cNvCxnSpPr/>
      </xdr:nvCxnSpPr>
      <xdr:spPr>
        <a:xfrm>
          <a:off x="16179800" y="1046876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6"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7" name="フローチャート : 判断 316"/>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5969</xdr:rowOff>
    </xdr:from>
    <xdr:to>
      <xdr:col>23</xdr:col>
      <xdr:colOff>406400</xdr:colOff>
      <xdr:row>61</xdr:row>
      <xdr:rowOff>10313</xdr:rowOff>
    </xdr:to>
    <xdr:cxnSp macro="">
      <xdr:nvCxnSpPr>
        <xdr:cNvPr id="318" name="直線コネクタ 317"/>
        <xdr:cNvCxnSpPr/>
      </xdr:nvCxnSpPr>
      <xdr:spPr>
        <a:xfrm>
          <a:off x="15290800" y="1046441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9" name="フローチャート : 判断 318"/>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20" name="テキスト ボックス 319"/>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161010</xdr:rowOff>
    </xdr:from>
    <xdr:to>
      <xdr:col>22</xdr:col>
      <xdr:colOff>203200</xdr:colOff>
      <xdr:row>61</xdr:row>
      <xdr:rowOff>5969</xdr:rowOff>
    </xdr:to>
    <xdr:cxnSp macro="">
      <xdr:nvCxnSpPr>
        <xdr:cNvPr id="321" name="直線コネクタ 320"/>
        <xdr:cNvCxnSpPr/>
      </xdr:nvCxnSpPr>
      <xdr:spPr>
        <a:xfrm>
          <a:off x="14401800" y="10448010"/>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2" name="フローチャート : 判断 321"/>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3" name="テキスト ボックス 322"/>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161010</xdr:rowOff>
    </xdr:from>
    <xdr:to>
      <xdr:col>21</xdr:col>
      <xdr:colOff>0</xdr:colOff>
      <xdr:row>60</xdr:row>
      <xdr:rowOff>161976</xdr:rowOff>
    </xdr:to>
    <xdr:cxnSp macro="">
      <xdr:nvCxnSpPr>
        <xdr:cNvPr id="324" name="直線コネクタ 323"/>
        <xdr:cNvCxnSpPr/>
      </xdr:nvCxnSpPr>
      <xdr:spPr>
        <a:xfrm flipV="1">
          <a:off x="13512800" y="10448010"/>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5" name="フローチャート : 判断 324"/>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6" name="テキスト ボックス 325"/>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7" name="フローチャート : 判断 326"/>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8" name="テキスト ボックス 327"/>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145441</xdr:rowOff>
    </xdr:from>
    <xdr:to>
      <xdr:col>24</xdr:col>
      <xdr:colOff>609600</xdr:colOff>
      <xdr:row>61</xdr:row>
      <xdr:rowOff>75591</xdr:rowOff>
    </xdr:to>
    <xdr:sp macro="" textlink="">
      <xdr:nvSpPr>
        <xdr:cNvPr id="334" name="円/楕円 333"/>
        <xdr:cNvSpPr/>
      </xdr:nvSpPr>
      <xdr:spPr>
        <a:xfrm>
          <a:off x="16967200" y="104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161968</xdr:rowOff>
    </xdr:from>
    <xdr:ext cx="762000" cy="259045"/>
    <xdr:sp macro="" textlink="">
      <xdr:nvSpPr>
        <xdr:cNvPr id="335" name="定員管理の状況該当値テキスト"/>
        <xdr:cNvSpPr txBox="1"/>
      </xdr:nvSpPr>
      <xdr:spPr>
        <a:xfrm>
          <a:off x="17106900" y="1027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130963</xdr:rowOff>
    </xdr:from>
    <xdr:to>
      <xdr:col>23</xdr:col>
      <xdr:colOff>457200</xdr:colOff>
      <xdr:row>61</xdr:row>
      <xdr:rowOff>61113</xdr:rowOff>
    </xdr:to>
    <xdr:sp macro="" textlink="">
      <xdr:nvSpPr>
        <xdr:cNvPr id="336" name="円/楕円 335"/>
        <xdr:cNvSpPr/>
      </xdr:nvSpPr>
      <xdr:spPr>
        <a:xfrm>
          <a:off x="16129000" y="104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71290</xdr:rowOff>
    </xdr:from>
    <xdr:ext cx="736600" cy="259045"/>
    <xdr:sp macro="" textlink="">
      <xdr:nvSpPr>
        <xdr:cNvPr id="337" name="テキスト ボックス 336"/>
        <xdr:cNvSpPr txBox="1"/>
      </xdr:nvSpPr>
      <xdr:spPr>
        <a:xfrm>
          <a:off x="15798800" y="1018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126619</xdr:rowOff>
    </xdr:from>
    <xdr:to>
      <xdr:col>22</xdr:col>
      <xdr:colOff>254000</xdr:colOff>
      <xdr:row>61</xdr:row>
      <xdr:rowOff>56769</xdr:rowOff>
    </xdr:to>
    <xdr:sp macro="" textlink="">
      <xdr:nvSpPr>
        <xdr:cNvPr id="338" name="円/楕円 337"/>
        <xdr:cNvSpPr/>
      </xdr:nvSpPr>
      <xdr:spPr>
        <a:xfrm>
          <a:off x="15240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66946</xdr:rowOff>
    </xdr:from>
    <xdr:ext cx="762000" cy="259045"/>
    <xdr:sp macro="" textlink="">
      <xdr:nvSpPr>
        <xdr:cNvPr id="339" name="テキスト ボックス 338"/>
        <xdr:cNvSpPr txBox="1"/>
      </xdr:nvSpPr>
      <xdr:spPr>
        <a:xfrm>
          <a:off x="14909800" y="1018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110210</xdr:rowOff>
    </xdr:from>
    <xdr:to>
      <xdr:col>21</xdr:col>
      <xdr:colOff>50800</xdr:colOff>
      <xdr:row>61</xdr:row>
      <xdr:rowOff>40360</xdr:rowOff>
    </xdr:to>
    <xdr:sp macro="" textlink="">
      <xdr:nvSpPr>
        <xdr:cNvPr id="340" name="円/楕円 339"/>
        <xdr:cNvSpPr/>
      </xdr:nvSpPr>
      <xdr:spPr>
        <a:xfrm>
          <a:off x="14351000" y="103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50537</xdr:rowOff>
    </xdr:from>
    <xdr:ext cx="762000" cy="259045"/>
    <xdr:sp macro="" textlink="">
      <xdr:nvSpPr>
        <xdr:cNvPr id="341" name="テキスト ボックス 340"/>
        <xdr:cNvSpPr txBox="1"/>
      </xdr:nvSpPr>
      <xdr:spPr>
        <a:xfrm>
          <a:off x="14020800" y="1016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111176</xdr:rowOff>
    </xdr:from>
    <xdr:to>
      <xdr:col>19</xdr:col>
      <xdr:colOff>533400</xdr:colOff>
      <xdr:row>61</xdr:row>
      <xdr:rowOff>41326</xdr:rowOff>
    </xdr:to>
    <xdr:sp macro="" textlink="">
      <xdr:nvSpPr>
        <xdr:cNvPr id="342" name="円/楕円 341"/>
        <xdr:cNvSpPr/>
      </xdr:nvSpPr>
      <xdr:spPr>
        <a:xfrm>
          <a:off x="13462000" y="103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51503</xdr:rowOff>
    </xdr:from>
    <xdr:ext cx="762000" cy="259045"/>
    <xdr:sp macro="" textlink="">
      <xdr:nvSpPr>
        <xdr:cNvPr id="343" name="テキスト ボックス 342"/>
        <xdr:cNvSpPr txBox="1"/>
      </xdr:nvSpPr>
      <xdr:spPr>
        <a:xfrm>
          <a:off x="13131800" y="1016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年間実施した繰上償還による地方債現在高の大幅減や、近年の投資的経費に係る地方債発行の抑制等により、元利償還金の減少傾向が続いており、類似団体平均を下回る水準を維持している。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町営住宅更新事業等の大型事業が</a:t>
          </a:r>
          <a:r>
            <a:rPr kumimoji="1" lang="ja-JP" altLang="en-US" sz="1100">
              <a:solidFill>
                <a:schemeClr val="dk1"/>
              </a:solidFill>
              <a:effectLst/>
              <a:latin typeface="+mn-lt"/>
              <a:ea typeface="+mn-ea"/>
              <a:cs typeface="+mn-cs"/>
            </a:rPr>
            <a:t>本格化し、公債費の増加が見込まれるが、</a:t>
          </a:r>
          <a:r>
            <a:rPr kumimoji="1" lang="ja-JP" altLang="ja-JP" sz="1100">
              <a:solidFill>
                <a:schemeClr val="dk1"/>
              </a:solidFill>
              <a:effectLst/>
              <a:latin typeface="+mn-lt"/>
              <a:ea typeface="+mn-ea"/>
              <a:cs typeface="+mn-cs"/>
            </a:rPr>
            <a:t>従来の方針どおり、事業の実施に当たっては、緊急度・住民ニーズを的確に把握し、世代間負担の公平化に留意しつつ、起債に大きく依存することのない財政運営を図り、元利償還金の増加抑制に努める。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70" name="直線コネクタ 369"/>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1"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2" name="直線コネクタ 371"/>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4" name="直線コネクタ 37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112776</xdr:rowOff>
    </xdr:from>
    <xdr:to>
      <xdr:col>24</xdr:col>
      <xdr:colOff>558800</xdr:colOff>
      <xdr:row>38</xdr:row>
      <xdr:rowOff>122428</xdr:rowOff>
    </xdr:to>
    <xdr:cxnSp macro="">
      <xdr:nvCxnSpPr>
        <xdr:cNvPr id="375" name="直線コネクタ 374"/>
        <xdr:cNvCxnSpPr/>
      </xdr:nvCxnSpPr>
      <xdr:spPr>
        <a:xfrm>
          <a:off x="16179800" y="66278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6"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7" name="フローチャート : 判断 376"/>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112776</xdr:rowOff>
    </xdr:from>
    <xdr:to>
      <xdr:col>23</xdr:col>
      <xdr:colOff>406400</xdr:colOff>
      <xdr:row>38</xdr:row>
      <xdr:rowOff>151384</xdr:rowOff>
    </xdr:to>
    <xdr:cxnSp macro="">
      <xdr:nvCxnSpPr>
        <xdr:cNvPr id="378" name="直線コネクタ 377"/>
        <xdr:cNvCxnSpPr/>
      </xdr:nvCxnSpPr>
      <xdr:spPr>
        <a:xfrm flipV="1">
          <a:off x="15290800" y="66278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9" name="フローチャート : 判断 378"/>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80" name="テキスト ボックス 379"/>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151384</xdr:rowOff>
    </xdr:from>
    <xdr:to>
      <xdr:col>22</xdr:col>
      <xdr:colOff>203200</xdr:colOff>
      <xdr:row>39</xdr:row>
      <xdr:rowOff>28194</xdr:rowOff>
    </xdr:to>
    <xdr:cxnSp macro="">
      <xdr:nvCxnSpPr>
        <xdr:cNvPr id="381" name="直線コネクタ 380"/>
        <xdr:cNvCxnSpPr/>
      </xdr:nvCxnSpPr>
      <xdr:spPr>
        <a:xfrm flipV="1">
          <a:off x="14401800" y="66664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2" name="フローチャート : 判断 38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3" name="テキスト ボックス 38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28194</xdr:rowOff>
    </xdr:from>
    <xdr:to>
      <xdr:col>21</xdr:col>
      <xdr:colOff>0</xdr:colOff>
      <xdr:row>39</xdr:row>
      <xdr:rowOff>66802</xdr:rowOff>
    </xdr:to>
    <xdr:cxnSp macro="">
      <xdr:nvCxnSpPr>
        <xdr:cNvPr id="384" name="直線コネクタ 383"/>
        <xdr:cNvCxnSpPr/>
      </xdr:nvCxnSpPr>
      <xdr:spPr>
        <a:xfrm flipV="1">
          <a:off x="13512800" y="67147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5" name="フローチャート : 判断 384"/>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6" name="テキスト ボックス 385"/>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7" name="フローチャート : 判断 386"/>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8" name="テキスト ボックス 387"/>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71628</xdr:rowOff>
    </xdr:from>
    <xdr:to>
      <xdr:col>24</xdr:col>
      <xdr:colOff>609600</xdr:colOff>
      <xdr:row>39</xdr:row>
      <xdr:rowOff>1778</xdr:rowOff>
    </xdr:to>
    <xdr:sp macro="" textlink="">
      <xdr:nvSpPr>
        <xdr:cNvPr id="394" name="円/楕円 393"/>
        <xdr:cNvSpPr/>
      </xdr:nvSpPr>
      <xdr:spPr>
        <a:xfrm>
          <a:off x="16967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88155</xdr:rowOff>
    </xdr:from>
    <xdr:ext cx="762000" cy="259045"/>
    <xdr:sp macro="" textlink="">
      <xdr:nvSpPr>
        <xdr:cNvPr id="395" name="公債費負担の状況該当値テキスト"/>
        <xdr:cNvSpPr txBox="1"/>
      </xdr:nvSpPr>
      <xdr:spPr>
        <a:xfrm>
          <a:off x="17106900" y="643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61976</xdr:rowOff>
    </xdr:from>
    <xdr:to>
      <xdr:col>23</xdr:col>
      <xdr:colOff>457200</xdr:colOff>
      <xdr:row>38</xdr:row>
      <xdr:rowOff>163576</xdr:rowOff>
    </xdr:to>
    <xdr:sp macro="" textlink="">
      <xdr:nvSpPr>
        <xdr:cNvPr id="396" name="円/楕円 395"/>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2303</xdr:rowOff>
    </xdr:from>
    <xdr:ext cx="736600" cy="259045"/>
    <xdr:sp macro="" textlink="">
      <xdr:nvSpPr>
        <xdr:cNvPr id="397" name="テキスト ボックス 396"/>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100584</xdr:rowOff>
    </xdr:from>
    <xdr:to>
      <xdr:col>22</xdr:col>
      <xdr:colOff>254000</xdr:colOff>
      <xdr:row>39</xdr:row>
      <xdr:rowOff>30734</xdr:rowOff>
    </xdr:to>
    <xdr:sp macro="" textlink="">
      <xdr:nvSpPr>
        <xdr:cNvPr id="398" name="円/楕円 397"/>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40911</xdr:rowOff>
    </xdr:from>
    <xdr:ext cx="762000" cy="259045"/>
    <xdr:sp macro="" textlink="">
      <xdr:nvSpPr>
        <xdr:cNvPr id="399" name="テキスト ボックス 398"/>
        <xdr:cNvSpPr txBox="1"/>
      </xdr:nvSpPr>
      <xdr:spPr>
        <a:xfrm>
          <a:off x="14909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148844</xdr:rowOff>
    </xdr:from>
    <xdr:to>
      <xdr:col>21</xdr:col>
      <xdr:colOff>50800</xdr:colOff>
      <xdr:row>39</xdr:row>
      <xdr:rowOff>78994</xdr:rowOff>
    </xdr:to>
    <xdr:sp macro="" textlink="">
      <xdr:nvSpPr>
        <xdr:cNvPr id="400" name="円/楕円 399"/>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89171</xdr:rowOff>
    </xdr:from>
    <xdr:ext cx="762000" cy="259045"/>
    <xdr:sp macro="" textlink="">
      <xdr:nvSpPr>
        <xdr:cNvPr id="401" name="テキスト ボックス 400"/>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16002</xdr:rowOff>
    </xdr:from>
    <xdr:to>
      <xdr:col>19</xdr:col>
      <xdr:colOff>533400</xdr:colOff>
      <xdr:row>39</xdr:row>
      <xdr:rowOff>117602</xdr:rowOff>
    </xdr:to>
    <xdr:sp macro="" textlink="">
      <xdr:nvSpPr>
        <xdr:cNvPr id="402" name="円/楕円 401"/>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127779</xdr:rowOff>
    </xdr:from>
    <xdr:ext cx="762000" cy="259045"/>
    <xdr:sp macro="" textlink="">
      <xdr:nvSpPr>
        <xdr:cNvPr id="403" name="テキスト ボックス 402"/>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実施した公的資金補償金免除繰上償還及び縁故債繰上償還や、近年の投資的経費の抑制効果により、地方債残高が減少傾向にあり、また従来から地方債の発行に当たり普通交付税措置のあるメニューを選択してきたこと等により、地方債残高に係る実質的な町負担を軽減していることに加え、財政調整基金をはじめとする充当可能基金</a:t>
          </a:r>
          <a:r>
            <a:rPr kumimoji="1" lang="ja-JP" altLang="en-US" sz="1100">
              <a:solidFill>
                <a:schemeClr val="dk1"/>
              </a:solidFill>
              <a:effectLst/>
              <a:latin typeface="+mn-lt"/>
              <a:ea typeface="+mn-ea"/>
              <a:cs typeface="+mn-cs"/>
            </a:rPr>
            <a:t>についても前年度と同水準を維持しているため、引き続き</a:t>
          </a:r>
          <a:r>
            <a:rPr kumimoji="1" lang="ja-JP" altLang="ja-JP" sz="1100">
              <a:solidFill>
                <a:schemeClr val="dk1"/>
              </a:solidFill>
              <a:effectLst/>
              <a:latin typeface="+mn-lt"/>
              <a:ea typeface="+mn-ea"/>
              <a:cs typeface="+mn-cs"/>
            </a:rPr>
            <a:t>将来負担比率が発生しない状況となった。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町営住宅更新事業等の大型事業が控えているが、後世への負担を軽減するよう、「桂川町第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次総合計画」（平成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月策定）に沿って、長期的な視野に立った計画的な財政運営に努める。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2" name="直線コネクタ 431"/>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3"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4" name="直線コネクタ 433"/>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144230</xdr:rowOff>
    </xdr:from>
    <xdr:to>
      <xdr:col>22</xdr:col>
      <xdr:colOff>203200</xdr:colOff>
      <xdr:row>14</xdr:row>
      <xdr:rowOff>54017</xdr:rowOff>
    </xdr:to>
    <xdr:cxnSp macro="">
      <xdr:nvCxnSpPr>
        <xdr:cNvPr id="437" name="直線コネクタ 436"/>
        <xdr:cNvCxnSpPr/>
      </xdr:nvCxnSpPr>
      <xdr:spPr>
        <a:xfrm flipV="1">
          <a:off x="14401800" y="2373080"/>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12996</xdr:rowOff>
    </xdr:from>
    <xdr:to>
      <xdr:col>21</xdr:col>
      <xdr:colOff>0</xdr:colOff>
      <xdr:row>14</xdr:row>
      <xdr:rowOff>54017</xdr:rowOff>
    </xdr:to>
    <xdr:cxnSp macro="">
      <xdr:nvCxnSpPr>
        <xdr:cNvPr id="440" name="直線コネクタ 439"/>
        <xdr:cNvCxnSpPr/>
      </xdr:nvCxnSpPr>
      <xdr:spPr>
        <a:xfrm>
          <a:off x="13512800" y="241329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41" name="フローチャート : 判断 440"/>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2" name="テキスト ボックス 441"/>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43" name="フローチャート : 判断 442"/>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87986</xdr:rowOff>
    </xdr:from>
    <xdr:ext cx="762000" cy="259045"/>
    <xdr:sp macro="" textlink="">
      <xdr:nvSpPr>
        <xdr:cNvPr id="444" name="テキスト ボックス 443"/>
        <xdr:cNvSpPr txBox="1"/>
      </xdr:nvSpPr>
      <xdr:spPr>
        <a:xfrm>
          <a:off x="14909800" y="24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157963</xdr:rowOff>
    </xdr:from>
    <xdr:ext cx="762000" cy="259045"/>
    <xdr:sp macro="" textlink="">
      <xdr:nvSpPr>
        <xdr:cNvPr id="446" name="テキスト ボックス 445"/>
        <xdr:cNvSpPr txBox="1"/>
      </xdr:nvSpPr>
      <xdr:spPr>
        <a:xfrm>
          <a:off x="14020800" y="2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70968</xdr:rowOff>
    </xdr:from>
    <xdr:ext cx="762000" cy="259045"/>
    <xdr:sp macro="" textlink="">
      <xdr:nvSpPr>
        <xdr:cNvPr id="448" name="テキスト ボックス 447"/>
        <xdr:cNvSpPr txBox="1"/>
      </xdr:nvSpPr>
      <xdr:spPr>
        <a:xfrm>
          <a:off x="13131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93430</xdr:rowOff>
    </xdr:from>
    <xdr:to>
      <xdr:col>22</xdr:col>
      <xdr:colOff>254000</xdr:colOff>
      <xdr:row>14</xdr:row>
      <xdr:rowOff>23580</xdr:rowOff>
    </xdr:to>
    <xdr:sp macro="" textlink="">
      <xdr:nvSpPr>
        <xdr:cNvPr id="454" name="円/楕円 453"/>
        <xdr:cNvSpPr/>
      </xdr:nvSpPr>
      <xdr:spPr>
        <a:xfrm>
          <a:off x="15240000" y="2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33757</xdr:rowOff>
    </xdr:from>
    <xdr:ext cx="762000" cy="259045"/>
    <xdr:sp macro="" textlink="">
      <xdr:nvSpPr>
        <xdr:cNvPr id="455" name="テキスト ボックス 454"/>
        <xdr:cNvSpPr txBox="1"/>
      </xdr:nvSpPr>
      <xdr:spPr>
        <a:xfrm>
          <a:off x="14909800" y="209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3217</xdr:rowOff>
    </xdr:from>
    <xdr:to>
      <xdr:col>21</xdr:col>
      <xdr:colOff>50800</xdr:colOff>
      <xdr:row>14</xdr:row>
      <xdr:rowOff>104817</xdr:rowOff>
    </xdr:to>
    <xdr:sp macro="" textlink="">
      <xdr:nvSpPr>
        <xdr:cNvPr id="456" name="円/楕円 455"/>
        <xdr:cNvSpPr/>
      </xdr:nvSpPr>
      <xdr:spPr>
        <a:xfrm>
          <a:off x="14351000" y="24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114994</xdr:rowOff>
    </xdr:from>
    <xdr:ext cx="762000" cy="259045"/>
    <xdr:sp macro="" textlink="">
      <xdr:nvSpPr>
        <xdr:cNvPr id="457" name="テキスト ボックス 456"/>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133646</xdr:rowOff>
    </xdr:from>
    <xdr:to>
      <xdr:col>19</xdr:col>
      <xdr:colOff>533400</xdr:colOff>
      <xdr:row>14</xdr:row>
      <xdr:rowOff>63796</xdr:rowOff>
    </xdr:to>
    <xdr:sp macro="" textlink="">
      <xdr:nvSpPr>
        <xdr:cNvPr id="458" name="円/楕円 457"/>
        <xdr:cNvSpPr/>
      </xdr:nvSpPr>
      <xdr:spPr>
        <a:xfrm>
          <a:off x="134620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73973</xdr:rowOff>
    </xdr:from>
    <xdr:ext cx="762000" cy="259045"/>
    <xdr:sp macro="" textlink="">
      <xdr:nvSpPr>
        <xdr:cNvPr id="459" name="テキスト ボックス 458"/>
        <xdr:cNvSpPr txBox="1"/>
      </xdr:nvSpPr>
      <xdr:spPr>
        <a:xfrm>
          <a:off x="13131800" y="21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福岡県桂川町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13,815
13,723
20.14
5,647,660
5,464,387
165,102
3,258,992
4,177,078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17</a:t>
          </a:r>
          <a:r>
            <a:rPr kumimoji="1" lang="ja-JP" altLang="ja-JP" sz="1100" baseline="0">
              <a:solidFill>
                <a:schemeClr val="dk1"/>
              </a:solidFill>
              <a:effectLst/>
              <a:latin typeface="+mn-lt"/>
              <a:ea typeface="+mn-ea"/>
              <a:cs typeface="+mn-cs"/>
            </a:rPr>
            <a:t>年からの</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年間に「桂川町第</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次行政改革大綱」に沿って実施した退職者不補充等による正規職員総数の削減効果等の継続のため、類似団体平均と同水準を維持してきたが、小中学校における少人数学級指導にかかる任期付教員や、再任用職員の増等により、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a:t>
          </a:r>
          <a:r>
            <a:rPr kumimoji="1" lang="ja-JP" altLang="en-US" sz="1100" baseline="0">
              <a:solidFill>
                <a:schemeClr val="dk1"/>
              </a:solidFill>
              <a:effectLst/>
              <a:latin typeface="+mn-lt"/>
              <a:ea typeface="+mn-ea"/>
              <a:cs typeface="+mn-cs"/>
            </a:rPr>
            <a:t>においても</a:t>
          </a:r>
          <a:r>
            <a:rPr kumimoji="1" lang="ja-JP" altLang="ja-JP" sz="1100" baseline="0">
              <a:solidFill>
                <a:schemeClr val="dk1"/>
              </a:solidFill>
              <a:effectLst/>
              <a:latin typeface="+mn-lt"/>
              <a:ea typeface="+mn-ea"/>
              <a:cs typeface="+mn-cs"/>
            </a:rPr>
            <a:t>類似団体平均を上回ることとなった。</a:t>
          </a:r>
          <a:endParaRPr lang="ja-JP" altLang="ja-JP" sz="1400">
            <a:effectLst/>
          </a:endParaRPr>
        </a:p>
        <a:p>
          <a:r>
            <a:rPr kumimoji="1" lang="ja-JP" altLang="ja-JP" sz="1100" baseline="0">
              <a:solidFill>
                <a:schemeClr val="dk1"/>
              </a:solidFill>
              <a:effectLst/>
              <a:latin typeface="+mn-lt"/>
              <a:ea typeface="+mn-ea"/>
              <a:cs typeface="+mn-cs"/>
            </a:rPr>
            <a:t>　今後、直営で実施している各種事業について、民間での実施可能性の検討等に取り組み、人件費の縮減に努める。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33274</xdr:rowOff>
    </xdr:from>
    <xdr:to>
      <xdr:col>7</xdr:col>
      <xdr:colOff>15875</xdr:colOff>
      <xdr:row>37</xdr:row>
      <xdr:rowOff>46990</xdr:rowOff>
    </xdr:to>
    <xdr:cxnSp macro="">
      <xdr:nvCxnSpPr>
        <xdr:cNvPr id="64" name="直線コネクタ 63"/>
        <xdr:cNvCxnSpPr/>
      </xdr:nvCxnSpPr>
      <xdr:spPr>
        <a:xfrm>
          <a:off x="3987800" y="63769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14986</xdr:rowOff>
    </xdr:from>
    <xdr:to>
      <xdr:col>5</xdr:col>
      <xdr:colOff>549275</xdr:colOff>
      <xdr:row>37</xdr:row>
      <xdr:rowOff>33274</xdr:rowOff>
    </xdr:to>
    <xdr:cxnSp macro="">
      <xdr:nvCxnSpPr>
        <xdr:cNvPr id="67" name="直線コネクタ 66"/>
        <xdr:cNvCxnSpPr/>
      </xdr:nvCxnSpPr>
      <xdr:spPr>
        <a:xfrm>
          <a:off x="3098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14986</xdr:rowOff>
    </xdr:from>
    <xdr:to>
      <xdr:col>4</xdr:col>
      <xdr:colOff>346075</xdr:colOff>
      <xdr:row>37</xdr:row>
      <xdr:rowOff>24130</xdr:rowOff>
    </xdr:to>
    <xdr:cxnSp macro="">
      <xdr:nvCxnSpPr>
        <xdr:cNvPr id="70" name="直線コネクタ 69"/>
        <xdr:cNvCxnSpPr/>
      </xdr:nvCxnSpPr>
      <xdr:spPr>
        <a:xfrm flipV="1">
          <a:off x="2209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46990</xdr:rowOff>
    </xdr:to>
    <xdr:cxnSp macro="">
      <xdr:nvCxnSpPr>
        <xdr:cNvPr id="73" name="直線コネクタ 72"/>
        <xdr:cNvCxnSpPr/>
      </xdr:nvCxnSpPr>
      <xdr:spPr>
        <a:xfrm flipV="1">
          <a:off x="1320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3" name="円/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153924</xdr:rowOff>
    </xdr:from>
    <xdr:to>
      <xdr:col>5</xdr:col>
      <xdr:colOff>600075</xdr:colOff>
      <xdr:row>37</xdr:row>
      <xdr:rowOff>84074</xdr:rowOff>
    </xdr:to>
    <xdr:sp macro="" textlink="">
      <xdr:nvSpPr>
        <xdr:cNvPr id="85" name="円/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135636</xdr:rowOff>
    </xdr:from>
    <xdr:to>
      <xdr:col>4</xdr:col>
      <xdr:colOff>396875</xdr:colOff>
      <xdr:row>37</xdr:row>
      <xdr:rowOff>65786</xdr:rowOff>
    </xdr:to>
    <xdr:sp macro="" textlink="">
      <xdr:nvSpPr>
        <xdr:cNvPr id="87" name="円/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88" name="テキスト ボックス 87"/>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9" name="円/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1" name="円/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2" name="テキスト ボックス 91"/>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類似団体平均に比べ高止まりしているのは、直営で実施している各種事業に係る正規職員の削減に対し、主に臨時職員でマンパワー不足を補っていることに起因する。　</a:t>
          </a:r>
          <a:endParaRPr lang="ja-JP" altLang="ja-JP" sz="1400">
            <a:effectLst/>
          </a:endParaRPr>
        </a:p>
        <a:p>
          <a:r>
            <a:rPr kumimoji="1" lang="ja-JP" altLang="ja-JP" sz="1100">
              <a:solidFill>
                <a:schemeClr val="dk1"/>
              </a:solidFill>
              <a:effectLst/>
              <a:latin typeface="+mn-lt"/>
              <a:ea typeface="+mn-ea"/>
              <a:cs typeface="+mn-cs"/>
            </a:rPr>
            <a:t>　これまで実施してきた庁内組織の再編や、住民及び時代のニーズを捉えた必要経費の取捨選択等の取組みを継続するとともに、今後、行政コスト削減に資する指定管理者制度導入の検討等を進める。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161290</xdr:rowOff>
    </xdr:from>
    <xdr:to>
      <xdr:col>24</xdr:col>
      <xdr:colOff>31750</xdr:colOff>
      <xdr:row>18</xdr:row>
      <xdr:rowOff>88900</xdr:rowOff>
    </xdr:to>
    <xdr:cxnSp macro="">
      <xdr:nvCxnSpPr>
        <xdr:cNvPr id="125" name="直線コネクタ 124"/>
        <xdr:cNvCxnSpPr/>
      </xdr:nvCxnSpPr>
      <xdr:spPr>
        <a:xfrm>
          <a:off x="15671800" y="30759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35560</xdr:rowOff>
    </xdr:to>
    <xdr:cxnSp macro="">
      <xdr:nvCxnSpPr>
        <xdr:cNvPr id="128" name="直線コネクタ 127"/>
        <xdr:cNvCxnSpPr/>
      </xdr:nvCxnSpPr>
      <xdr:spPr>
        <a:xfrm flipV="1">
          <a:off x="14782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130810</xdr:rowOff>
    </xdr:from>
    <xdr:to>
      <xdr:col>21</xdr:col>
      <xdr:colOff>361950</xdr:colOff>
      <xdr:row>18</xdr:row>
      <xdr:rowOff>35560</xdr:rowOff>
    </xdr:to>
    <xdr:cxnSp macro="">
      <xdr:nvCxnSpPr>
        <xdr:cNvPr id="131" name="直線コネクタ 130"/>
        <xdr:cNvCxnSpPr/>
      </xdr:nvCxnSpPr>
      <xdr:spPr>
        <a:xfrm>
          <a:off x="13893800" y="3045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130810</xdr:rowOff>
    </xdr:from>
    <xdr:to>
      <xdr:col>20</xdr:col>
      <xdr:colOff>158750</xdr:colOff>
      <xdr:row>17</xdr:row>
      <xdr:rowOff>153670</xdr:rowOff>
    </xdr:to>
    <xdr:cxnSp macro="">
      <xdr:nvCxnSpPr>
        <xdr:cNvPr id="134" name="直線コネクタ 133"/>
        <xdr:cNvCxnSpPr/>
      </xdr:nvCxnSpPr>
      <xdr:spPr>
        <a:xfrm flipV="1">
          <a:off x="13004800" y="304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4" name="円/楕円 143"/>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5"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6" name="円/楕円 145"/>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7" name="テキスト ボックス 146"/>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156210</xdr:rowOff>
    </xdr:from>
    <xdr:to>
      <xdr:col>21</xdr:col>
      <xdr:colOff>412750</xdr:colOff>
      <xdr:row>18</xdr:row>
      <xdr:rowOff>86360</xdr:rowOff>
    </xdr:to>
    <xdr:sp macro="" textlink="">
      <xdr:nvSpPr>
        <xdr:cNvPr id="148" name="円/楕円 147"/>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71137</xdr:rowOff>
    </xdr:from>
    <xdr:ext cx="762000" cy="259045"/>
    <xdr:sp macro="" textlink="">
      <xdr:nvSpPr>
        <xdr:cNvPr id="149" name="テキスト ボックス 148"/>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80010</xdr:rowOff>
    </xdr:from>
    <xdr:to>
      <xdr:col>20</xdr:col>
      <xdr:colOff>209550</xdr:colOff>
      <xdr:row>18</xdr:row>
      <xdr:rowOff>10160</xdr:rowOff>
    </xdr:to>
    <xdr:sp macro="" textlink="">
      <xdr:nvSpPr>
        <xdr:cNvPr id="150" name="円/楕円 149"/>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166387</xdr:rowOff>
    </xdr:from>
    <xdr:ext cx="762000" cy="259045"/>
    <xdr:sp macro="" textlink="">
      <xdr:nvSpPr>
        <xdr:cNvPr id="151" name="テキスト ボックス 150"/>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102870</xdr:rowOff>
    </xdr:from>
    <xdr:to>
      <xdr:col>19</xdr:col>
      <xdr:colOff>6350</xdr:colOff>
      <xdr:row>18</xdr:row>
      <xdr:rowOff>33020</xdr:rowOff>
    </xdr:to>
    <xdr:sp macro="" textlink="">
      <xdr:nvSpPr>
        <xdr:cNvPr id="152" name="円/楕円 151"/>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17797</xdr:rowOff>
    </xdr:from>
    <xdr:ext cx="762000" cy="259045"/>
    <xdr:sp macro="" textlink="">
      <xdr:nvSpPr>
        <xdr:cNvPr id="153" name="テキスト ボックス 152"/>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年度の障害者自立支援制度開始による障害者サービス利用の増加等に伴い障がい者福祉費が膨らんでいることや、乳幼児医療に係る独自助成の拡大、高齢化率</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a:t>
          </a:r>
          <a:r>
            <a:rPr kumimoji="1" lang="en-US" altLang="ja-JP" sz="1100" b="0" i="0" baseline="0">
              <a:solidFill>
                <a:schemeClr val="dk1"/>
              </a:solidFill>
              <a:effectLst/>
              <a:latin typeface="+mn-lt"/>
              <a:ea typeface="+mn-ea"/>
              <a:cs typeface="+mn-cs"/>
            </a:rPr>
            <a:t>31.0</a:t>
          </a:r>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上昇の影響等により、類似団体平均を大きく上回っている。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少子高齢化の進む本町において、高齢者等に対する支援や、子育て環境の充実は重要な課題であるが、各種手当の見直しや資格審査の適正化等を行い、財政を圧迫する上昇傾向に、可能な限り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61685</xdr:rowOff>
    </xdr:from>
    <xdr:to>
      <xdr:col>7</xdr:col>
      <xdr:colOff>15875</xdr:colOff>
      <xdr:row>61</xdr:row>
      <xdr:rowOff>4535</xdr:rowOff>
    </xdr:to>
    <xdr:cxnSp macro="">
      <xdr:nvCxnSpPr>
        <xdr:cNvPr id="188" name="直線コネクタ 187"/>
        <xdr:cNvCxnSpPr/>
      </xdr:nvCxnSpPr>
      <xdr:spPr>
        <a:xfrm>
          <a:off x="3987800" y="103486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61685</xdr:rowOff>
    </xdr:from>
    <xdr:to>
      <xdr:col>5</xdr:col>
      <xdr:colOff>549275</xdr:colOff>
      <xdr:row>60</xdr:row>
      <xdr:rowOff>94343</xdr:rowOff>
    </xdr:to>
    <xdr:cxnSp macro="">
      <xdr:nvCxnSpPr>
        <xdr:cNvPr id="191" name="直線コネクタ 190"/>
        <xdr:cNvCxnSpPr/>
      </xdr:nvCxnSpPr>
      <xdr:spPr>
        <a:xfrm flipV="1">
          <a:off x="3098800" y="10348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135165</xdr:rowOff>
    </xdr:from>
    <xdr:to>
      <xdr:col>4</xdr:col>
      <xdr:colOff>346075</xdr:colOff>
      <xdr:row>60</xdr:row>
      <xdr:rowOff>94343</xdr:rowOff>
    </xdr:to>
    <xdr:cxnSp macro="">
      <xdr:nvCxnSpPr>
        <xdr:cNvPr id="194" name="直線コネクタ 193"/>
        <xdr:cNvCxnSpPr/>
      </xdr:nvCxnSpPr>
      <xdr:spPr>
        <a:xfrm>
          <a:off x="2209800" y="102507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102507</xdr:rowOff>
    </xdr:from>
    <xdr:to>
      <xdr:col>3</xdr:col>
      <xdr:colOff>142875</xdr:colOff>
      <xdr:row>59</xdr:row>
      <xdr:rowOff>135165</xdr:rowOff>
    </xdr:to>
    <xdr:cxnSp macro="">
      <xdr:nvCxnSpPr>
        <xdr:cNvPr id="197" name="直線コネクタ 196"/>
        <xdr:cNvCxnSpPr/>
      </xdr:nvCxnSpPr>
      <xdr:spPr>
        <a:xfrm>
          <a:off x="1320800" y="10218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125185</xdr:rowOff>
    </xdr:from>
    <xdr:to>
      <xdr:col>7</xdr:col>
      <xdr:colOff>66675</xdr:colOff>
      <xdr:row>61</xdr:row>
      <xdr:rowOff>55335</xdr:rowOff>
    </xdr:to>
    <xdr:sp macro="" textlink="">
      <xdr:nvSpPr>
        <xdr:cNvPr id="207" name="円/楕円 206"/>
        <xdr:cNvSpPr/>
      </xdr:nvSpPr>
      <xdr:spPr>
        <a:xfrm>
          <a:off x="4775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33762</xdr:rowOff>
    </xdr:from>
    <xdr:ext cx="762000" cy="259045"/>
    <xdr:sp macro="" textlink="">
      <xdr:nvSpPr>
        <xdr:cNvPr id="208" name="扶助費該当値テキスト"/>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10885</xdr:rowOff>
    </xdr:from>
    <xdr:to>
      <xdr:col>5</xdr:col>
      <xdr:colOff>600075</xdr:colOff>
      <xdr:row>60</xdr:row>
      <xdr:rowOff>112485</xdr:rowOff>
    </xdr:to>
    <xdr:sp macro="" textlink="">
      <xdr:nvSpPr>
        <xdr:cNvPr id="209" name="円/楕円 208"/>
        <xdr:cNvSpPr/>
      </xdr:nvSpPr>
      <xdr:spPr>
        <a:xfrm>
          <a:off x="3937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97262</xdr:rowOff>
    </xdr:from>
    <xdr:ext cx="736600" cy="259045"/>
    <xdr:sp macro="" textlink="">
      <xdr:nvSpPr>
        <xdr:cNvPr id="210" name="テキスト ボックス 209"/>
        <xdr:cNvSpPr txBox="1"/>
      </xdr:nvSpPr>
      <xdr:spPr>
        <a:xfrm>
          <a:off x="3606800" y="1038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43543</xdr:rowOff>
    </xdr:from>
    <xdr:to>
      <xdr:col>4</xdr:col>
      <xdr:colOff>396875</xdr:colOff>
      <xdr:row>60</xdr:row>
      <xdr:rowOff>145143</xdr:rowOff>
    </xdr:to>
    <xdr:sp macro="" textlink="">
      <xdr:nvSpPr>
        <xdr:cNvPr id="211" name="円/楕円 210"/>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129920</xdr:rowOff>
    </xdr:from>
    <xdr:ext cx="762000" cy="259045"/>
    <xdr:sp macro="" textlink="">
      <xdr:nvSpPr>
        <xdr:cNvPr id="212" name="テキスト ボックス 211"/>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84365</xdr:rowOff>
    </xdr:from>
    <xdr:to>
      <xdr:col>3</xdr:col>
      <xdr:colOff>193675</xdr:colOff>
      <xdr:row>60</xdr:row>
      <xdr:rowOff>14515</xdr:rowOff>
    </xdr:to>
    <xdr:sp macro="" textlink="">
      <xdr:nvSpPr>
        <xdr:cNvPr id="213" name="円/楕円 212"/>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170742</xdr:rowOff>
    </xdr:from>
    <xdr:ext cx="762000" cy="259045"/>
    <xdr:sp macro="" textlink="">
      <xdr:nvSpPr>
        <xdr:cNvPr id="214" name="テキスト ボックス 213"/>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51707</xdr:rowOff>
    </xdr:from>
    <xdr:to>
      <xdr:col>1</xdr:col>
      <xdr:colOff>676275</xdr:colOff>
      <xdr:row>59</xdr:row>
      <xdr:rowOff>153307</xdr:rowOff>
    </xdr:to>
    <xdr:sp macro="" textlink="">
      <xdr:nvSpPr>
        <xdr:cNvPr id="215" name="円/楕円 214"/>
        <xdr:cNvSpPr/>
      </xdr:nvSpPr>
      <xdr:spPr>
        <a:xfrm>
          <a:off x="1270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138084</xdr:rowOff>
    </xdr:from>
    <xdr:ext cx="762000" cy="259045"/>
    <xdr:sp macro="" textlink="">
      <xdr:nvSpPr>
        <xdr:cNvPr id="216" name="テキスト ボックス 215"/>
        <xdr:cNvSpPr txBox="1"/>
      </xdr:nvSpPr>
      <xdr:spPr>
        <a:xfrm>
          <a:off x="939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前年度と比較して</a:t>
          </a:r>
          <a:r>
            <a:rPr kumimoji="1" lang="ja-JP" altLang="ja-JP" sz="1100">
              <a:solidFill>
                <a:schemeClr val="dk1"/>
              </a:solidFill>
              <a:effectLst/>
              <a:latin typeface="+mn-lt"/>
              <a:ea typeface="+mn-ea"/>
              <a:cs typeface="+mn-cs"/>
            </a:rPr>
            <a:t>国民健康保険事業や介護保険事業等に対する繰出金が増加傾向となり、類似団体平均を上回ることとなった。</a:t>
          </a:r>
          <a:endParaRPr lang="ja-JP" altLang="ja-JP" sz="1400">
            <a:effectLst/>
          </a:endParaRPr>
        </a:p>
        <a:p>
          <a:r>
            <a:rPr kumimoji="1" lang="ja-JP" altLang="ja-JP" sz="1100">
              <a:solidFill>
                <a:schemeClr val="dk1"/>
              </a:solidFill>
              <a:effectLst/>
              <a:latin typeface="+mn-lt"/>
              <a:ea typeface="+mn-ea"/>
              <a:cs typeface="+mn-cs"/>
            </a:rPr>
            <a:t>　今後、介護予防の推進や、特に国民健康保険事業については独立採算の原則に立ち返った保険料の適正化等による財務体質の健全化を図り、税収を主な財源とする一般会計の負担減に努める。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35560</xdr:rowOff>
    </xdr:from>
    <xdr:to>
      <xdr:col>24</xdr:col>
      <xdr:colOff>31750</xdr:colOff>
      <xdr:row>59</xdr:row>
      <xdr:rowOff>41275</xdr:rowOff>
    </xdr:to>
    <xdr:cxnSp macro="">
      <xdr:nvCxnSpPr>
        <xdr:cNvPr id="244" name="直線コネクタ 243"/>
        <xdr:cNvCxnSpPr/>
      </xdr:nvCxnSpPr>
      <xdr:spPr>
        <a:xfrm>
          <a:off x="15671800" y="101511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144145</xdr:rowOff>
    </xdr:from>
    <xdr:to>
      <xdr:col>22</xdr:col>
      <xdr:colOff>565150</xdr:colOff>
      <xdr:row>59</xdr:row>
      <xdr:rowOff>35560</xdr:rowOff>
    </xdr:to>
    <xdr:cxnSp macro="">
      <xdr:nvCxnSpPr>
        <xdr:cNvPr id="247" name="直線コネクタ 246"/>
        <xdr:cNvCxnSpPr/>
      </xdr:nvCxnSpPr>
      <xdr:spPr>
        <a:xfrm>
          <a:off x="14782800" y="100882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98425</xdr:rowOff>
    </xdr:from>
    <xdr:to>
      <xdr:col>21</xdr:col>
      <xdr:colOff>361950</xdr:colOff>
      <xdr:row>58</xdr:row>
      <xdr:rowOff>144145</xdr:rowOff>
    </xdr:to>
    <xdr:cxnSp macro="">
      <xdr:nvCxnSpPr>
        <xdr:cNvPr id="250" name="直線コネクタ 249"/>
        <xdr:cNvCxnSpPr/>
      </xdr:nvCxnSpPr>
      <xdr:spPr>
        <a:xfrm>
          <a:off x="13893800" y="100425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98425</xdr:rowOff>
    </xdr:from>
    <xdr:to>
      <xdr:col>20</xdr:col>
      <xdr:colOff>158750</xdr:colOff>
      <xdr:row>58</xdr:row>
      <xdr:rowOff>104140</xdr:rowOff>
    </xdr:to>
    <xdr:cxnSp macro="">
      <xdr:nvCxnSpPr>
        <xdr:cNvPr id="253" name="直線コネクタ 252"/>
        <xdr:cNvCxnSpPr/>
      </xdr:nvCxnSpPr>
      <xdr:spPr>
        <a:xfrm flipV="1">
          <a:off x="13004800" y="100425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161925</xdr:rowOff>
    </xdr:from>
    <xdr:to>
      <xdr:col>24</xdr:col>
      <xdr:colOff>82550</xdr:colOff>
      <xdr:row>59</xdr:row>
      <xdr:rowOff>92075</xdr:rowOff>
    </xdr:to>
    <xdr:sp macro="" textlink="">
      <xdr:nvSpPr>
        <xdr:cNvPr id="263" name="円/楕円 262"/>
        <xdr:cNvSpPr/>
      </xdr:nvSpPr>
      <xdr:spPr>
        <a:xfrm>
          <a:off x="164592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134002</xdr:rowOff>
    </xdr:from>
    <xdr:ext cx="762000" cy="259045"/>
    <xdr:sp macro="" textlink="">
      <xdr:nvSpPr>
        <xdr:cNvPr id="264" name="その他該当値テキスト"/>
        <xdr:cNvSpPr txBox="1"/>
      </xdr:nvSpPr>
      <xdr:spPr>
        <a:xfrm>
          <a:off x="165989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156210</xdr:rowOff>
    </xdr:from>
    <xdr:to>
      <xdr:col>22</xdr:col>
      <xdr:colOff>615950</xdr:colOff>
      <xdr:row>59</xdr:row>
      <xdr:rowOff>86360</xdr:rowOff>
    </xdr:to>
    <xdr:sp macro="" textlink="">
      <xdr:nvSpPr>
        <xdr:cNvPr id="265" name="円/楕円 264"/>
        <xdr:cNvSpPr/>
      </xdr:nvSpPr>
      <xdr:spPr>
        <a:xfrm>
          <a:off x="15621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71137</xdr:rowOff>
    </xdr:from>
    <xdr:ext cx="736600" cy="259045"/>
    <xdr:sp macro="" textlink="">
      <xdr:nvSpPr>
        <xdr:cNvPr id="266" name="テキスト ボックス 265"/>
        <xdr:cNvSpPr txBox="1"/>
      </xdr:nvSpPr>
      <xdr:spPr>
        <a:xfrm>
          <a:off x="15290800" y="1018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93345</xdr:rowOff>
    </xdr:from>
    <xdr:to>
      <xdr:col>21</xdr:col>
      <xdr:colOff>412750</xdr:colOff>
      <xdr:row>59</xdr:row>
      <xdr:rowOff>23495</xdr:rowOff>
    </xdr:to>
    <xdr:sp macro="" textlink="">
      <xdr:nvSpPr>
        <xdr:cNvPr id="267" name="円/楕円 266"/>
        <xdr:cNvSpPr/>
      </xdr:nvSpPr>
      <xdr:spPr>
        <a:xfrm>
          <a:off x="14732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8272</xdr:rowOff>
    </xdr:from>
    <xdr:ext cx="762000" cy="259045"/>
    <xdr:sp macro="" textlink="">
      <xdr:nvSpPr>
        <xdr:cNvPr id="268" name="テキスト ボックス 267"/>
        <xdr:cNvSpPr txBox="1"/>
      </xdr:nvSpPr>
      <xdr:spPr>
        <a:xfrm>
          <a:off x="144018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47625</xdr:rowOff>
    </xdr:from>
    <xdr:to>
      <xdr:col>20</xdr:col>
      <xdr:colOff>209550</xdr:colOff>
      <xdr:row>58</xdr:row>
      <xdr:rowOff>149225</xdr:rowOff>
    </xdr:to>
    <xdr:sp macro="" textlink="">
      <xdr:nvSpPr>
        <xdr:cNvPr id="269" name="円/楕円 268"/>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159402</xdr:rowOff>
    </xdr:from>
    <xdr:ext cx="762000" cy="259045"/>
    <xdr:sp macro="" textlink="">
      <xdr:nvSpPr>
        <xdr:cNvPr id="270" name="テキスト ボックス 269"/>
        <xdr:cNvSpPr txBox="1"/>
      </xdr:nvSpPr>
      <xdr:spPr>
        <a:xfrm>
          <a:off x="13512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71" name="円/楕円 270"/>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72" name="テキスト ボックス 271"/>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類似団体平均を上回っている要因としては、一部事務組合で行っているごみ処理等施設の施設更新費や、常備消防に係る負担金が大きいことが挙げられる。ごみ処理等施設については、現在、近隣市町</a:t>
          </a:r>
          <a:r>
            <a:rPr kumimoji="1" lang="ja-JP" altLang="en-US" sz="1100">
              <a:solidFill>
                <a:schemeClr val="dk1"/>
              </a:solidFill>
              <a:effectLst/>
              <a:latin typeface="+mn-lt"/>
              <a:ea typeface="+mn-ea"/>
              <a:cs typeface="+mn-cs"/>
            </a:rPr>
            <a:t>と</a:t>
          </a:r>
          <a:r>
            <a:rPr lang="ja-JP" altLang="en-US" sz="1100">
              <a:solidFill>
                <a:schemeClr val="dk1"/>
              </a:solidFill>
              <a:effectLst/>
              <a:latin typeface="+mn-lt"/>
              <a:ea typeface="+mn-ea"/>
              <a:cs typeface="+mn-cs"/>
            </a:rPr>
            <a:t>任意協議会を発足し、施設の広域化について検討・協議を行っているところである。</a:t>
          </a:r>
          <a:br>
            <a:rPr lang="ja-JP" altLang="en-US"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各種団体への補助金等については、団体の自立的・自主的運営の促進を求めるとともに、時代の要請に合わないものや所期の目的を達成したものの廃止・圧縮等の抜本的見直しを図り、経費縮減に努める。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156718</xdr:rowOff>
    </xdr:to>
    <xdr:cxnSp macro="">
      <xdr:nvCxnSpPr>
        <xdr:cNvPr id="302" name="直線コネクタ 301"/>
        <xdr:cNvCxnSpPr/>
      </xdr:nvCxnSpPr>
      <xdr:spPr>
        <a:xfrm>
          <a:off x="15671800" y="64455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101854</xdr:rowOff>
    </xdr:from>
    <xdr:to>
      <xdr:col>22</xdr:col>
      <xdr:colOff>565150</xdr:colOff>
      <xdr:row>37</xdr:row>
      <xdr:rowOff>106426</xdr:rowOff>
    </xdr:to>
    <xdr:cxnSp macro="">
      <xdr:nvCxnSpPr>
        <xdr:cNvPr id="305" name="直線コネクタ 304"/>
        <xdr:cNvCxnSpPr/>
      </xdr:nvCxnSpPr>
      <xdr:spPr>
        <a:xfrm flipV="1">
          <a:off x="14782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37</xdr:row>
      <xdr:rowOff>106426</xdr:rowOff>
    </xdr:to>
    <xdr:cxnSp macro="">
      <xdr:nvCxnSpPr>
        <xdr:cNvPr id="308" name="直線コネクタ 307"/>
        <xdr:cNvCxnSpPr/>
      </xdr:nvCxnSpPr>
      <xdr:spPr>
        <a:xfrm>
          <a:off x="13893800" y="6427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83566</xdr:rowOff>
    </xdr:from>
    <xdr:to>
      <xdr:col>20</xdr:col>
      <xdr:colOff>158750</xdr:colOff>
      <xdr:row>37</xdr:row>
      <xdr:rowOff>83566</xdr:rowOff>
    </xdr:to>
    <xdr:cxnSp macro="">
      <xdr:nvCxnSpPr>
        <xdr:cNvPr id="311" name="直線コネクタ 310"/>
        <xdr:cNvCxnSpPr/>
      </xdr:nvCxnSpPr>
      <xdr:spPr>
        <a:xfrm>
          <a:off x="13004800" y="6427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105918</xdr:rowOff>
    </xdr:from>
    <xdr:to>
      <xdr:col>24</xdr:col>
      <xdr:colOff>82550</xdr:colOff>
      <xdr:row>38</xdr:row>
      <xdr:rowOff>36068</xdr:rowOff>
    </xdr:to>
    <xdr:sp macro="" textlink="">
      <xdr:nvSpPr>
        <xdr:cNvPr id="321" name="円/楕円 320"/>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77995</xdr:rowOff>
    </xdr:from>
    <xdr:ext cx="762000" cy="259045"/>
    <xdr:sp macro="" textlink="">
      <xdr:nvSpPr>
        <xdr:cNvPr id="322"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23" name="円/楕円 322"/>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24" name="テキスト ボックス 323"/>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25" name="円/楕円 324"/>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26" name="テキスト ボックス 325"/>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27" name="円/楕円 326"/>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28" name="テキスト ボックス 327"/>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29" name="円/楕円 328"/>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30" name="テキスト ボックス 329"/>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年度の公的資金補償金免除繰上償還及び縁故債繰上償還や、近年の投資的事業の抑制等により、地方債元利償還金の減少傾向が続いており、類似団体平均を下回る水準を維持している。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本格化する</a:t>
          </a:r>
          <a:r>
            <a:rPr kumimoji="1" lang="ja-JP" altLang="ja-JP" sz="1100" b="0" i="0" baseline="0">
              <a:solidFill>
                <a:schemeClr val="dk1"/>
              </a:solidFill>
              <a:effectLst/>
              <a:latin typeface="+mn-lt"/>
              <a:ea typeface="+mn-ea"/>
              <a:cs typeface="+mn-cs"/>
            </a:rPr>
            <a:t>町営住宅更新事業等の大型事業による公債費の増加が懸念されるが、従来の方針を踏襲し、事業の実施に当たっては、緊急度・住民ニーズの把握や国・県支出金等の財源確保を図り、起債に大きく依存す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140715</xdr:rowOff>
    </xdr:from>
    <xdr:to>
      <xdr:col>7</xdr:col>
      <xdr:colOff>15875</xdr:colOff>
      <xdr:row>77</xdr:row>
      <xdr:rowOff>1270</xdr:rowOff>
    </xdr:to>
    <xdr:cxnSp macro="">
      <xdr:nvCxnSpPr>
        <xdr:cNvPr id="360" name="直線コネクタ 359"/>
        <xdr:cNvCxnSpPr/>
      </xdr:nvCxnSpPr>
      <xdr:spPr>
        <a:xfrm>
          <a:off x="3987800" y="131709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140715</xdr:rowOff>
    </xdr:from>
    <xdr:to>
      <xdr:col>5</xdr:col>
      <xdr:colOff>549275</xdr:colOff>
      <xdr:row>77</xdr:row>
      <xdr:rowOff>5842</xdr:rowOff>
    </xdr:to>
    <xdr:cxnSp macro="">
      <xdr:nvCxnSpPr>
        <xdr:cNvPr id="363" name="直線コネクタ 362"/>
        <xdr:cNvCxnSpPr/>
      </xdr:nvCxnSpPr>
      <xdr:spPr>
        <a:xfrm flipV="1">
          <a:off x="3098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46989</xdr:rowOff>
    </xdr:to>
    <xdr:cxnSp macro="">
      <xdr:nvCxnSpPr>
        <xdr:cNvPr id="366" name="直線コネクタ 365"/>
        <xdr:cNvCxnSpPr/>
      </xdr:nvCxnSpPr>
      <xdr:spPr>
        <a:xfrm flipV="1">
          <a:off x="2209800" y="132074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97282</xdr:rowOff>
    </xdr:to>
    <xdr:cxnSp macro="">
      <xdr:nvCxnSpPr>
        <xdr:cNvPr id="369" name="直線コネクタ 368"/>
        <xdr:cNvCxnSpPr/>
      </xdr:nvCxnSpPr>
      <xdr:spPr>
        <a:xfrm flipV="1">
          <a:off x="1320800" y="132486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9" name="円/楕円 378"/>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138447</xdr:rowOff>
    </xdr:from>
    <xdr:ext cx="762000" cy="259045"/>
    <xdr:sp macro="" textlink="">
      <xdr:nvSpPr>
        <xdr:cNvPr id="380"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89915</xdr:rowOff>
    </xdr:from>
    <xdr:to>
      <xdr:col>5</xdr:col>
      <xdr:colOff>600075</xdr:colOff>
      <xdr:row>77</xdr:row>
      <xdr:rowOff>20065</xdr:rowOff>
    </xdr:to>
    <xdr:sp macro="" textlink="">
      <xdr:nvSpPr>
        <xdr:cNvPr id="381" name="円/楕円 380"/>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30243</xdr:rowOff>
    </xdr:from>
    <xdr:ext cx="736600" cy="259045"/>
    <xdr:sp macro="" textlink="">
      <xdr:nvSpPr>
        <xdr:cNvPr id="382" name="テキスト ボックス 381"/>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83" name="円/楕円 382"/>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84" name="テキスト ボックス 383"/>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85" name="円/楕円 384"/>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86" name="テキスト ボックス 385"/>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87" name="円/楕円 386"/>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158259</xdr:rowOff>
    </xdr:from>
    <xdr:ext cx="762000" cy="259045"/>
    <xdr:sp macro="" textlink="">
      <xdr:nvSpPr>
        <xdr:cNvPr id="388" name="テキスト ボックス 387"/>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公債費以外の経常収支比率が高い要因は、扶助費負担分によるところが最も大きく、少子高齢化の進む本町においては今後、更なる増大が予想される。平成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年度策定の健康増進計画等に基づき、保険・医療・福祉サービスの政策連携を図り、将来の財政負担の軽減に努める。</a:t>
          </a:r>
          <a:endParaRPr lang="ja-JP" altLang="ja-JP" sz="1400">
            <a:effectLst/>
          </a:endParaRPr>
        </a:p>
        <a:p>
          <a:r>
            <a:rPr kumimoji="1" lang="ja-JP" altLang="ja-JP" sz="1100">
              <a:solidFill>
                <a:schemeClr val="dk1"/>
              </a:solidFill>
              <a:effectLst/>
              <a:latin typeface="+mn-lt"/>
              <a:ea typeface="+mn-ea"/>
              <a:cs typeface="+mn-cs"/>
            </a:rPr>
            <a:t>　また、高止まりしている物件費負担分については、直営で実施している各種事業の民営化等の</a:t>
          </a:r>
          <a:r>
            <a:rPr kumimoji="1" lang="ja-JP" altLang="ja-JP" sz="1100" b="0" i="0" baseline="0">
              <a:solidFill>
                <a:schemeClr val="dk1"/>
              </a:solidFill>
              <a:effectLst/>
              <a:latin typeface="+mn-lt"/>
              <a:ea typeface="+mn-ea"/>
              <a:cs typeface="+mn-cs"/>
            </a:rPr>
            <a:t>行政コスト縮減の</a:t>
          </a:r>
          <a:r>
            <a:rPr kumimoji="1" lang="ja-JP" altLang="ja-JP" sz="1100">
              <a:solidFill>
                <a:schemeClr val="dk1"/>
              </a:solidFill>
              <a:effectLst/>
              <a:latin typeface="+mn-lt"/>
              <a:ea typeface="+mn-ea"/>
              <a:cs typeface="+mn-cs"/>
            </a:rPr>
            <a:t>検討を進め、</a:t>
          </a:r>
          <a:r>
            <a:rPr kumimoji="1" lang="ja-JP" altLang="ja-JP" sz="1100" b="0" i="0" baseline="0">
              <a:solidFill>
                <a:schemeClr val="dk1"/>
              </a:solidFill>
              <a:effectLst/>
              <a:latin typeface="+mn-lt"/>
              <a:ea typeface="+mn-ea"/>
              <a:cs typeface="+mn-cs"/>
            </a:rPr>
            <a:t>長期的な視野に立った行財政運営に努める。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28702</xdr:rowOff>
    </xdr:from>
    <xdr:to>
      <xdr:col>24</xdr:col>
      <xdr:colOff>31750</xdr:colOff>
      <xdr:row>80</xdr:row>
      <xdr:rowOff>21844</xdr:rowOff>
    </xdr:to>
    <xdr:cxnSp macro="">
      <xdr:nvCxnSpPr>
        <xdr:cNvPr id="419" name="直線コネクタ 418"/>
        <xdr:cNvCxnSpPr/>
      </xdr:nvCxnSpPr>
      <xdr:spPr>
        <a:xfrm>
          <a:off x="15671800" y="1357325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xdr:rowOff>
    </xdr:from>
    <xdr:to>
      <xdr:col>22</xdr:col>
      <xdr:colOff>565150</xdr:colOff>
      <xdr:row>79</xdr:row>
      <xdr:rowOff>28702</xdr:rowOff>
    </xdr:to>
    <xdr:cxnSp macro="">
      <xdr:nvCxnSpPr>
        <xdr:cNvPr id="422" name="直線コネクタ 421"/>
        <xdr:cNvCxnSpPr/>
      </xdr:nvCxnSpPr>
      <xdr:spPr>
        <a:xfrm>
          <a:off x="14782800" y="13545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40132</xdr:rowOff>
    </xdr:from>
    <xdr:to>
      <xdr:col>21</xdr:col>
      <xdr:colOff>361950</xdr:colOff>
      <xdr:row>79</xdr:row>
      <xdr:rowOff>1270</xdr:rowOff>
    </xdr:to>
    <xdr:cxnSp macro="">
      <xdr:nvCxnSpPr>
        <xdr:cNvPr id="425" name="直線コネクタ 424"/>
        <xdr:cNvCxnSpPr/>
      </xdr:nvCxnSpPr>
      <xdr:spPr>
        <a:xfrm>
          <a:off x="13893800" y="134132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40132</xdr:rowOff>
    </xdr:from>
    <xdr:to>
      <xdr:col>20</xdr:col>
      <xdr:colOff>158750</xdr:colOff>
      <xdr:row>78</xdr:row>
      <xdr:rowOff>72137</xdr:rowOff>
    </xdr:to>
    <xdr:cxnSp macro="">
      <xdr:nvCxnSpPr>
        <xdr:cNvPr id="428" name="直線コネクタ 427"/>
        <xdr:cNvCxnSpPr/>
      </xdr:nvCxnSpPr>
      <xdr:spPr>
        <a:xfrm flipV="1">
          <a:off x="13004800" y="134132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142494</xdr:rowOff>
    </xdr:from>
    <xdr:to>
      <xdr:col>24</xdr:col>
      <xdr:colOff>82550</xdr:colOff>
      <xdr:row>80</xdr:row>
      <xdr:rowOff>72644</xdr:rowOff>
    </xdr:to>
    <xdr:sp macro="" textlink="">
      <xdr:nvSpPr>
        <xdr:cNvPr id="438" name="円/楕円 437"/>
        <xdr:cNvSpPr/>
      </xdr:nvSpPr>
      <xdr:spPr>
        <a:xfrm>
          <a:off x="164592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51071</xdr:rowOff>
    </xdr:from>
    <xdr:ext cx="762000" cy="259045"/>
    <xdr:sp macro="" textlink="">
      <xdr:nvSpPr>
        <xdr:cNvPr id="439" name="公債費以外該当値テキスト"/>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149352</xdr:rowOff>
    </xdr:from>
    <xdr:to>
      <xdr:col>22</xdr:col>
      <xdr:colOff>615950</xdr:colOff>
      <xdr:row>79</xdr:row>
      <xdr:rowOff>79502</xdr:rowOff>
    </xdr:to>
    <xdr:sp macro="" textlink="">
      <xdr:nvSpPr>
        <xdr:cNvPr id="440" name="円/楕円 439"/>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64279</xdr:rowOff>
    </xdr:from>
    <xdr:ext cx="736600" cy="259045"/>
    <xdr:sp macro="" textlink="">
      <xdr:nvSpPr>
        <xdr:cNvPr id="441" name="テキスト ボックス 440"/>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121920</xdr:rowOff>
    </xdr:from>
    <xdr:to>
      <xdr:col>21</xdr:col>
      <xdr:colOff>412750</xdr:colOff>
      <xdr:row>79</xdr:row>
      <xdr:rowOff>52070</xdr:rowOff>
    </xdr:to>
    <xdr:sp macro="" textlink="">
      <xdr:nvSpPr>
        <xdr:cNvPr id="442" name="円/楕円 441"/>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36847</xdr:rowOff>
    </xdr:from>
    <xdr:ext cx="762000" cy="259045"/>
    <xdr:sp macro="" textlink="">
      <xdr:nvSpPr>
        <xdr:cNvPr id="443" name="テキスト ボックス 442"/>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160782</xdr:rowOff>
    </xdr:from>
    <xdr:to>
      <xdr:col>20</xdr:col>
      <xdr:colOff>209550</xdr:colOff>
      <xdr:row>78</xdr:row>
      <xdr:rowOff>90932</xdr:rowOff>
    </xdr:to>
    <xdr:sp macro="" textlink="">
      <xdr:nvSpPr>
        <xdr:cNvPr id="444" name="円/楕円 443"/>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75709</xdr:rowOff>
    </xdr:from>
    <xdr:ext cx="762000" cy="259045"/>
    <xdr:sp macro="" textlink="">
      <xdr:nvSpPr>
        <xdr:cNvPr id="445" name="テキスト ボックス 444"/>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21337</xdr:rowOff>
    </xdr:from>
    <xdr:to>
      <xdr:col>19</xdr:col>
      <xdr:colOff>6350</xdr:colOff>
      <xdr:row>78</xdr:row>
      <xdr:rowOff>122937</xdr:rowOff>
    </xdr:to>
    <xdr:sp macro="" textlink="">
      <xdr:nvSpPr>
        <xdr:cNvPr id="446" name="円/楕円 445"/>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107714</xdr:rowOff>
    </xdr:from>
    <xdr:ext cx="762000" cy="259045"/>
    <xdr:sp macro="" textlink="">
      <xdr:nvSpPr>
        <xdr:cNvPr id="447" name="テキスト ボックス 446"/>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福岡県桂川町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143063</xdr:rowOff>
    </xdr:from>
    <xdr:to>
      <xdr:col>4</xdr:col>
      <xdr:colOff>1117600</xdr:colOff>
      <xdr:row>18</xdr:row>
      <xdr:rowOff>144884</xdr:rowOff>
    </xdr:to>
    <xdr:cxnSp macro="">
      <xdr:nvCxnSpPr>
        <xdr:cNvPr id="50" name="直線コネクタ 49"/>
        <xdr:cNvCxnSpPr/>
      </xdr:nvCxnSpPr>
      <xdr:spPr bwMode="auto">
        <a:xfrm flipV="1">
          <a:off x="5003800" y="3276788"/>
          <a:ext cx="647700" cy="1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144884</xdr:rowOff>
    </xdr:from>
    <xdr:to>
      <xdr:col>4</xdr:col>
      <xdr:colOff>469900</xdr:colOff>
      <xdr:row>18</xdr:row>
      <xdr:rowOff>168887</xdr:rowOff>
    </xdr:to>
    <xdr:cxnSp macro="">
      <xdr:nvCxnSpPr>
        <xdr:cNvPr id="53" name="直線コネクタ 52"/>
        <xdr:cNvCxnSpPr/>
      </xdr:nvCxnSpPr>
      <xdr:spPr bwMode="auto">
        <a:xfrm flipV="1">
          <a:off x="4305300" y="3278609"/>
          <a:ext cx="6985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168887</xdr:rowOff>
    </xdr:from>
    <xdr:to>
      <xdr:col>3</xdr:col>
      <xdr:colOff>904875</xdr:colOff>
      <xdr:row>19</xdr:row>
      <xdr:rowOff>7640</xdr:rowOff>
    </xdr:to>
    <xdr:cxnSp macro="">
      <xdr:nvCxnSpPr>
        <xdr:cNvPr id="56" name="直線コネクタ 55"/>
        <xdr:cNvCxnSpPr/>
      </xdr:nvCxnSpPr>
      <xdr:spPr bwMode="auto">
        <a:xfrm flipV="1">
          <a:off x="3606800" y="3302612"/>
          <a:ext cx="698500" cy="10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155186</xdr:rowOff>
    </xdr:from>
    <xdr:to>
      <xdr:col>3</xdr:col>
      <xdr:colOff>206375</xdr:colOff>
      <xdr:row>19</xdr:row>
      <xdr:rowOff>7640</xdr:rowOff>
    </xdr:to>
    <xdr:cxnSp macro="">
      <xdr:nvCxnSpPr>
        <xdr:cNvPr id="59" name="直線コネクタ 58"/>
        <xdr:cNvCxnSpPr/>
      </xdr:nvCxnSpPr>
      <xdr:spPr bwMode="auto">
        <a:xfrm>
          <a:off x="2908300" y="3288911"/>
          <a:ext cx="698500" cy="23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92263</xdr:rowOff>
    </xdr:from>
    <xdr:to>
      <xdr:col>5</xdr:col>
      <xdr:colOff>34925</xdr:colOff>
      <xdr:row>19</xdr:row>
      <xdr:rowOff>22413</xdr:rowOff>
    </xdr:to>
    <xdr:sp macro="" textlink="">
      <xdr:nvSpPr>
        <xdr:cNvPr id="69" name="円/楕円 68"/>
        <xdr:cNvSpPr/>
      </xdr:nvSpPr>
      <xdr:spPr bwMode="auto">
        <a:xfrm>
          <a:off x="5600700" y="3225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64340</xdr:rowOff>
    </xdr:from>
    <xdr:ext cx="762000" cy="259045"/>
    <xdr:sp macro="" textlink="">
      <xdr:nvSpPr>
        <xdr:cNvPr id="70" name="人口1人当たり決算額の推移該当値テキスト130"/>
        <xdr:cNvSpPr txBox="1"/>
      </xdr:nvSpPr>
      <xdr:spPr>
        <a:xfrm>
          <a:off x="5740400" y="319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86,642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94084</xdr:rowOff>
    </xdr:from>
    <xdr:to>
      <xdr:col>4</xdr:col>
      <xdr:colOff>520700</xdr:colOff>
      <xdr:row>19</xdr:row>
      <xdr:rowOff>24234</xdr:rowOff>
    </xdr:to>
    <xdr:sp macro="" textlink="">
      <xdr:nvSpPr>
        <xdr:cNvPr id="71" name="円/楕円 70"/>
        <xdr:cNvSpPr/>
      </xdr:nvSpPr>
      <xdr:spPr bwMode="auto">
        <a:xfrm>
          <a:off x="4953000" y="322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9011</xdr:rowOff>
    </xdr:from>
    <xdr:ext cx="736600" cy="259045"/>
    <xdr:sp macro="" textlink="">
      <xdr:nvSpPr>
        <xdr:cNvPr id="72" name="テキスト ボックス 71"/>
        <xdr:cNvSpPr txBox="1"/>
      </xdr:nvSpPr>
      <xdr:spPr>
        <a:xfrm>
          <a:off x="4622800" y="331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86,403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118087</xdr:rowOff>
    </xdr:from>
    <xdr:to>
      <xdr:col>3</xdr:col>
      <xdr:colOff>955675</xdr:colOff>
      <xdr:row>19</xdr:row>
      <xdr:rowOff>48237</xdr:rowOff>
    </xdr:to>
    <xdr:sp macro="" textlink="">
      <xdr:nvSpPr>
        <xdr:cNvPr id="73" name="円/楕円 72"/>
        <xdr:cNvSpPr/>
      </xdr:nvSpPr>
      <xdr:spPr bwMode="auto">
        <a:xfrm>
          <a:off x="4254500" y="325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33014</xdr:rowOff>
    </xdr:from>
    <xdr:ext cx="762000" cy="259045"/>
    <xdr:sp macro="" textlink="">
      <xdr:nvSpPr>
        <xdr:cNvPr id="74" name="テキスト ボックス 73"/>
        <xdr:cNvSpPr txBox="1"/>
      </xdr:nvSpPr>
      <xdr:spPr>
        <a:xfrm>
          <a:off x="3924300" y="333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128290</xdr:rowOff>
    </xdr:from>
    <xdr:to>
      <xdr:col>3</xdr:col>
      <xdr:colOff>257175</xdr:colOff>
      <xdr:row>19</xdr:row>
      <xdr:rowOff>58440</xdr:rowOff>
    </xdr:to>
    <xdr:sp macro="" textlink="">
      <xdr:nvSpPr>
        <xdr:cNvPr id="75" name="円/楕円 74"/>
        <xdr:cNvSpPr/>
      </xdr:nvSpPr>
      <xdr:spPr bwMode="auto">
        <a:xfrm>
          <a:off x="3556000" y="3262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43217</xdr:rowOff>
    </xdr:from>
    <xdr:ext cx="762000" cy="259045"/>
    <xdr:sp macro="" textlink="">
      <xdr:nvSpPr>
        <xdr:cNvPr id="76" name="テキスト ボックス 75"/>
        <xdr:cNvSpPr txBox="1"/>
      </xdr:nvSpPr>
      <xdr:spPr>
        <a:xfrm>
          <a:off x="3225800" y="334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81,914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104386</xdr:rowOff>
    </xdr:from>
    <xdr:to>
      <xdr:col>2</xdr:col>
      <xdr:colOff>692150</xdr:colOff>
      <xdr:row>19</xdr:row>
      <xdr:rowOff>34537</xdr:rowOff>
    </xdr:to>
    <xdr:sp macro="" textlink="">
      <xdr:nvSpPr>
        <xdr:cNvPr id="77" name="円/楕円 76"/>
        <xdr:cNvSpPr/>
      </xdr:nvSpPr>
      <xdr:spPr bwMode="auto">
        <a:xfrm>
          <a:off x="2857500" y="32381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19313</xdr:rowOff>
    </xdr:from>
    <xdr:ext cx="762000" cy="259045"/>
    <xdr:sp macro="" textlink="">
      <xdr:nvSpPr>
        <xdr:cNvPr id="78" name="テキスト ボックス 77"/>
        <xdr:cNvSpPr txBox="1"/>
      </xdr:nvSpPr>
      <xdr:spPr>
        <a:xfrm>
          <a:off x="2527300" y="3324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136670</xdr:rowOff>
    </xdr:from>
    <xdr:to>
      <xdr:col>4</xdr:col>
      <xdr:colOff>1117600</xdr:colOff>
      <xdr:row>37</xdr:row>
      <xdr:rowOff>165953</xdr:rowOff>
    </xdr:to>
    <xdr:cxnSp macro="">
      <xdr:nvCxnSpPr>
        <xdr:cNvPr id="110" name="直線コネクタ 109"/>
        <xdr:cNvCxnSpPr/>
      </xdr:nvCxnSpPr>
      <xdr:spPr bwMode="auto">
        <a:xfrm flipV="1">
          <a:off x="5003800" y="7261370"/>
          <a:ext cx="647700" cy="29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165953</xdr:rowOff>
    </xdr:from>
    <xdr:to>
      <xdr:col>4</xdr:col>
      <xdr:colOff>469900</xdr:colOff>
      <xdr:row>37</xdr:row>
      <xdr:rowOff>190962</xdr:rowOff>
    </xdr:to>
    <xdr:cxnSp macro="">
      <xdr:nvCxnSpPr>
        <xdr:cNvPr id="113" name="直線コネクタ 112"/>
        <xdr:cNvCxnSpPr/>
      </xdr:nvCxnSpPr>
      <xdr:spPr bwMode="auto">
        <a:xfrm flipV="1">
          <a:off x="4305300" y="7290653"/>
          <a:ext cx="698500" cy="2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160307</xdr:rowOff>
    </xdr:from>
    <xdr:to>
      <xdr:col>3</xdr:col>
      <xdr:colOff>904875</xdr:colOff>
      <xdr:row>37</xdr:row>
      <xdr:rowOff>190962</xdr:rowOff>
    </xdr:to>
    <xdr:cxnSp macro="">
      <xdr:nvCxnSpPr>
        <xdr:cNvPr id="116" name="直線コネクタ 115"/>
        <xdr:cNvCxnSpPr/>
      </xdr:nvCxnSpPr>
      <xdr:spPr bwMode="auto">
        <a:xfrm>
          <a:off x="3606800" y="7285007"/>
          <a:ext cx="698500" cy="30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121788</xdr:rowOff>
    </xdr:from>
    <xdr:to>
      <xdr:col>3</xdr:col>
      <xdr:colOff>206375</xdr:colOff>
      <xdr:row>37</xdr:row>
      <xdr:rowOff>160307</xdr:rowOff>
    </xdr:to>
    <xdr:cxnSp macro="">
      <xdr:nvCxnSpPr>
        <xdr:cNvPr id="119" name="直線コネクタ 118"/>
        <xdr:cNvCxnSpPr/>
      </xdr:nvCxnSpPr>
      <xdr:spPr bwMode="auto">
        <a:xfrm>
          <a:off x="2908300" y="7246488"/>
          <a:ext cx="6985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85870</xdr:rowOff>
    </xdr:from>
    <xdr:to>
      <xdr:col>5</xdr:col>
      <xdr:colOff>34925</xdr:colOff>
      <xdr:row>37</xdr:row>
      <xdr:rowOff>187470</xdr:rowOff>
    </xdr:to>
    <xdr:sp macro="" textlink="">
      <xdr:nvSpPr>
        <xdr:cNvPr id="129" name="円/楕円 128"/>
        <xdr:cNvSpPr/>
      </xdr:nvSpPr>
      <xdr:spPr bwMode="auto">
        <a:xfrm>
          <a:off x="5600700" y="7210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57947</xdr:rowOff>
    </xdr:from>
    <xdr:ext cx="762000" cy="259045"/>
    <xdr:sp macro="" textlink="">
      <xdr:nvSpPr>
        <xdr:cNvPr id="130" name="人口1人当たり決算額の推移該当値テキスト445"/>
        <xdr:cNvSpPr txBox="1"/>
      </xdr:nvSpPr>
      <xdr:spPr>
        <a:xfrm>
          <a:off x="5740400" y="718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115153</xdr:rowOff>
    </xdr:from>
    <xdr:to>
      <xdr:col>4</xdr:col>
      <xdr:colOff>520700</xdr:colOff>
      <xdr:row>37</xdr:row>
      <xdr:rowOff>216753</xdr:rowOff>
    </xdr:to>
    <xdr:sp macro="" textlink="">
      <xdr:nvSpPr>
        <xdr:cNvPr id="131" name="円/楕円 130"/>
        <xdr:cNvSpPr/>
      </xdr:nvSpPr>
      <xdr:spPr bwMode="auto">
        <a:xfrm>
          <a:off x="4953000" y="723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201530</xdr:rowOff>
    </xdr:from>
    <xdr:ext cx="736600" cy="259045"/>
    <xdr:sp macro="" textlink="">
      <xdr:nvSpPr>
        <xdr:cNvPr id="132" name="テキスト ボックス 131"/>
        <xdr:cNvSpPr txBox="1"/>
      </xdr:nvSpPr>
      <xdr:spPr>
        <a:xfrm>
          <a:off x="4622800" y="7326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140162</xdr:rowOff>
    </xdr:from>
    <xdr:to>
      <xdr:col>3</xdr:col>
      <xdr:colOff>955675</xdr:colOff>
      <xdr:row>37</xdr:row>
      <xdr:rowOff>241762</xdr:rowOff>
    </xdr:to>
    <xdr:sp macro="" textlink="">
      <xdr:nvSpPr>
        <xdr:cNvPr id="133" name="円/楕円 132"/>
        <xdr:cNvSpPr/>
      </xdr:nvSpPr>
      <xdr:spPr bwMode="auto">
        <a:xfrm>
          <a:off x="4254500" y="7264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226539</xdr:rowOff>
    </xdr:from>
    <xdr:ext cx="762000" cy="259045"/>
    <xdr:sp macro="" textlink="">
      <xdr:nvSpPr>
        <xdr:cNvPr id="134" name="テキスト ボックス 133"/>
        <xdr:cNvSpPr txBox="1"/>
      </xdr:nvSpPr>
      <xdr:spPr>
        <a:xfrm>
          <a:off x="3924300" y="735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109507</xdr:rowOff>
    </xdr:from>
    <xdr:to>
      <xdr:col>3</xdr:col>
      <xdr:colOff>257175</xdr:colOff>
      <xdr:row>37</xdr:row>
      <xdr:rowOff>211107</xdr:rowOff>
    </xdr:to>
    <xdr:sp macro="" textlink="">
      <xdr:nvSpPr>
        <xdr:cNvPr id="135" name="円/楕円 134"/>
        <xdr:cNvSpPr/>
      </xdr:nvSpPr>
      <xdr:spPr bwMode="auto">
        <a:xfrm>
          <a:off x="3556000" y="7234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195884</xdr:rowOff>
    </xdr:from>
    <xdr:ext cx="762000" cy="259045"/>
    <xdr:sp macro="" textlink="">
      <xdr:nvSpPr>
        <xdr:cNvPr id="136" name="テキスト ボックス 135"/>
        <xdr:cNvSpPr txBox="1"/>
      </xdr:nvSpPr>
      <xdr:spPr>
        <a:xfrm>
          <a:off x="3225800" y="732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70988</xdr:rowOff>
    </xdr:from>
    <xdr:to>
      <xdr:col>2</xdr:col>
      <xdr:colOff>692150</xdr:colOff>
      <xdr:row>37</xdr:row>
      <xdr:rowOff>172588</xdr:rowOff>
    </xdr:to>
    <xdr:sp macro="" textlink="">
      <xdr:nvSpPr>
        <xdr:cNvPr id="137" name="円/楕円 136"/>
        <xdr:cNvSpPr/>
      </xdr:nvSpPr>
      <xdr:spPr bwMode="auto">
        <a:xfrm>
          <a:off x="2857500" y="7195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157365</xdr:rowOff>
    </xdr:from>
    <xdr:ext cx="762000" cy="259045"/>
    <xdr:sp macro="" textlink="">
      <xdr:nvSpPr>
        <xdr:cNvPr id="138" name="テキスト ボックス 137"/>
        <xdr:cNvSpPr txBox="1"/>
      </xdr:nvSpPr>
      <xdr:spPr>
        <a:xfrm>
          <a:off x="2527300" y="72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13,815
13,723
20.14
5,647,660
5,464,387
165,102
3,258,992
4,177,078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79243</xdr:rowOff>
    </xdr:from>
    <xdr:to>
      <xdr:col>6</xdr:col>
      <xdr:colOff>511175</xdr:colOff>
      <xdr:row>38</xdr:row>
      <xdr:rowOff>91023</xdr:rowOff>
    </xdr:to>
    <xdr:cxnSp macro="">
      <xdr:nvCxnSpPr>
        <xdr:cNvPr id="61" name="直線コネクタ 60"/>
        <xdr:cNvCxnSpPr/>
      </xdr:nvCxnSpPr>
      <xdr:spPr>
        <a:xfrm>
          <a:off x="3797300" y="6594343"/>
          <a:ext cx="838200" cy="1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79243</xdr:rowOff>
    </xdr:from>
    <xdr:to>
      <xdr:col>5</xdr:col>
      <xdr:colOff>358775</xdr:colOff>
      <xdr:row>38</xdr:row>
      <xdr:rowOff>101798</xdr:rowOff>
    </xdr:to>
    <xdr:cxnSp macro="">
      <xdr:nvCxnSpPr>
        <xdr:cNvPr id="64" name="直線コネクタ 63"/>
        <xdr:cNvCxnSpPr/>
      </xdr:nvCxnSpPr>
      <xdr:spPr>
        <a:xfrm flipV="1">
          <a:off x="2908300" y="6594343"/>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91466</xdr:rowOff>
    </xdr:from>
    <xdr:to>
      <xdr:col>4</xdr:col>
      <xdr:colOff>155575</xdr:colOff>
      <xdr:row>38</xdr:row>
      <xdr:rowOff>101798</xdr:rowOff>
    </xdr:to>
    <xdr:cxnSp macro="">
      <xdr:nvCxnSpPr>
        <xdr:cNvPr id="67" name="直線コネクタ 66"/>
        <xdr:cNvCxnSpPr/>
      </xdr:nvCxnSpPr>
      <xdr:spPr>
        <a:xfrm>
          <a:off x="2019300" y="6606566"/>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83990</xdr:rowOff>
    </xdr:from>
    <xdr:to>
      <xdr:col>2</xdr:col>
      <xdr:colOff>638175</xdr:colOff>
      <xdr:row>38</xdr:row>
      <xdr:rowOff>91466</xdr:rowOff>
    </xdr:to>
    <xdr:cxnSp macro="">
      <xdr:nvCxnSpPr>
        <xdr:cNvPr id="70" name="直線コネクタ 69"/>
        <xdr:cNvCxnSpPr/>
      </xdr:nvCxnSpPr>
      <xdr:spPr>
        <a:xfrm>
          <a:off x="1130300" y="6599090"/>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40223</xdr:rowOff>
    </xdr:from>
    <xdr:to>
      <xdr:col>6</xdr:col>
      <xdr:colOff>561975</xdr:colOff>
      <xdr:row>38</xdr:row>
      <xdr:rowOff>141823</xdr:rowOff>
    </xdr:to>
    <xdr:sp macro="" textlink="">
      <xdr:nvSpPr>
        <xdr:cNvPr id="80" name="円/楕円 79"/>
        <xdr:cNvSpPr/>
      </xdr:nvSpPr>
      <xdr:spPr>
        <a:xfrm>
          <a:off x="4584700" y="65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126600</xdr:rowOff>
    </xdr:from>
    <xdr:ext cx="534377" cy="259045"/>
    <xdr:sp macro="" textlink="">
      <xdr:nvSpPr>
        <xdr:cNvPr id="81" name="人件費該当値テキスト"/>
        <xdr:cNvSpPr txBox="1"/>
      </xdr:nvSpPr>
      <xdr:spPr>
        <a:xfrm>
          <a:off x="4686300" y="64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66,388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28443</xdr:rowOff>
    </xdr:from>
    <xdr:to>
      <xdr:col>5</xdr:col>
      <xdr:colOff>409575</xdr:colOff>
      <xdr:row>38</xdr:row>
      <xdr:rowOff>130043</xdr:rowOff>
    </xdr:to>
    <xdr:sp macro="" textlink="">
      <xdr:nvSpPr>
        <xdr:cNvPr id="82" name="円/楕円 81"/>
        <xdr:cNvSpPr/>
      </xdr:nvSpPr>
      <xdr:spPr>
        <a:xfrm>
          <a:off x="3746500" y="654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121170</xdr:rowOff>
    </xdr:from>
    <xdr:ext cx="534377" cy="259045"/>
    <xdr:sp macro="" textlink="">
      <xdr:nvSpPr>
        <xdr:cNvPr id="83" name="テキスト ボックス 82"/>
        <xdr:cNvSpPr txBox="1"/>
      </xdr:nvSpPr>
      <xdr:spPr>
        <a:xfrm>
          <a:off x="3530111" y="663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50998</xdr:rowOff>
    </xdr:from>
    <xdr:to>
      <xdr:col>4</xdr:col>
      <xdr:colOff>206375</xdr:colOff>
      <xdr:row>38</xdr:row>
      <xdr:rowOff>152598</xdr:rowOff>
    </xdr:to>
    <xdr:sp macro="" textlink="">
      <xdr:nvSpPr>
        <xdr:cNvPr id="84" name="円/楕円 83"/>
        <xdr:cNvSpPr/>
      </xdr:nvSpPr>
      <xdr:spPr>
        <a:xfrm>
          <a:off x="2857500" y="6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143725</xdr:rowOff>
    </xdr:from>
    <xdr:ext cx="534377" cy="259045"/>
    <xdr:sp macro="" textlink="">
      <xdr:nvSpPr>
        <xdr:cNvPr id="85" name="テキスト ボックス 84"/>
        <xdr:cNvSpPr txBox="1"/>
      </xdr:nvSpPr>
      <xdr:spPr>
        <a:xfrm>
          <a:off x="2641111" y="66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40666</xdr:rowOff>
    </xdr:from>
    <xdr:to>
      <xdr:col>3</xdr:col>
      <xdr:colOff>3175</xdr:colOff>
      <xdr:row>38</xdr:row>
      <xdr:rowOff>142266</xdr:rowOff>
    </xdr:to>
    <xdr:sp macro="" textlink="">
      <xdr:nvSpPr>
        <xdr:cNvPr id="86" name="円/楕円 85"/>
        <xdr:cNvSpPr/>
      </xdr:nvSpPr>
      <xdr:spPr>
        <a:xfrm>
          <a:off x="19685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133393</xdr:rowOff>
    </xdr:from>
    <xdr:ext cx="534377" cy="259045"/>
    <xdr:sp macro="" textlink="">
      <xdr:nvSpPr>
        <xdr:cNvPr id="87" name="テキスト ボックス 86"/>
        <xdr:cNvSpPr txBox="1"/>
      </xdr:nvSpPr>
      <xdr:spPr>
        <a:xfrm>
          <a:off x="1752111" y="6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33190</xdr:rowOff>
    </xdr:from>
    <xdr:to>
      <xdr:col>1</xdr:col>
      <xdr:colOff>485775</xdr:colOff>
      <xdr:row>38</xdr:row>
      <xdr:rowOff>134790</xdr:rowOff>
    </xdr:to>
    <xdr:sp macro="" textlink="">
      <xdr:nvSpPr>
        <xdr:cNvPr id="88" name="円/楕円 87"/>
        <xdr:cNvSpPr/>
      </xdr:nvSpPr>
      <xdr:spPr>
        <a:xfrm>
          <a:off x="1079500" y="65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125917</xdr:rowOff>
    </xdr:from>
    <xdr:ext cx="534377" cy="259045"/>
    <xdr:sp macro="" textlink="">
      <xdr:nvSpPr>
        <xdr:cNvPr id="89" name="テキスト ボックス 88"/>
        <xdr:cNvSpPr txBox="1"/>
      </xdr:nvSpPr>
      <xdr:spPr>
        <a:xfrm>
          <a:off x="863111" y="664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28120</xdr:rowOff>
    </xdr:from>
    <xdr:to>
      <xdr:col>6</xdr:col>
      <xdr:colOff>511175</xdr:colOff>
      <xdr:row>57</xdr:row>
      <xdr:rowOff>46651</xdr:rowOff>
    </xdr:to>
    <xdr:cxnSp macro="">
      <xdr:nvCxnSpPr>
        <xdr:cNvPr id="116" name="直線コネクタ 115"/>
        <xdr:cNvCxnSpPr/>
      </xdr:nvCxnSpPr>
      <xdr:spPr>
        <a:xfrm flipV="1">
          <a:off x="3797300" y="9800770"/>
          <a:ext cx="838200" cy="1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46651</xdr:rowOff>
    </xdr:from>
    <xdr:to>
      <xdr:col>5</xdr:col>
      <xdr:colOff>358775</xdr:colOff>
      <xdr:row>57</xdr:row>
      <xdr:rowOff>53994</xdr:rowOff>
    </xdr:to>
    <xdr:cxnSp macro="">
      <xdr:nvCxnSpPr>
        <xdr:cNvPr id="119" name="直線コネクタ 118"/>
        <xdr:cNvCxnSpPr/>
      </xdr:nvCxnSpPr>
      <xdr:spPr>
        <a:xfrm flipV="1">
          <a:off x="2908300" y="9819301"/>
          <a:ext cx="8890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53994</xdr:rowOff>
    </xdr:from>
    <xdr:to>
      <xdr:col>4</xdr:col>
      <xdr:colOff>155575</xdr:colOff>
      <xdr:row>57</xdr:row>
      <xdr:rowOff>76254</xdr:rowOff>
    </xdr:to>
    <xdr:cxnSp macro="">
      <xdr:nvCxnSpPr>
        <xdr:cNvPr id="122" name="直線コネクタ 121"/>
        <xdr:cNvCxnSpPr/>
      </xdr:nvCxnSpPr>
      <xdr:spPr>
        <a:xfrm flipV="1">
          <a:off x="2019300" y="9826644"/>
          <a:ext cx="8890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76254</xdr:rowOff>
    </xdr:from>
    <xdr:to>
      <xdr:col>2</xdr:col>
      <xdr:colOff>638175</xdr:colOff>
      <xdr:row>57</xdr:row>
      <xdr:rowOff>81649</xdr:rowOff>
    </xdr:to>
    <xdr:cxnSp macro="">
      <xdr:nvCxnSpPr>
        <xdr:cNvPr id="125" name="直線コネクタ 124"/>
        <xdr:cNvCxnSpPr/>
      </xdr:nvCxnSpPr>
      <xdr:spPr>
        <a:xfrm flipV="1">
          <a:off x="1130300" y="9848904"/>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148770</xdr:rowOff>
    </xdr:from>
    <xdr:to>
      <xdr:col>6</xdr:col>
      <xdr:colOff>561975</xdr:colOff>
      <xdr:row>57</xdr:row>
      <xdr:rowOff>78920</xdr:rowOff>
    </xdr:to>
    <xdr:sp macro="" textlink="">
      <xdr:nvSpPr>
        <xdr:cNvPr id="135" name="円/楕円 134"/>
        <xdr:cNvSpPr/>
      </xdr:nvSpPr>
      <xdr:spPr>
        <a:xfrm>
          <a:off x="4584700" y="974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63697</xdr:rowOff>
    </xdr:from>
    <xdr:ext cx="534377" cy="259045"/>
    <xdr:sp macro="" textlink="">
      <xdr:nvSpPr>
        <xdr:cNvPr id="136" name="物件費該当値テキスト"/>
        <xdr:cNvSpPr txBox="1"/>
      </xdr:nvSpPr>
      <xdr:spPr>
        <a:xfrm>
          <a:off x="4686300" y="966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61,905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167301</xdr:rowOff>
    </xdr:from>
    <xdr:to>
      <xdr:col>5</xdr:col>
      <xdr:colOff>409575</xdr:colOff>
      <xdr:row>57</xdr:row>
      <xdr:rowOff>97451</xdr:rowOff>
    </xdr:to>
    <xdr:sp macro="" textlink="">
      <xdr:nvSpPr>
        <xdr:cNvPr id="137" name="円/楕円 136"/>
        <xdr:cNvSpPr/>
      </xdr:nvSpPr>
      <xdr:spPr>
        <a:xfrm>
          <a:off x="3746500" y="976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88578</xdr:rowOff>
    </xdr:from>
    <xdr:ext cx="534377" cy="259045"/>
    <xdr:sp macro="" textlink="">
      <xdr:nvSpPr>
        <xdr:cNvPr id="138" name="テキスト ボックス 137"/>
        <xdr:cNvSpPr txBox="1"/>
      </xdr:nvSpPr>
      <xdr:spPr>
        <a:xfrm>
          <a:off x="3530111" y="986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3194</xdr:rowOff>
    </xdr:from>
    <xdr:to>
      <xdr:col>4</xdr:col>
      <xdr:colOff>206375</xdr:colOff>
      <xdr:row>57</xdr:row>
      <xdr:rowOff>104794</xdr:rowOff>
    </xdr:to>
    <xdr:sp macro="" textlink="">
      <xdr:nvSpPr>
        <xdr:cNvPr id="139" name="円/楕円 138"/>
        <xdr:cNvSpPr/>
      </xdr:nvSpPr>
      <xdr:spPr>
        <a:xfrm>
          <a:off x="2857500" y="97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95921</xdr:rowOff>
    </xdr:from>
    <xdr:ext cx="534377" cy="259045"/>
    <xdr:sp macro="" textlink="">
      <xdr:nvSpPr>
        <xdr:cNvPr id="140" name="テキスト ボックス 139"/>
        <xdr:cNvSpPr txBox="1"/>
      </xdr:nvSpPr>
      <xdr:spPr>
        <a:xfrm>
          <a:off x="2641111" y="98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25454</xdr:rowOff>
    </xdr:from>
    <xdr:to>
      <xdr:col>3</xdr:col>
      <xdr:colOff>3175</xdr:colOff>
      <xdr:row>57</xdr:row>
      <xdr:rowOff>127054</xdr:rowOff>
    </xdr:to>
    <xdr:sp macro="" textlink="">
      <xdr:nvSpPr>
        <xdr:cNvPr id="141" name="円/楕円 140"/>
        <xdr:cNvSpPr/>
      </xdr:nvSpPr>
      <xdr:spPr>
        <a:xfrm>
          <a:off x="1968500" y="979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118181</xdr:rowOff>
    </xdr:from>
    <xdr:ext cx="534377" cy="259045"/>
    <xdr:sp macro="" textlink="">
      <xdr:nvSpPr>
        <xdr:cNvPr id="142" name="テキスト ボックス 141"/>
        <xdr:cNvSpPr txBox="1"/>
      </xdr:nvSpPr>
      <xdr:spPr>
        <a:xfrm>
          <a:off x="1752111" y="989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30849</xdr:rowOff>
    </xdr:from>
    <xdr:to>
      <xdr:col>1</xdr:col>
      <xdr:colOff>485775</xdr:colOff>
      <xdr:row>57</xdr:row>
      <xdr:rowOff>132449</xdr:rowOff>
    </xdr:to>
    <xdr:sp macro="" textlink="">
      <xdr:nvSpPr>
        <xdr:cNvPr id="143" name="円/楕円 142"/>
        <xdr:cNvSpPr/>
      </xdr:nvSpPr>
      <xdr:spPr>
        <a:xfrm>
          <a:off x="1079500" y="98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123576</xdr:rowOff>
    </xdr:from>
    <xdr:ext cx="534377" cy="259045"/>
    <xdr:sp macro="" textlink="">
      <xdr:nvSpPr>
        <xdr:cNvPr id="144" name="テキスト ボックス 143"/>
        <xdr:cNvSpPr txBox="1"/>
      </xdr:nvSpPr>
      <xdr:spPr>
        <a:xfrm>
          <a:off x="863111" y="989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91374</xdr:rowOff>
    </xdr:from>
    <xdr:to>
      <xdr:col>6</xdr:col>
      <xdr:colOff>511175</xdr:colOff>
      <xdr:row>77</xdr:row>
      <xdr:rowOff>100199</xdr:rowOff>
    </xdr:to>
    <xdr:cxnSp macro="">
      <xdr:nvCxnSpPr>
        <xdr:cNvPr id="171" name="直線コネクタ 170"/>
        <xdr:cNvCxnSpPr/>
      </xdr:nvCxnSpPr>
      <xdr:spPr>
        <a:xfrm>
          <a:off x="3797300" y="13293024"/>
          <a:ext cx="8382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91374</xdr:rowOff>
    </xdr:from>
    <xdr:to>
      <xdr:col>5</xdr:col>
      <xdr:colOff>358775</xdr:colOff>
      <xdr:row>77</xdr:row>
      <xdr:rowOff>124613</xdr:rowOff>
    </xdr:to>
    <xdr:cxnSp macro="">
      <xdr:nvCxnSpPr>
        <xdr:cNvPr id="174" name="直線コネクタ 173"/>
        <xdr:cNvCxnSpPr/>
      </xdr:nvCxnSpPr>
      <xdr:spPr>
        <a:xfrm flipV="1">
          <a:off x="2908300" y="13293024"/>
          <a:ext cx="889000" cy="3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124613</xdr:rowOff>
    </xdr:from>
    <xdr:to>
      <xdr:col>4</xdr:col>
      <xdr:colOff>155575</xdr:colOff>
      <xdr:row>77</xdr:row>
      <xdr:rowOff>124704</xdr:rowOff>
    </xdr:to>
    <xdr:cxnSp macro="">
      <xdr:nvCxnSpPr>
        <xdr:cNvPr id="177" name="直線コネクタ 176"/>
        <xdr:cNvCxnSpPr/>
      </xdr:nvCxnSpPr>
      <xdr:spPr>
        <a:xfrm flipV="1">
          <a:off x="2019300" y="1332626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124704</xdr:rowOff>
    </xdr:from>
    <xdr:to>
      <xdr:col>2</xdr:col>
      <xdr:colOff>638175</xdr:colOff>
      <xdr:row>77</xdr:row>
      <xdr:rowOff>163291</xdr:rowOff>
    </xdr:to>
    <xdr:cxnSp macro="">
      <xdr:nvCxnSpPr>
        <xdr:cNvPr id="180" name="直線コネクタ 179"/>
        <xdr:cNvCxnSpPr/>
      </xdr:nvCxnSpPr>
      <xdr:spPr>
        <a:xfrm flipV="1">
          <a:off x="1130300" y="13326354"/>
          <a:ext cx="889000" cy="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49399</xdr:rowOff>
    </xdr:from>
    <xdr:to>
      <xdr:col>6</xdr:col>
      <xdr:colOff>561975</xdr:colOff>
      <xdr:row>77</xdr:row>
      <xdr:rowOff>150999</xdr:rowOff>
    </xdr:to>
    <xdr:sp macro="" textlink="">
      <xdr:nvSpPr>
        <xdr:cNvPr id="190" name="円/楕円 189"/>
        <xdr:cNvSpPr/>
      </xdr:nvSpPr>
      <xdr:spPr>
        <a:xfrm>
          <a:off x="4584700" y="132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27826</xdr:rowOff>
    </xdr:from>
    <xdr:ext cx="469744" cy="259045"/>
    <xdr:sp macro="" textlink="">
      <xdr:nvSpPr>
        <xdr:cNvPr id="191" name="維持補修費該当値テキスト"/>
        <xdr:cNvSpPr txBox="1"/>
      </xdr:nvSpPr>
      <xdr:spPr>
        <a:xfrm>
          <a:off x="4686300" y="1322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40574</xdr:rowOff>
    </xdr:from>
    <xdr:to>
      <xdr:col>5</xdr:col>
      <xdr:colOff>409575</xdr:colOff>
      <xdr:row>77</xdr:row>
      <xdr:rowOff>142174</xdr:rowOff>
    </xdr:to>
    <xdr:sp macro="" textlink="">
      <xdr:nvSpPr>
        <xdr:cNvPr id="192" name="円/楕円 191"/>
        <xdr:cNvSpPr/>
      </xdr:nvSpPr>
      <xdr:spPr>
        <a:xfrm>
          <a:off x="3746500" y="1324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158701</xdr:rowOff>
    </xdr:from>
    <xdr:ext cx="469744" cy="259045"/>
    <xdr:sp macro="" textlink="">
      <xdr:nvSpPr>
        <xdr:cNvPr id="193" name="テキスト ボックス 192"/>
        <xdr:cNvSpPr txBox="1"/>
      </xdr:nvSpPr>
      <xdr:spPr>
        <a:xfrm>
          <a:off x="3562427" y="1301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73813</xdr:rowOff>
    </xdr:from>
    <xdr:to>
      <xdr:col>4</xdr:col>
      <xdr:colOff>206375</xdr:colOff>
      <xdr:row>78</xdr:row>
      <xdr:rowOff>3963</xdr:rowOff>
    </xdr:to>
    <xdr:sp macro="" textlink="">
      <xdr:nvSpPr>
        <xdr:cNvPr id="194" name="円/楕円 193"/>
        <xdr:cNvSpPr/>
      </xdr:nvSpPr>
      <xdr:spPr>
        <a:xfrm>
          <a:off x="2857500" y="132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166540</xdr:rowOff>
    </xdr:from>
    <xdr:ext cx="469744" cy="259045"/>
    <xdr:sp macro="" textlink="">
      <xdr:nvSpPr>
        <xdr:cNvPr id="195" name="テキスト ボックス 194"/>
        <xdr:cNvSpPr txBox="1"/>
      </xdr:nvSpPr>
      <xdr:spPr>
        <a:xfrm>
          <a:off x="2673427" y="1336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73904</xdr:rowOff>
    </xdr:from>
    <xdr:to>
      <xdr:col>3</xdr:col>
      <xdr:colOff>3175</xdr:colOff>
      <xdr:row>78</xdr:row>
      <xdr:rowOff>4054</xdr:rowOff>
    </xdr:to>
    <xdr:sp macro="" textlink="">
      <xdr:nvSpPr>
        <xdr:cNvPr id="196" name="円/楕円 195"/>
        <xdr:cNvSpPr/>
      </xdr:nvSpPr>
      <xdr:spPr>
        <a:xfrm>
          <a:off x="1968500" y="132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166631</xdr:rowOff>
    </xdr:from>
    <xdr:ext cx="469744" cy="259045"/>
    <xdr:sp macro="" textlink="">
      <xdr:nvSpPr>
        <xdr:cNvPr id="197" name="テキスト ボックス 196"/>
        <xdr:cNvSpPr txBox="1"/>
      </xdr:nvSpPr>
      <xdr:spPr>
        <a:xfrm>
          <a:off x="1784427" y="1336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112491</xdr:rowOff>
    </xdr:from>
    <xdr:to>
      <xdr:col>1</xdr:col>
      <xdr:colOff>485775</xdr:colOff>
      <xdr:row>78</xdr:row>
      <xdr:rowOff>42641</xdr:rowOff>
    </xdr:to>
    <xdr:sp macro="" textlink="">
      <xdr:nvSpPr>
        <xdr:cNvPr id="198" name="円/楕円 197"/>
        <xdr:cNvSpPr/>
      </xdr:nvSpPr>
      <xdr:spPr>
        <a:xfrm>
          <a:off x="1079500" y="133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33768</xdr:rowOff>
    </xdr:from>
    <xdr:ext cx="469744" cy="259045"/>
    <xdr:sp macro="" textlink="">
      <xdr:nvSpPr>
        <xdr:cNvPr id="199" name="テキスト ボックス 198"/>
        <xdr:cNvSpPr txBox="1"/>
      </xdr:nvSpPr>
      <xdr:spPr>
        <a:xfrm>
          <a:off x="895427" y="134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156942</xdr:rowOff>
    </xdr:from>
    <xdr:to>
      <xdr:col>6</xdr:col>
      <xdr:colOff>511175</xdr:colOff>
      <xdr:row>94</xdr:row>
      <xdr:rowOff>78908</xdr:rowOff>
    </xdr:to>
    <xdr:cxnSp macro="">
      <xdr:nvCxnSpPr>
        <xdr:cNvPr id="231" name="直線コネクタ 230"/>
        <xdr:cNvCxnSpPr/>
      </xdr:nvCxnSpPr>
      <xdr:spPr>
        <a:xfrm flipV="1">
          <a:off x="3797300" y="16101792"/>
          <a:ext cx="838200" cy="9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78908</xdr:rowOff>
    </xdr:from>
    <xdr:to>
      <xdr:col>5</xdr:col>
      <xdr:colOff>358775</xdr:colOff>
      <xdr:row>94</xdr:row>
      <xdr:rowOff>91726</xdr:rowOff>
    </xdr:to>
    <xdr:cxnSp macro="">
      <xdr:nvCxnSpPr>
        <xdr:cNvPr id="234" name="直線コネクタ 233"/>
        <xdr:cNvCxnSpPr/>
      </xdr:nvCxnSpPr>
      <xdr:spPr>
        <a:xfrm flipV="1">
          <a:off x="2908300" y="16195208"/>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91726</xdr:rowOff>
    </xdr:from>
    <xdr:to>
      <xdr:col>4</xdr:col>
      <xdr:colOff>155575</xdr:colOff>
      <xdr:row>94</xdr:row>
      <xdr:rowOff>165565</xdr:rowOff>
    </xdr:to>
    <xdr:cxnSp macro="">
      <xdr:nvCxnSpPr>
        <xdr:cNvPr id="237" name="直線コネクタ 236"/>
        <xdr:cNvCxnSpPr/>
      </xdr:nvCxnSpPr>
      <xdr:spPr>
        <a:xfrm flipV="1">
          <a:off x="2019300" y="16208026"/>
          <a:ext cx="889000" cy="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165565</xdr:rowOff>
    </xdr:from>
    <xdr:to>
      <xdr:col>2</xdr:col>
      <xdr:colOff>638175</xdr:colOff>
      <xdr:row>95</xdr:row>
      <xdr:rowOff>40194</xdr:rowOff>
    </xdr:to>
    <xdr:cxnSp macro="">
      <xdr:nvCxnSpPr>
        <xdr:cNvPr id="240" name="直線コネクタ 239"/>
        <xdr:cNvCxnSpPr/>
      </xdr:nvCxnSpPr>
      <xdr:spPr>
        <a:xfrm flipV="1">
          <a:off x="1130300" y="16281865"/>
          <a:ext cx="8890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106142</xdr:rowOff>
    </xdr:from>
    <xdr:to>
      <xdr:col>6</xdr:col>
      <xdr:colOff>561975</xdr:colOff>
      <xdr:row>94</xdr:row>
      <xdr:rowOff>36292</xdr:rowOff>
    </xdr:to>
    <xdr:sp macro="" textlink="">
      <xdr:nvSpPr>
        <xdr:cNvPr id="250" name="円/楕円 249"/>
        <xdr:cNvSpPr/>
      </xdr:nvSpPr>
      <xdr:spPr>
        <a:xfrm>
          <a:off x="4584700" y="160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129019</xdr:rowOff>
    </xdr:from>
    <xdr:ext cx="534377" cy="259045"/>
    <xdr:sp macro="" textlink="">
      <xdr:nvSpPr>
        <xdr:cNvPr id="251" name="扶助費該当値テキスト"/>
        <xdr:cNvSpPr txBox="1"/>
      </xdr:nvSpPr>
      <xdr:spPr>
        <a:xfrm>
          <a:off x="4686300" y="159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79,444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28108</xdr:rowOff>
    </xdr:from>
    <xdr:to>
      <xdr:col>5</xdr:col>
      <xdr:colOff>409575</xdr:colOff>
      <xdr:row>94</xdr:row>
      <xdr:rowOff>129708</xdr:rowOff>
    </xdr:to>
    <xdr:sp macro="" textlink="">
      <xdr:nvSpPr>
        <xdr:cNvPr id="252" name="円/楕円 251"/>
        <xdr:cNvSpPr/>
      </xdr:nvSpPr>
      <xdr:spPr>
        <a:xfrm>
          <a:off x="3746500" y="1614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146235</xdr:rowOff>
    </xdr:from>
    <xdr:ext cx="534377" cy="259045"/>
    <xdr:sp macro="" textlink="">
      <xdr:nvSpPr>
        <xdr:cNvPr id="253" name="テキスト ボックス 252"/>
        <xdr:cNvSpPr txBox="1"/>
      </xdr:nvSpPr>
      <xdr:spPr>
        <a:xfrm>
          <a:off x="3530111" y="159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40926</xdr:rowOff>
    </xdr:from>
    <xdr:to>
      <xdr:col>4</xdr:col>
      <xdr:colOff>206375</xdr:colOff>
      <xdr:row>94</xdr:row>
      <xdr:rowOff>142526</xdr:rowOff>
    </xdr:to>
    <xdr:sp macro="" textlink="">
      <xdr:nvSpPr>
        <xdr:cNvPr id="254" name="円/楕円 253"/>
        <xdr:cNvSpPr/>
      </xdr:nvSpPr>
      <xdr:spPr>
        <a:xfrm>
          <a:off x="2857500" y="161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159053</xdr:rowOff>
    </xdr:from>
    <xdr:ext cx="534377" cy="259045"/>
    <xdr:sp macro="" textlink="">
      <xdr:nvSpPr>
        <xdr:cNvPr id="255" name="テキスト ボックス 254"/>
        <xdr:cNvSpPr txBox="1"/>
      </xdr:nvSpPr>
      <xdr:spPr>
        <a:xfrm>
          <a:off x="2641111" y="159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72,938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114765</xdr:rowOff>
    </xdr:from>
    <xdr:to>
      <xdr:col>3</xdr:col>
      <xdr:colOff>3175</xdr:colOff>
      <xdr:row>95</xdr:row>
      <xdr:rowOff>44915</xdr:rowOff>
    </xdr:to>
    <xdr:sp macro="" textlink="">
      <xdr:nvSpPr>
        <xdr:cNvPr id="256" name="円/楕円 255"/>
        <xdr:cNvSpPr/>
      </xdr:nvSpPr>
      <xdr:spPr>
        <a:xfrm>
          <a:off x="1968500" y="162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61442</xdr:rowOff>
    </xdr:from>
    <xdr:ext cx="534377" cy="259045"/>
    <xdr:sp macro="" textlink="">
      <xdr:nvSpPr>
        <xdr:cNvPr id="257" name="テキスト ボックス 256"/>
        <xdr:cNvSpPr txBox="1"/>
      </xdr:nvSpPr>
      <xdr:spPr>
        <a:xfrm>
          <a:off x="1752111" y="1600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160844</xdr:rowOff>
    </xdr:from>
    <xdr:to>
      <xdr:col>1</xdr:col>
      <xdr:colOff>485775</xdr:colOff>
      <xdr:row>95</xdr:row>
      <xdr:rowOff>90994</xdr:rowOff>
    </xdr:to>
    <xdr:sp macro="" textlink="">
      <xdr:nvSpPr>
        <xdr:cNvPr id="258" name="円/楕円 257"/>
        <xdr:cNvSpPr/>
      </xdr:nvSpPr>
      <xdr:spPr>
        <a:xfrm>
          <a:off x="1079500" y="162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107521</xdr:rowOff>
    </xdr:from>
    <xdr:ext cx="534377" cy="259045"/>
    <xdr:sp macro="" textlink="">
      <xdr:nvSpPr>
        <xdr:cNvPr id="259" name="テキスト ボックス 258"/>
        <xdr:cNvSpPr txBox="1"/>
      </xdr:nvSpPr>
      <xdr:spPr>
        <a:xfrm>
          <a:off x="863111" y="1605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113940</xdr:rowOff>
    </xdr:from>
    <xdr:to>
      <xdr:col>15</xdr:col>
      <xdr:colOff>180975</xdr:colOff>
      <xdr:row>37</xdr:row>
      <xdr:rowOff>124625</xdr:rowOff>
    </xdr:to>
    <xdr:cxnSp macro="">
      <xdr:nvCxnSpPr>
        <xdr:cNvPr id="290" name="直線コネクタ 289"/>
        <xdr:cNvCxnSpPr/>
      </xdr:nvCxnSpPr>
      <xdr:spPr>
        <a:xfrm>
          <a:off x="9639300" y="6457590"/>
          <a:ext cx="8382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113940</xdr:rowOff>
    </xdr:from>
    <xdr:to>
      <xdr:col>14</xdr:col>
      <xdr:colOff>28575</xdr:colOff>
      <xdr:row>37</xdr:row>
      <xdr:rowOff>142822</xdr:rowOff>
    </xdr:to>
    <xdr:cxnSp macro="">
      <xdr:nvCxnSpPr>
        <xdr:cNvPr id="293" name="直線コネクタ 292"/>
        <xdr:cNvCxnSpPr/>
      </xdr:nvCxnSpPr>
      <xdr:spPr>
        <a:xfrm flipV="1">
          <a:off x="8750300" y="6457590"/>
          <a:ext cx="889000" cy="2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30449</xdr:rowOff>
    </xdr:from>
    <xdr:to>
      <xdr:col>12</xdr:col>
      <xdr:colOff>511175</xdr:colOff>
      <xdr:row>37</xdr:row>
      <xdr:rowOff>142822</xdr:rowOff>
    </xdr:to>
    <xdr:cxnSp macro="">
      <xdr:nvCxnSpPr>
        <xdr:cNvPr id="296" name="直線コネクタ 295"/>
        <xdr:cNvCxnSpPr/>
      </xdr:nvCxnSpPr>
      <xdr:spPr>
        <a:xfrm>
          <a:off x="7861300" y="6374099"/>
          <a:ext cx="889000" cy="1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30449</xdr:rowOff>
    </xdr:from>
    <xdr:to>
      <xdr:col>11</xdr:col>
      <xdr:colOff>307975</xdr:colOff>
      <xdr:row>37</xdr:row>
      <xdr:rowOff>148824</xdr:rowOff>
    </xdr:to>
    <xdr:cxnSp macro="">
      <xdr:nvCxnSpPr>
        <xdr:cNvPr id="299" name="直線コネクタ 298"/>
        <xdr:cNvCxnSpPr/>
      </xdr:nvCxnSpPr>
      <xdr:spPr>
        <a:xfrm flipV="1">
          <a:off x="6972300" y="6374099"/>
          <a:ext cx="889000" cy="11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73825</xdr:rowOff>
    </xdr:from>
    <xdr:to>
      <xdr:col>15</xdr:col>
      <xdr:colOff>231775</xdr:colOff>
      <xdr:row>38</xdr:row>
      <xdr:rowOff>3975</xdr:rowOff>
    </xdr:to>
    <xdr:sp macro="" textlink="">
      <xdr:nvSpPr>
        <xdr:cNvPr id="309" name="円/楕円 308"/>
        <xdr:cNvSpPr/>
      </xdr:nvSpPr>
      <xdr:spPr>
        <a:xfrm>
          <a:off x="10426700" y="641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160202</xdr:rowOff>
    </xdr:from>
    <xdr:ext cx="534377" cy="259045"/>
    <xdr:sp macro="" textlink="">
      <xdr:nvSpPr>
        <xdr:cNvPr id="310" name="補助費等該当値テキスト"/>
        <xdr:cNvSpPr txBox="1"/>
      </xdr:nvSpPr>
      <xdr:spPr>
        <a:xfrm>
          <a:off x="10528300" y="633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48,558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63140</xdr:rowOff>
    </xdr:from>
    <xdr:to>
      <xdr:col>14</xdr:col>
      <xdr:colOff>79375</xdr:colOff>
      <xdr:row>37</xdr:row>
      <xdr:rowOff>164740</xdr:rowOff>
    </xdr:to>
    <xdr:sp macro="" textlink="">
      <xdr:nvSpPr>
        <xdr:cNvPr id="311" name="円/楕円 310"/>
        <xdr:cNvSpPr/>
      </xdr:nvSpPr>
      <xdr:spPr>
        <a:xfrm>
          <a:off x="9588500" y="64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155867</xdr:rowOff>
    </xdr:from>
    <xdr:ext cx="534377" cy="259045"/>
    <xdr:sp macro="" textlink="">
      <xdr:nvSpPr>
        <xdr:cNvPr id="312" name="テキスト ボックス 311"/>
        <xdr:cNvSpPr txBox="1"/>
      </xdr:nvSpPr>
      <xdr:spPr>
        <a:xfrm>
          <a:off x="9372111" y="649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92022</xdr:rowOff>
    </xdr:from>
    <xdr:to>
      <xdr:col>12</xdr:col>
      <xdr:colOff>561975</xdr:colOff>
      <xdr:row>38</xdr:row>
      <xdr:rowOff>22172</xdr:rowOff>
    </xdr:to>
    <xdr:sp macro="" textlink="">
      <xdr:nvSpPr>
        <xdr:cNvPr id="313" name="円/楕円 312"/>
        <xdr:cNvSpPr/>
      </xdr:nvSpPr>
      <xdr:spPr>
        <a:xfrm>
          <a:off x="8699500" y="643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13299</xdr:rowOff>
    </xdr:from>
    <xdr:ext cx="534377" cy="259045"/>
    <xdr:sp macro="" textlink="">
      <xdr:nvSpPr>
        <xdr:cNvPr id="314" name="テキスト ボックス 313"/>
        <xdr:cNvSpPr txBox="1"/>
      </xdr:nvSpPr>
      <xdr:spPr>
        <a:xfrm>
          <a:off x="8483111" y="65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151099</xdr:rowOff>
    </xdr:from>
    <xdr:to>
      <xdr:col>11</xdr:col>
      <xdr:colOff>358775</xdr:colOff>
      <xdr:row>37</xdr:row>
      <xdr:rowOff>81249</xdr:rowOff>
    </xdr:to>
    <xdr:sp macro="" textlink="">
      <xdr:nvSpPr>
        <xdr:cNvPr id="315" name="円/楕円 314"/>
        <xdr:cNvSpPr/>
      </xdr:nvSpPr>
      <xdr:spPr>
        <a:xfrm>
          <a:off x="7810500" y="63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72376</xdr:rowOff>
    </xdr:from>
    <xdr:ext cx="534377" cy="259045"/>
    <xdr:sp macro="" textlink="">
      <xdr:nvSpPr>
        <xdr:cNvPr id="316" name="テキスト ボックス 315"/>
        <xdr:cNvSpPr txBox="1"/>
      </xdr:nvSpPr>
      <xdr:spPr>
        <a:xfrm>
          <a:off x="7594111" y="641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98024</xdr:rowOff>
    </xdr:from>
    <xdr:to>
      <xdr:col>10</xdr:col>
      <xdr:colOff>155575</xdr:colOff>
      <xdr:row>38</xdr:row>
      <xdr:rowOff>28174</xdr:rowOff>
    </xdr:to>
    <xdr:sp macro="" textlink="">
      <xdr:nvSpPr>
        <xdr:cNvPr id="317" name="円/楕円 316"/>
        <xdr:cNvSpPr/>
      </xdr:nvSpPr>
      <xdr:spPr>
        <a:xfrm>
          <a:off x="6921500" y="64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19301</xdr:rowOff>
    </xdr:from>
    <xdr:ext cx="534377" cy="259045"/>
    <xdr:sp macro="" textlink="">
      <xdr:nvSpPr>
        <xdr:cNvPr id="318" name="テキスト ボックス 317"/>
        <xdr:cNvSpPr txBox="1"/>
      </xdr:nvSpPr>
      <xdr:spPr>
        <a:xfrm>
          <a:off x="6705111" y="65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144952</xdr:rowOff>
    </xdr:from>
    <xdr:to>
      <xdr:col>15</xdr:col>
      <xdr:colOff>180975</xdr:colOff>
      <xdr:row>58</xdr:row>
      <xdr:rowOff>147176</xdr:rowOff>
    </xdr:to>
    <xdr:cxnSp macro="">
      <xdr:nvCxnSpPr>
        <xdr:cNvPr id="347" name="直線コネクタ 346"/>
        <xdr:cNvCxnSpPr/>
      </xdr:nvCxnSpPr>
      <xdr:spPr>
        <a:xfrm flipV="1">
          <a:off x="9639300" y="10089052"/>
          <a:ext cx="8382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147176</xdr:rowOff>
    </xdr:from>
    <xdr:to>
      <xdr:col>14</xdr:col>
      <xdr:colOff>28575</xdr:colOff>
      <xdr:row>58</xdr:row>
      <xdr:rowOff>167560</xdr:rowOff>
    </xdr:to>
    <xdr:cxnSp macro="">
      <xdr:nvCxnSpPr>
        <xdr:cNvPr id="350" name="直線コネクタ 349"/>
        <xdr:cNvCxnSpPr/>
      </xdr:nvCxnSpPr>
      <xdr:spPr>
        <a:xfrm flipV="1">
          <a:off x="8750300" y="10091276"/>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118632</xdr:rowOff>
    </xdr:from>
    <xdr:to>
      <xdr:col>12</xdr:col>
      <xdr:colOff>511175</xdr:colOff>
      <xdr:row>58</xdr:row>
      <xdr:rowOff>167560</xdr:rowOff>
    </xdr:to>
    <xdr:cxnSp macro="">
      <xdr:nvCxnSpPr>
        <xdr:cNvPr id="353" name="直線コネクタ 352"/>
        <xdr:cNvCxnSpPr/>
      </xdr:nvCxnSpPr>
      <xdr:spPr>
        <a:xfrm>
          <a:off x="7861300" y="10062732"/>
          <a:ext cx="889000" cy="4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118632</xdr:rowOff>
    </xdr:from>
    <xdr:to>
      <xdr:col>11</xdr:col>
      <xdr:colOff>307975</xdr:colOff>
      <xdr:row>58</xdr:row>
      <xdr:rowOff>142817</xdr:rowOff>
    </xdr:to>
    <xdr:cxnSp macro="">
      <xdr:nvCxnSpPr>
        <xdr:cNvPr id="356" name="直線コネクタ 355"/>
        <xdr:cNvCxnSpPr/>
      </xdr:nvCxnSpPr>
      <xdr:spPr>
        <a:xfrm flipV="1">
          <a:off x="6972300" y="10062732"/>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94152</xdr:rowOff>
    </xdr:from>
    <xdr:to>
      <xdr:col>15</xdr:col>
      <xdr:colOff>231775</xdr:colOff>
      <xdr:row>59</xdr:row>
      <xdr:rowOff>24302</xdr:rowOff>
    </xdr:to>
    <xdr:sp macro="" textlink="">
      <xdr:nvSpPr>
        <xdr:cNvPr id="366" name="円/楕円 365"/>
        <xdr:cNvSpPr/>
      </xdr:nvSpPr>
      <xdr:spPr>
        <a:xfrm>
          <a:off x="10426700" y="100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9079</xdr:rowOff>
    </xdr:from>
    <xdr:ext cx="534377" cy="259045"/>
    <xdr:sp macro="" textlink="">
      <xdr:nvSpPr>
        <xdr:cNvPr id="367" name="普通建設事業費該当値テキスト"/>
        <xdr:cNvSpPr txBox="1"/>
      </xdr:nvSpPr>
      <xdr:spPr>
        <a:xfrm>
          <a:off x="10528300" y="995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96376</xdr:rowOff>
    </xdr:from>
    <xdr:to>
      <xdr:col>14</xdr:col>
      <xdr:colOff>79375</xdr:colOff>
      <xdr:row>59</xdr:row>
      <xdr:rowOff>26526</xdr:rowOff>
    </xdr:to>
    <xdr:sp macro="" textlink="">
      <xdr:nvSpPr>
        <xdr:cNvPr id="368" name="円/楕円 367"/>
        <xdr:cNvSpPr/>
      </xdr:nvSpPr>
      <xdr:spPr>
        <a:xfrm>
          <a:off x="9588500" y="100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17653</xdr:rowOff>
    </xdr:from>
    <xdr:ext cx="534377" cy="259045"/>
    <xdr:sp macro="" textlink="">
      <xdr:nvSpPr>
        <xdr:cNvPr id="369" name="テキスト ボックス 368"/>
        <xdr:cNvSpPr txBox="1"/>
      </xdr:nvSpPr>
      <xdr:spPr>
        <a:xfrm>
          <a:off x="9372111" y="101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116760</xdr:rowOff>
    </xdr:from>
    <xdr:to>
      <xdr:col>12</xdr:col>
      <xdr:colOff>561975</xdr:colOff>
      <xdr:row>59</xdr:row>
      <xdr:rowOff>46910</xdr:rowOff>
    </xdr:to>
    <xdr:sp macro="" textlink="">
      <xdr:nvSpPr>
        <xdr:cNvPr id="370" name="円/楕円 369"/>
        <xdr:cNvSpPr/>
      </xdr:nvSpPr>
      <xdr:spPr>
        <a:xfrm>
          <a:off x="8699500" y="1006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38037</xdr:rowOff>
    </xdr:from>
    <xdr:ext cx="534377" cy="259045"/>
    <xdr:sp macro="" textlink="">
      <xdr:nvSpPr>
        <xdr:cNvPr id="371" name="テキスト ボックス 370"/>
        <xdr:cNvSpPr txBox="1"/>
      </xdr:nvSpPr>
      <xdr:spPr>
        <a:xfrm>
          <a:off x="8483111" y="1015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67832</xdr:rowOff>
    </xdr:from>
    <xdr:to>
      <xdr:col>11</xdr:col>
      <xdr:colOff>358775</xdr:colOff>
      <xdr:row>58</xdr:row>
      <xdr:rowOff>169432</xdr:rowOff>
    </xdr:to>
    <xdr:sp macro="" textlink="">
      <xdr:nvSpPr>
        <xdr:cNvPr id="372" name="円/楕円 371"/>
        <xdr:cNvSpPr/>
      </xdr:nvSpPr>
      <xdr:spPr>
        <a:xfrm>
          <a:off x="7810500" y="100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160559</xdr:rowOff>
    </xdr:from>
    <xdr:ext cx="534377" cy="259045"/>
    <xdr:sp macro="" textlink="">
      <xdr:nvSpPr>
        <xdr:cNvPr id="373" name="テキスト ボックス 372"/>
        <xdr:cNvSpPr txBox="1"/>
      </xdr:nvSpPr>
      <xdr:spPr>
        <a:xfrm>
          <a:off x="7594111" y="1010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92017</xdr:rowOff>
    </xdr:from>
    <xdr:to>
      <xdr:col>10</xdr:col>
      <xdr:colOff>155575</xdr:colOff>
      <xdr:row>59</xdr:row>
      <xdr:rowOff>22167</xdr:rowOff>
    </xdr:to>
    <xdr:sp macro="" textlink="">
      <xdr:nvSpPr>
        <xdr:cNvPr id="374" name="円/楕円 373"/>
        <xdr:cNvSpPr/>
      </xdr:nvSpPr>
      <xdr:spPr>
        <a:xfrm>
          <a:off x="6921500" y="100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13294</xdr:rowOff>
    </xdr:from>
    <xdr:ext cx="534377" cy="259045"/>
    <xdr:sp macro="" textlink="">
      <xdr:nvSpPr>
        <xdr:cNvPr id="375" name="テキスト ボックス 374"/>
        <xdr:cNvSpPr txBox="1"/>
      </xdr:nvSpPr>
      <xdr:spPr>
        <a:xfrm>
          <a:off x="6705111" y="1012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120498</xdr:rowOff>
    </xdr:from>
    <xdr:to>
      <xdr:col>15</xdr:col>
      <xdr:colOff>180975</xdr:colOff>
      <xdr:row>77</xdr:row>
      <xdr:rowOff>165605</xdr:rowOff>
    </xdr:to>
    <xdr:cxnSp macro="">
      <xdr:nvCxnSpPr>
        <xdr:cNvPr id="400" name="直線コネクタ 399"/>
        <xdr:cNvCxnSpPr/>
      </xdr:nvCxnSpPr>
      <xdr:spPr>
        <a:xfrm flipV="1">
          <a:off x="9639300" y="13322148"/>
          <a:ext cx="838200" cy="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165605</xdr:rowOff>
    </xdr:from>
    <xdr:to>
      <xdr:col>14</xdr:col>
      <xdr:colOff>28575</xdr:colOff>
      <xdr:row>77</xdr:row>
      <xdr:rowOff>166571</xdr:rowOff>
    </xdr:to>
    <xdr:cxnSp macro="">
      <xdr:nvCxnSpPr>
        <xdr:cNvPr id="403" name="直線コネクタ 402"/>
        <xdr:cNvCxnSpPr/>
      </xdr:nvCxnSpPr>
      <xdr:spPr>
        <a:xfrm flipV="1">
          <a:off x="8750300" y="13367255"/>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69698</xdr:rowOff>
    </xdr:from>
    <xdr:to>
      <xdr:col>15</xdr:col>
      <xdr:colOff>231775</xdr:colOff>
      <xdr:row>77</xdr:row>
      <xdr:rowOff>171298</xdr:rowOff>
    </xdr:to>
    <xdr:sp macro="" textlink="">
      <xdr:nvSpPr>
        <xdr:cNvPr id="413" name="円/楕円 412"/>
        <xdr:cNvSpPr/>
      </xdr:nvSpPr>
      <xdr:spPr>
        <a:xfrm>
          <a:off x="10426700" y="132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165688</xdr:rowOff>
    </xdr:from>
    <xdr:ext cx="534377" cy="259045"/>
    <xdr:sp macro="" textlink="">
      <xdr:nvSpPr>
        <xdr:cNvPr id="414" name="普通建設事業費 （ うち新規整備　）該当値テキスト"/>
        <xdr:cNvSpPr txBox="1"/>
      </xdr:nvSpPr>
      <xdr:spPr>
        <a:xfrm>
          <a:off x="10528300" y="1319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13,360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114805</xdr:rowOff>
    </xdr:from>
    <xdr:to>
      <xdr:col>14</xdr:col>
      <xdr:colOff>79375</xdr:colOff>
      <xdr:row>78</xdr:row>
      <xdr:rowOff>44955</xdr:rowOff>
    </xdr:to>
    <xdr:sp macro="" textlink="">
      <xdr:nvSpPr>
        <xdr:cNvPr id="415" name="円/楕円 414"/>
        <xdr:cNvSpPr/>
      </xdr:nvSpPr>
      <xdr:spPr>
        <a:xfrm>
          <a:off x="9588500" y="133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36082</xdr:rowOff>
    </xdr:from>
    <xdr:ext cx="469744" cy="259045"/>
    <xdr:sp macro="" textlink="">
      <xdr:nvSpPr>
        <xdr:cNvPr id="416" name="テキスト ボックス 415"/>
        <xdr:cNvSpPr txBox="1"/>
      </xdr:nvSpPr>
      <xdr:spPr>
        <a:xfrm>
          <a:off x="9404427" y="134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115771</xdr:rowOff>
    </xdr:from>
    <xdr:to>
      <xdr:col>12</xdr:col>
      <xdr:colOff>561975</xdr:colOff>
      <xdr:row>78</xdr:row>
      <xdr:rowOff>45921</xdr:rowOff>
    </xdr:to>
    <xdr:sp macro="" textlink="">
      <xdr:nvSpPr>
        <xdr:cNvPr id="417" name="円/楕円 416"/>
        <xdr:cNvSpPr/>
      </xdr:nvSpPr>
      <xdr:spPr>
        <a:xfrm>
          <a:off x="8699500" y="133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37048</xdr:rowOff>
    </xdr:from>
    <xdr:ext cx="469744" cy="259045"/>
    <xdr:sp macro="" textlink="">
      <xdr:nvSpPr>
        <xdr:cNvPr id="418" name="テキスト ボックス 417"/>
        <xdr:cNvSpPr txBox="1"/>
      </xdr:nvSpPr>
      <xdr:spPr>
        <a:xfrm>
          <a:off x="8515427" y="1341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107704</xdr:rowOff>
    </xdr:from>
    <xdr:to>
      <xdr:col>15</xdr:col>
      <xdr:colOff>180975</xdr:colOff>
      <xdr:row>98</xdr:row>
      <xdr:rowOff>112223</xdr:rowOff>
    </xdr:to>
    <xdr:cxnSp macro="">
      <xdr:nvCxnSpPr>
        <xdr:cNvPr id="445" name="直線コネクタ 444"/>
        <xdr:cNvCxnSpPr/>
      </xdr:nvCxnSpPr>
      <xdr:spPr>
        <a:xfrm flipV="1">
          <a:off x="9639300" y="16909804"/>
          <a:ext cx="8382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112223</xdr:rowOff>
    </xdr:from>
    <xdr:to>
      <xdr:col>14</xdr:col>
      <xdr:colOff>28575</xdr:colOff>
      <xdr:row>98</xdr:row>
      <xdr:rowOff>113057</xdr:rowOff>
    </xdr:to>
    <xdr:cxnSp macro="">
      <xdr:nvCxnSpPr>
        <xdr:cNvPr id="448" name="直線コネクタ 447"/>
        <xdr:cNvCxnSpPr/>
      </xdr:nvCxnSpPr>
      <xdr:spPr>
        <a:xfrm flipV="1">
          <a:off x="8750300" y="16914323"/>
          <a:ext cx="8890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56904</xdr:rowOff>
    </xdr:from>
    <xdr:to>
      <xdr:col>15</xdr:col>
      <xdr:colOff>231775</xdr:colOff>
      <xdr:row>98</xdr:row>
      <xdr:rowOff>158504</xdr:rowOff>
    </xdr:to>
    <xdr:sp macro="" textlink="">
      <xdr:nvSpPr>
        <xdr:cNvPr id="458" name="円/楕円 457"/>
        <xdr:cNvSpPr/>
      </xdr:nvSpPr>
      <xdr:spPr>
        <a:xfrm>
          <a:off x="10426700" y="168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143281</xdr:rowOff>
    </xdr:from>
    <xdr:ext cx="534377" cy="259045"/>
    <xdr:sp macro="" textlink="">
      <xdr:nvSpPr>
        <xdr:cNvPr id="459" name="普通建設事業費 （ うち更新整備　）該当値テキスト"/>
        <xdr:cNvSpPr txBox="1"/>
      </xdr:nvSpPr>
      <xdr:spPr>
        <a:xfrm>
          <a:off x="10528300" y="167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61423</xdr:rowOff>
    </xdr:from>
    <xdr:to>
      <xdr:col>14</xdr:col>
      <xdr:colOff>79375</xdr:colOff>
      <xdr:row>98</xdr:row>
      <xdr:rowOff>163023</xdr:rowOff>
    </xdr:to>
    <xdr:sp macro="" textlink="">
      <xdr:nvSpPr>
        <xdr:cNvPr id="460" name="円/楕円 459"/>
        <xdr:cNvSpPr/>
      </xdr:nvSpPr>
      <xdr:spPr>
        <a:xfrm>
          <a:off x="9588500" y="168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154150</xdr:rowOff>
    </xdr:from>
    <xdr:ext cx="534377" cy="259045"/>
    <xdr:sp macro="" textlink="">
      <xdr:nvSpPr>
        <xdr:cNvPr id="461" name="テキスト ボックス 460"/>
        <xdr:cNvSpPr txBox="1"/>
      </xdr:nvSpPr>
      <xdr:spPr>
        <a:xfrm>
          <a:off x="9372111" y="1695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62257</xdr:rowOff>
    </xdr:from>
    <xdr:to>
      <xdr:col>12</xdr:col>
      <xdr:colOff>561975</xdr:colOff>
      <xdr:row>98</xdr:row>
      <xdr:rowOff>163857</xdr:rowOff>
    </xdr:to>
    <xdr:sp macro="" textlink="">
      <xdr:nvSpPr>
        <xdr:cNvPr id="462" name="円/楕円 461"/>
        <xdr:cNvSpPr/>
      </xdr:nvSpPr>
      <xdr:spPr>
        <a:xfrm>
          <a:off x="8699500" y="168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154984</xdr:rowOff>
    </xdr:from>
    <xdr:ext cx="534377" cy="259045"/>
    <xdr:sp macro="" textlink="">
      <xdr:nvSpPr>
        <xdr:cNvPr id="463" name="テキスト ボックス 462"/>
        <xdr:cNvSpPr txBox="1"/>
      </xdr:nvSpPr>
      <xdr:spPr>
        <a:xfrm>
          <a:off x="8483111" y="169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654</xdr:rowOff>
    </xdr:from>
    <xdr:to>
      <xdr:col>23</xdr:col>
      <xdr:colOff>517525</xdr:colOff>
      <xdr:row>39</xdr:row>
      <xdr:rowOff>44183</xdr:rowOff>
    </xdr:to>
    <xdr:cxnSp macro="">
      <xdr:nvCxnSpPr>
        <xdr:cNvPr id="492" name="直線コネクタ 491"/>
        <xdr:cNvCxnSpPr/>
      </xdr:nvCxnSpPr>
      <xdr:spPr>
        <a:xfrm flipV="1">
          <a:off x="15481300" y="6687204"/>
          <a:ext cx="838200" cy="4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44183</xdr:rowOff>
    </xdr:from>
    <xdr:to>
      <xdr:col>22</xdr:col>
      <xdr:colOff>365125</xdr:colOff>
      <xdr:row>39</xdr:row>
      <xdr:rowOff>44183</xdr:rowOff>
    </xdr:to>
    <xdr:cxnSp macro="">
      <xdr:nvCxnSpPr>
        <xdr:cNvPr id="495" name="直線コネクタ 494"/>
        <xdr:cNvCxnSpPr/>
      </xdr:nvCxnSpPr>
      <xdr:spPr>
        <a:xfrm>
          <a:off x="14592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44183</xdr:rowOff>
    </xdr:from>
    <xdr:to>
      <xdr:col>21</xdr:col>
      <xdr:colOff>161925</xdr:colOff>
      <xdr:row>39</xdr:row>
      <xdr:rowOff>44183</xdr:rowOff>
    </xdr:to>
    <xdr:cxnSp macro="">
      <xdr:nvCxnSpPr>
        <xdr:cNvPr id="498" name="直線コネクタ 497"/>
        <xdr:cNvCxnSpPr/>
      </xdr:nvCxnSpPr>
      <xdr:spPr>
        <a:xfrm>
          <a:off x="13703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43631</xdr:rowOff>
    </xdr:from>
    <xdr:to>
      <xdr:col>19</xdr:col>
      <xdr:colOff>644525</xdr:colOff>
      <xdr:row>39</xdr:row>
      <xdr:rowOff>44183</xdr:rowOff>
    </xdr:to>
    <xdr:cxnSp macro="">
      <xdr:nvCxnSpPr>
        <xdr:cNvPr id="501" name="直線コネクタ 500"/>
        <xdr:cNvCxnSpPr/>
      </xdr:nvCxnSpPr>
      <xdr:spPr>
        <a:xfrm>
          <a:off x="12814300" y="6558731"/>
          <a:ext cx="889000" cy="17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97674</xdr:rowOff>
    </xdr:from>
    <xdr:ext cx="469744" cy="259045"/>
    <xdr:sp macro="" textlink="">
      <xdr:nvSpPr>
        <xdr:cNvPr id="505" name="テキスト ボックス 504"/>
        <xdr:cNvSpPr txBox="1"/>
      </xdr:nvSpPr>
      <xdr:spPr>
        <a:xfrm>
          <a:off x="12579427" y="6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121304</xdr:rowOff>
    </xdr:from>
    <xdr:to>
      <xdr:col>23</xdr:col>
      <xdr:colOff>568325</xdr:colOff>
      <xdr:row>39</xdr:row>
      <xdr:rowOff>51454</xdr:rowOff>
    </xdr:to>
    <xdr:sp macro="" textlink="">
      <xdr:nvSpPr>
        <xdr:cNvPr id="511" name="円/楕円 510"/>
        <xdr:cNvSpPr/>
      </xdr:nvSpPr>
      <xdr:spPr>
        <a:xfrm>
          <a:off x="16268700" y="66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469744" cy="259045"/>
    <xdr:sp macro="" textlink="">
      <xdr:nvSpPr>
        <xdr:cNvPr id="512" name="災害復旧事業費該当値テキスト"/>
        <xdr:cNvSpPr txBox="1"/>
      </xdr:nvSpPr>
      <xdr:spPr>
        <a:xfrm>
          <a:off x="16370300" y="659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164833</xdr:rowOff>
    </xdr:from>
    <xdr:to>
      <xdr:col>22</xdr:col>
      <xdr:colOff>415925</xdr:colOff>
      <xdr:row>39</xdr:row>
      <xdr:rowOff>94983</xdr:rowOff>
    </xdr:to>
    <xdr:sp macro="" textlink="">
      <xdr:nvSpPr>
        <xdr:cNvPr id="513" name="円/楕円 512"/>
        <xdr:cNvSpPr/>
      </xdr:nvSpPr>
      <xdr:spPr>
        <a:xfrm>
          <a:off x="15430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86110</xdr:rowOff>
    </xdr:from>
    <xdr:ext cx="313932" cy="259045"/>
    <xdr:sp macro="" textlink="">
      <xdr:nvSpPr>
        <xdr:cNvPr id="514" name="テキスト ボックス 513"/>
        <xdr:cNvSpPr txBox="1"/>
      </xdr:nvSpPr>
      <xdr:spPr>
        <a:xfrm>
          <a:off x="15324333" y="677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164833</xdr:rowOff>
    </xdr:from>
    <xdr:to>
      <xdr:col>21</xdr:col>
      <xdr:colOff>212725</xdr:colOff>
      <xdr:row>39</xdr:row>
      <xdr:rowOff>94983</xdr:rowOff>
    </xdr:to>
    <xdr:sp macro="" textlink="">
      <xdr:nvSpPr>
        <xdr:cNvPr id="515" name="円/楕円 514"/>
        <xdr:cNvSpPr/>
      </xdr:nvSpPr>
      <xdr:spPr>
        <a:xfrm>
          <a:off x="14541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86110</xdr:rowOff>
    </xdr:from>
    <xdr:ext cx="313932" cy="259045"/>
    <xdr:sp macro="" textlink="">
      <xdr:nvSpPr>
        <xdr:cNvPr id="516" name="テキスト ボックス 515"/>
        <xdr:cNvSpPr txBox="1"/>
      </xdr:nvSpPr>
      <xdr:spPr>
        <a:xfrm>
          <a:off x="14435333" y="677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164833</xdr:rowOff>
    </xdr:from>
    <xdr:to>
      <xdr:col>20</xdr:col>
      <xdr:colOff>9525</xdr:colOff>
      <xdr:row>39</xdr:row>
      <xdr:rowOff>94983</xdr:rowOff>
    </xdr:to>
    <xdr:sp macro="" textlink="">
      <xdr:nvSpPr>
        <xdr:cNvPr id="517" name="円/楕円 516"/>
        <xdr:cNvSpPr/>
      </xdr:nvSpPr>
      <xdr:spPr>
        <a:xfrm>
          <a:off x="1365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86110</xdr:rowOff>
    </xdr:from>
    <xdr:ext cx="313932" cy="259045"/>
    <xdr:sp macro="" textlink="">
      <xdr:nvSpPr>
        <xdr:cNvPr id="518" name="テキスト ボックス 517"/>
        <xdr:cNvSpPr txBox="1"/>
      </xdr:nvSpPr>
      <xdr:spPr>
        <a:xfrm>
          <a:off x="13546333" y="677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164281</xdr:rowOff>
    </xdr:from>
    <xdr:to>
      <xdr:col>18</xdr:col>
      <xdr:colOff>492125</xdr:colOff>
      <xdr:row>38</xdr:row>
      <xdr:rowOff>94431</xdr:rowOff>
    </xdr:to>
    <xdr:sp macro="" textlink="">
      <xdr:nvSpPr>
        <xdr:cNvPr id="519" name="円/楕円 518"/>
        <xdr:cNvSpPr/>
      </xdr:nvSpPr>
      <xdr:spPr>
        <a:xfrm>
          <a:off x="12763500" y="65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110958</xdr:rowOff>
    </xdr:from>
    <xdr:ext cx="469744" cy="259045"/>
    <xdr:sp macro="" textlink="">
      <xdr:nvSpPr>
        <xdr:cNvPr id="520" name="テキスト ボックス 519"/>
        <xdr:cNvSpPr txBox="1"/>
      </xdr:nvSpPr>
      <xdr:spPr>
        <a:xfrm>
          <a:off x="12579427" y="628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142703</xdr:rowOff>
    </xdr:from>
    <xdr:to>
      <xdr:col>23</xdr:col>
      <xdr:colOff>517525</xdr:colOff>
      <xdr:row>77</xdr:row>
      <xdr:rowOff>146946</xdr:rowOff>
    </xdr:to>
    <xdr:cxnSp macro="">
      <xdr:nvCxnSpPr>
        <xdr:cNvPr id="598" name="直線コネクタ 597"/>
        <xdr:cNvCxnSpPr/>
      </xdr:nvCxnSpPr>
      <xdr:spPr>
        <a:xfrm flipV="1">
          <a:off x="15481300" y="13344353"/>
          <a:ext cx="8382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139044</xdr:rowOff>
    </xdr:from>
    <xdr:to>
      <xdr:col>22</xdr:col>
      <xdr:colOff>365125</xdr:colOff>
      <xdr:row>77</xdr:row>
      <xdr:rowOff>146946</xdr:rowOff>
    </xdr:to>
    <xdr:cxnSp macro="">
      <xdr:nvCxnSpPr>
        <xdr:cNvPr id="601" name="直線コネクタ 600"/>
        <xdr:cNvCxnSpPr/>
      </xdr:nvCxnSpPr>
      <xdr:spPr>
        <a:xfrm>
          <a:off x="14592300" y="13340694"/>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124223</xdr:rowOff>
    </xdr:from>
    <xdr:to>
      <xdr:col>21</xdr:col>
      <xdr:colOff>161925</xdr:colOff>
      <xdr:row>77</xdr:row>
      <xdr:rowOff>139044</xdr:rowOff>
    </xdr:to>
    <xdr:cxnSp macro="">
      <xdr:nvCxnSpPr>
        <xdr:cNvPr id="604" name="直線コネクタ 603"/>
        <xdr:cNvCxnSpPr/>
      </xdr:nvCxnSpPr>
      <xdr:spPr>
        <a:xfrm>
          <a:off x="13703300" y="13325873"/>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106888</xdr:rowOff>
    </xdr:from>
    <xdr:to>
      <xdr:col>19</xdr:col>
      <xdr:colOff>644525</xdr:colOff>
      <xdr:row>77</xdr:row>
      <xdr:rowOff>124223</xdr:rowOff>
    </xdr:to>
    <xdr:cxnSp macro="">
      <xdr:nvCxnSpPr>
        <xdr:cNvPr id="607" name="直線コネクタ 606"/>
        <xdr:cNvCxnSpPr/>
      </xdr:nvCxnSpPr>
      <xdr:spPr>
        <a:xfrm>
          <a:off x="12814300" y="13308538"/>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91903</xdr:rowOff>
    </xdr:from>
    <xdr:to>
      <xdr:col>23</xdr:col>
      <xdr:colOff>568325</xdr:colOff>
      <xdr:row>78</xdr:row>
      <xdr:rowOff>22053</xdr:rowOff>
    </xdr:to>
    <xdr:sp macro="" textlink="">
      <xdr:nvSpPr>
        <xdr:cNvPr id="617" name="円/楕円 616"/>
        <xdr:cNvSpPr/>
      </xdr:nvSpPr>
      <xdr:spPr>
        <a:xfrm>
          <a:off x="16268700" y="132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70330</xdr:rowOff>
    </xdr:from>
    <xdr:ext cx="534377" cy="259045"/>
    <xdr:sp macro="" textlink="">
      <xdr:nvSpPr>
        <xdr:cNvPr id="618" name="公債費該当値テキスト"/>
        <xdr:cNvSpPr txBox="1"/>
      </xdr:nvSpPr>
      <xdr:spPr>
        <a:xfrm>
          <a:off x="16370300" y="1327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96146</xdr:rowOff>
    </xdr:from>
    <xdr:to>
      <xdr:col>22</xdr:col>
      <xdr:colOff>415925</xdr:colOff>
      <xdr:row>78</xdr:row>
      <xdr:rowOff>26296</xdr:rowOff>
    </xdr:to>
    <xdr:sp macro="" textlink="">
      <xdr:nvSpPr>
        <xdr:cNvPr id="619" name="円/楕円 618"/>
        <xdr:cNvSpPr/>
      </xdr:nvSpPr>
      <xdr:spPr>
        <a:xfrm>
          <a:off x="15430500" y="132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17423</xdr:rowOff>
    </xdr:from>
    <xdr:ext cx="534377" cy="259045"/>
    <xdr:sp macro="" textlink="">
      <xdr:nvSpPr>
        <xdr:cNvPr id="620" name="テキスト ボックス 619"/>
        <xdr:cNvSpPr txBox="1"/>
      </xdr:nvSpPr>
      <xdr:spPr>
        <a:xfrm>
          <a:off x="15214111" y="133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88244</xdr:rowOff>
    </xdr:from>
    <xdr:to>
      <xdr:col>21</xdr:col>
      <xdr:colOff>212725</xdr:colOff>
      <xdr:row>78</xdr:row>
      <xdr:rowOff>18394</xdr:rowOff>
    </xdr:to>
    <xdr:sp macro="" textlink="">
      <xdr:nvSpPr>
        <xdr:cNvPr id="621" name="円/楕円 620"/>
        <xdr:cNvSpPr/>
      </xdr:nvSpPr>
      <xdr:spPr>
        <a:xfrm>
          <a:off x="14541500" y="132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9521</xdr:rowOff>
    </xdr:from>
    <xdr:ext cx="534377" cy="259045"/>
    <xdr:sp macro="" textlink="">
      <xdr:nvSpPr>
        <xdr:cNvPr id="622" name="テキスト ボックス 621"/>
        <xdr:cNvSpPr txBox="1"/>
      </xdr:nvSpPr>
      <xdr:spPr>
        <a:xfrm>
          <a:off x="14325111" y="1338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73423</xdr:rowOff>
    </xdr:from>
    <xdr:to>
      <xdr:col>20</xdr:col>
      <xdr:colOff>9525</xdr:colOff>
      <xdr:row>78</xdr:row>
      <xdr:rowOff>3573</xdr:rowOff>
    </xdr:to>
    <xdr:sp macro="" textlink="">
      <xdr:nvSpPr>
        <xdr:cNvPr id="623" name="円/楕円 622"/>
        <xdr:cNvSpPr/>
      </xdr:nvSpPr>
      <xdr:spPr>
        <a:xfrm>
          <a:off x="13652500" y="132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166150</xdr:rowOff>
    </xdr:from>
    <xdr:ext cx="534377" cy="259045"/>
    <xdr:sp macro="" textlink="">
      <xdr:nvSpPr>
        <xdr:cNvPr id="624" name="テキスト ボックス 623"/>
        <xdr:cNvSpPr txBox="1"/>
      </xdr:nvSpPr>
      <xdr:spPr>
        <a:xfrm>
          <a:off x="13436111" y="133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56088</xdr:rowOff>
    </xdr:from>
    <xdr:to>
      <xdr:col>18</xdr:col>
      <xdr:colOff>492125</xdr:colOff>
      <xdr:row>77</xdr:row>
      <xdr:rowOff>157688</xdr:rowOff>
    </xdr:to>
    <xdr:sp macro="" textlink="">
      <xdr:nvSpPr>
        <xdr:cNvPr id="625" name="円/楕円 624"/>
        <xdr:cNvSpPr/>
      </xdr:nvSpPr>
      <xdr:spPr>
        <a:xfrm>
          <a:off x="12763500" y="1325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148815</xdr:rowOff>
    </xdr:from>
    <xdr:ext cx="534377" cy="259045"/>
    <xdr:sp macro="" textlink="">
      <xdr:nvSpPr>
        <xdr:cNvPr id="626" name="テキスト ボックス 625"/>
        <xdr:cNvSpPr txBox="1"/>
      </xdr:nvSpPr>
      <xdr:spPr>
        <a:xfrm>
          <a:off x="12547111" y="1335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54508</xdr:rowOff>
    </xdr:from>
    <xdr:to>
      <xdr:col>23</xdr:col>
      <xdr:colOff>517525</xdr:colOff>
      <xdr:row>98</xdr:row>
      <xdr:rowOff>56128</xdr:rowOff>
    </xdr:to>
    <xdr:cxnSp macro="">
      <xdr:nvCxnSpPr>
        <xdr:cNvPr id="655" name="直線コネクタ 654"/>
        <xdr:cNvCxnSpPr/>
      </xdr:nvCxnSpPr>
      <xdr:spPr>
        <a:xfrm flipV="1">
          <a:off x="15481300" y="16685158"/>
          <a:ext cx="838200" cy="17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118783</xdr:rowOff>
    </xdr:from>
    <xdr:to>
      <xdr:col>22</xdr:col>
      <xdr:colOff>365125</xdr:colOff>
      <xdr:row>98</xdr:row>
      <xdr:rowOff>56128</xdr:rowOff>
    </xdr:to>
    <xdr:cxnSp macro="">
      <xdr:nvCxnSpPr>
        <xdr:cNvPr id="658" name="直線コネクタ 657"/>
        <xdr:cNvCxnSpPr/>
      </xdr:nvCxnSpPr>
      <xdr:spPr>
        <a:xfrm>
          <a:off x="14592300" y="16749433"/>
          <a:ext cx="889000" cy="10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78797</xdr:rowOff>
    </xdr:from>
    <xdr:to>
      <xdr:col>21</xdr:col>
      <xdr:colOff>161925</xdr:colOff>
      <xdr:row>97</xdr:row>
      <xdr:rowOff>118783</xdr:rowOff>
    </xdr:to>
    <xdr:cxnSp macro="">
      <xdr:nvCxnSpPr>
        <xdr:cNvPr id="661" name="直線コネクタ 660"/>
        <xdr:cNvCxnSpPr/>
      </xdr:nvCxnSpPr>
      <xdr:spPr>
        <a:xfrm>
          <a:off x="13703300" y="16709447"/>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55175</xdr:rowOff>
    </xdr:from>
    <xdr:to>
      <xdr:col>19</xdr:col>
      <xdr:colOff>644525</xdr:colOff>
      <xdr:row>97</xdr:row>
      <xdr:rowOff>78797</xdr:rowOff>
    </xdr:to>
    <xdr:cxnSp macro="">
      <xdr:nvCxnSpPr>
        <xdr:cNvPr id="664" name="直線コネクタ 663"/>
        <xdr:cNvCxnSpPr/>
      </xdr:nvCxnSpPr>
      <xdr:spPr>
        <a:xfrm>
          <a:off x="12814300" y="16514375"/>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3708</xdr:rowOff>
    </xdr:from>
    <xdr:to>
      <xdr:col>23</xdr:col>
      <xdr:colOff>568325</xdr:colOff>
      <xdr:row>97</xdr:row>
      <xdr:rowOff>105308</xdr:rowOff>
    </xdr:to>
    <xdr:sp macro="" textlink="">
      <xdr:nvSpPr>
        <xdr:cNvPr id="674" name="円/楕円 673"/>
        <xdr:cNvSpPr/>
      </xdr:nvSpPr>
      <xdr:spPr>
        <a:xfrm>
          <a:off x="16268700" y="166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153585</xdr:rowOff>
    </xdr:from>
    <xdr:ext cx="534377" cy="259045"/>
    <xdr:sp macro="" textlink="">
      <xdr:nvSpPr>
        <xdr:cNvPr id="675" name="積立金該当値テキスト"/>
        <xdr:cNvSpPr txBox="1"/>
      </xdr:nvSpPr>
      <xdr:spPr>
        <a:xfrm>
          <a:off x="16370300" y="166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5328</xdr:rowOff>
    </xdr:from>
    <xdr:to>
      <xdr:col>22</xdr:col>
      <xdr:colOff>415925</xdr:colOff>
      <xdr:row>98</xdr:row>
      <xdr:rowOff>106928</xdr:rowOff>
    </xdr:to>
    <xdr:sp macro="" textlink="">
      <xdr:nvSpPr>
        <xdr:cNvPr id="676" name="円/楕円 675"/>
        <xdr:cNvSpPr/>
      </xdr:nvSpPr>
      <xdr:spPr>
        <a:xfrm>
          <a:off x="15430500" y="168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98055</xdr:rowOff>
    </xdr:from>
    <xdr:ext cx="469744" cy="259045"/>
    <xdr:sp macro="" textlink="">
      <xdr:nvSpPr>
        <xdr:cNvPr id="677" name="テキスト ボックス 676"/>
        <xdr:cNvSpPr txBox="1"/>
      </xdr:nvSpPr>
      <xdr:spPr>
        <a:xfrm>
          <a:off x="15246427" y="1690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67983</xdr:rowOff>
    </xdr:from>
    <xdr:to>
      <xdr:col>21</xdr:col>
      <xdr:colOff>212725</xdr:colOff>
      <xdr:row>97</xdr:row>
      <xdr:rowOff>169583</xdr:rowOff>
    </xdr:to>
    <xdr:sp macro="" textlink="">
      <xdr:nvSpPr>
        <xdr:cNvPr id="678" name="円/楕円 677"/>
        <xdr:cNvSpPr/>
      </xdr:nvSpPr>
      <xdr:spPr>
        <a:xfrm>
          <a:off x="14541500" y="166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160710</xdr:rowOff>
    </xdr:from>
    <xdr:ext cx="534377" cy="259045"/>
    <xdr:sp macro="" textlink="">
      <xdr:nvSpPr>
        <xdr:cNvPr id="679" name="テキスト ボックス 678"/>
        <xdr:cNvSpPr txBox="1"/>
      </xdr:nvSpPr>
      <xdr:spPr>
        <a:xfrm>
          <a:off x="14325111" y="1679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27997</xdr:rowOff>
    </xdr:from>
    <xdr:to>
      <xdr:col>20</xdr:col>
      <xdr:colOff>9525</xdr:colOff>
      <xdr:row>97</xdr:row>
      <xdr:rowOff>129597</xdr:rowOff>
    </xdr:to>
    <xdr:sp macro="" textlink="">
      <xdr:nvSpPr>
        <xdr:cNvPr id="680" name="円/楕円 679"/>
        <xdr:cNvSpPr/>
      </xdr:nvSpPr>
      <xdr:spPr>
        <a:xfrm>
          <a:off x="13652500" y="166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120724</xdr:rowOff>
    </xdr:from>
    <xdr:ext cx="534377" cy="259045"/>
    <xdr:sp macro="" textlink="">
      <xdr:nvSpPr>
        <xdr:cNvPr id="681" name="テキスト ボックス 680"/>
        <xdr:cNvSpPr txBox="1"/>
      </xdr:nvSpPr>
      <xdr:spPr>
        <a:xfrm>
          <a:off x="13436111" y="167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4375</xdr:rowOff>
    </xdr:from>
    <xdr:to>
      <xdr:col>18</xdr:col>
      <xdr:colOff>492125</xdr:colOff>
      <xdr:row>96</xdr:row>
      <xdr:rowOff>105975</xdr:rowOff>
    </xdr:to>
    <xdr:sp macro="" textlink="">
      <xdr:nvSpPr>
        <xdr:cNvPr id="682" name="円/楕円 681"/>
        <xdr:cNvSpPr/>
      </xdr:nvSpPr>
      <xdr:spPr>
        <a:xfrm>
          <a:off x="12763500" y="164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97102</xdr:rowOff>
    </xdr:from>
    <xdr:ext cx="534377" cy="259045"/>
    <xdr:sp macro="" textlink="">
      <xdr:nvSpPr>
        <xdr:cNvPr id="683" name="テキスト ボックス 682"/>
        <xdr:cNvSpPr txBox="1"/>
      </xdr:nvSpPr>
      <xdr:spPr>
        <a:xfrm>
          <a:off x="12547111" y="165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35306</xdr:rowOff>
    </xdr:from>
    <xdr:to>
      <xdr:col>32</xdr:col>
      <xdr:colOff>187325</xdr:colOff>
      <xdr:row>39</xdr:row>
      <xdr:rowOff>44450</xdr:rowOff>
    </xdr:to>
    <xdr:cxnSp macro="">
      <xdr:nvCxnSpPr>
        <xdr:cNvPr id="712" name="直線コネクタ 711"/>
        <xdr:cNvCxnSpPr/>
      </xdr:nvCxnSpPr>
      <xdr:spPr>
        <a:xfrm flipV="1">
          <a:off x="21323300" y="67218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155956</xdr:rowOff>
    </xdr:from>
    <xdr:to>
      <xdr:col>32</xdr:col>
      <xdr:colOff>238125</xdr:colOff>
      <xdr:row>39</xdr:row>
      <xdr:rowOff>86106</xdr:rowOff>
    </xdr:to>
    <xdr:sp macro="" textlink="">
      <xdr:nvSpPr>
        <xdr:cNvPr id="731" name="円/楕円 730"/>
        <xdr:cNvSpPr/>
      </xdr:nvSpPr>
      <xdr:spPr>
        <a:xfrm>
          <a:off x="221107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70883</xdr:rowOff>
    </xdr:from>
    <xdr:ext cx="313932" cy="259045"/>
    <xdr:sp macro="" textlink="">
      <xdr:nvSpPr>
        <xdr:cNvPr id="732" name="投資及び出資金該当値テキスト"/>
        <xdr:cNvSpPr txBox="1"/>
      </xdr:nvSpPr>
      <xdr:spPr>
        <a:xfrm>
          <a:off x="22212300" y="6585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98030</xdr:rowOff>
    </xdr:from>
    <xdr:to>
      <xdr:col>32</xdr:col>
      <xdr:colOff>187325</xdr:colOff>
      <xdr:row>59</xdr:row>
      <xdr:rowOff>98878</xdr:rowOff>
    </xdr:to>
    <xdr:cxnSp macro="">
      <xdr:nvCxnSpPr>
        <xdr:cNvPr id="771" name="直線コネクタ 770"/>
        <xdr:cNvCxnSpPr/>
      </xdr:nvCxnSpPr>
      <xdr:spPr>
        <a:xfrm flipV="1">
          <a:off x="21323300" y="10213580"/>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4" name="直線コネクタ 77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47230</xdr:rowOff>
    </xdr:from>
    <xdr:to>
      <xdr:col>32</xdr:col>
      <xdr:colOff>238125</xdr:colOff>
      <xdr:row>59</xdr:row>
      <xdr:rowOff>148830</xdr:rowOff>
    </xdr:to>
    <xdr:sp macro="" textlink="">
      <xdr:nvSpPr>
        <xdr:cNvPr id="790" name="円/楕円 789"/>
        <xdr:cNvSpPr/>
      </xdr:nvSpPr>
      <xdr:spPr>
        <a:xfrm>
          <a:off x="22110700" y="10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133607</xdr:rowOff>
    </xdr:from>
    <xdr:ext cx="313932" cy="259045"/>
    <xdr:sp macro="" textlink="">
      <xdr:nvSpPr>
        <xdr:cNvPr id="791" name="貸付金該当値テキスト"/>
        <xdr:cNvSpPr txBox="1"/>
      </xdr:nvSpPr>
      <xdr:spPr>
        <a:xfrm>
          <a:off x="22212300" y="10077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34620</xdr:rowOff>
    </xdr:from>
    <xdr:to>
      <xdr:col>32</xdr:col>
      <xdr:colOff>187325</xdr:colOff>
      <xdr:row>77</xdr:row>
      <xdr:rowOff>41318</xdr:rowOff>
    </xdr:to>
    <xdr:cxnSp macro="">
      <xdr:nvCxnSpPr>
        <xdr:cNvPr id="828" name="直線コネクタ 827"/>
        <xdr:cNvCxnSpPr/>
      </xdr:nvCxnSpPr>
      <xdr:spPr>
        <a:xfrm>
          <a:off x="21323300" y="13236270"/>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34620</xdr:rowOff>
    </xdr:from>
    <xdr:to>
      <xdr:col>31</xdr:col>
      <xdr:colOff>34925</xdr:colOff>
      <xdr:row>77</xdr:row>
      <xdr:rowOff>79121</xdr:rowOff>
    </xdr:to>
    <xdr:cxnSp macro="">
      <xdr:nvCxnSpPr>
        <xdr:cNvPr id="831" name="直線コネクタ 830"/>
        <xdr:cNvCxnSpPr/>
      </xdr:nvCxnSpPr>
      <xdr:spPr>
        <a:xfrm flipV="1">
          <a:off x="20434300" y="13236270"/>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79121</xdr:rowOff>
    </xdr:from>
    <xdr:to>
      <xdr:col>29</xdr:col>
      <xdr:colOff>517525</xdr:colOff>
      <xdr:row>77</xdr:row>
      <xdr:rowOff>102034</xdr:rowOff>
    </xdr:to>
    <xdr:cxnSp macro="">
      <xdr:nvCxnSpPr>
        <xdr:cNvPr id="834" name="直線コネクタ 833"/>
        <xdr:cNvCxnSpPr/>
      </xdr:nvCxnSpPr>
      <xdr:spPr>
        <a:xfrm flipV="1">
          <a:off x="19545300" y="13280771"/>
          <a:ext cx="889000" cy="2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102034</xdr:rowOff>
    </xdr:from>
    <xdr:to>
      <xdr:col>28</xdr:col>
      <xdr:colOff>314325</xdr:colOff>
      <xdr:row>77</xdr:row>
      <xdr:rowOff>104763</xdr:rowOff>
    </xdr:to>
    <xdr:cxnSp macro="">
      <xdr:nvCxnSpPr>
        <xdr:cNvPr id="837" name="直線コネクタ 836"/>
        <xdr:cNvCxnSpPr/>
      </xdr:nvCxnSpPr>
      <xdr:spPr>
        <a:xfrm flipV="1">
          <a:off x="18656300" y="13303684"/>
          <a:ext cx="8890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161968</xdr:rowOff>
    </xdr:from>
    <xdr:to>
      <xdr:col>32</xdr:col>
      <xdr:colOff>238125</xdr:colOff>
      <xdr:row>77</xdr:row>
      <xdr:rowOff>92118</xdr:rowOff>
    </xdr:to>
    <xdr:sp macro="" textlink="">
      <xdr:nvSpPr>
        <xdr:cNvPr id="847" name="円/楕円 846"/>
        <xdr:cNvSpPr/>
      </xdr:nvSpPr>
      <xdr:spPr>
        <a:xfrm>
          <a:off x="22110700" y="1319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140395</xdr:rowOff>
    </xdr:from>
    <xdr:ext cx="534377" cy="259045"/>
    <xdr:sp macro="" textlink="">
      <xdr:nvSpPr>
        <xdr:cNvPr id="848" name="繰出金該当値テキスト"/>
        <xdr:cNvSpPr txBox="1"/>
      </xdr:nvSpPr>
      <xdr:spPr>
        <a:xfrm>
          <a:off x="22212300" y="1317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45,411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155270</xdr:rowOff>
    </xdr:from>
    <xdr:to>
      <xdr:col>31</xdr:col>
      <xdr:colOff>85725</xdr:colOff>
      <xdr:row>77</xdr:row>
      <xdr:rowOff>85420</xdr:rowOff>
    </xdr:to>
    <xdr:sp macro="" textlink="">
      <xdr:nvSpPr>
        <xdr:cNvPr id="849" name="円/楕円 848"/>
        <xdr:cNvSpPr/>
      </xdr:nvSpPr>
      <xdr:spPr>
        <a:xfrm>
          <a:off x="21272500" y="131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76547</xdr:rowOff>
    </xdr:from>
    <xdr:ext cx="534377" cy="259045"/>
    <xdr:sp macro="" textlink="">
      <xdr:nvSpPr>
        <xdr:cNvPr id="850" name="テキスト ボックス 849"/>
        <xdr:cNvSpPr txBox="1"/>
      </xdr:nvSpPr>
      <xdr:spPr>
        <a:xfrm>
          <a:off x="21056111" y="1327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46,290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28321</xdr:rowOff>
    </xdr:from>
    <xdr:to>
      <xdr:col>29</xdr:col>
      <xdr:colOff>568325</xdr:colOff>
      <xdr:row>77</xdr:row>
      <xdr:rowOff>129921</xdr:rowOff>
    </xdr:to>
    <xdr:sp macro="" textlink="">
      <xdr:nvSpPr>
        <xdr:cNvPr id="851" name="円/楕円 850"/>
        <xdr:cNvSpPr/>
      </xdr:nvSpPr>
      <xdr:spPr>
        <a:xfrm>
          <a:off x="20383500" y="132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121048</xdr:rowOff>
    </xdr:from>
    <xdr:ext cx="534377" cy="259045"/>
    <xdr:sp macro="" textlink="">
      <xdr:nvSpPr>
        <xdr:cNvPr id="852" name="テキスト ボックス 851"/>
        <xdr:cNvSpPr txBox="1"/>
      </xdr:nvSpPr>
      <xdr:spPr>
        <a:xfrm>
          <a:off x="20167111" y="133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51234</xdr:rowOff>
    </xdr:from>
    <xdr:to>
      <xdr:col>28</xdr:col>
      <xdr:colOff>365125</xdr:colOff>
      <xdr:row>77</xdr:row>
      <xdr:rowOff>152834</xdr:rowOff>
    </xdr:to>
    <xdr:sp macro="" textlink="">
      <xdr:nvSpPr>
        <xdr:cNvPr id="853" name="円/楕円 852"/>
        <xdr:cNvSpPr/>
      </xdr:nvSpPr>
      <xdr:spPr>
        <a:xfrm>
          <a:off x="19494500" y="132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143961</xdr:rowOff>
    </xdr:from>
    <xdr:ext cx="534377" cy="259045"/>
    <xdr:sp macro="" textlink="">
      <xdr:nvSpPr>
        <xdr:cNvPr id="854" name="テキスト ボックス 853"/>
        <xdr:cNvSpPr txBox="1"/>
      </xdr:nvSpPr>
      <xdr:spPr>
        <a:xfrm>
          <a:off x="19278111" y="1334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53963</xdr:rowOff>
    </xdr:from>
    <xdr:to>
      <xdr:col>27</xdr:col>
      <xdr:colOff>161925</xdr:colOff>
      <xdr:row>77</xdr:row>
      <xdr:rowOff>155563</xdr:rowOff>
    </xdr:to>
    <xdr:sp macro="" textlink="">
      <xdr:nvSpPr>
        <xdr:cNvPr id="855" name="円/楕円 854"/>
        <xdr:cNvSpPr/>
      </xdr:nvSpPr>
      <xdr:spPr>
        <a:xfrm>
          <a:off x="18605500" y="132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146690</xdr:rowOff>
    </xdr:from>
    <xdr:ext cx="534377" cy="259045"/>
    <xdr:sp macro="" textlink="">
      <xdr:nvSpPr>
        <xdr:cNvPr id="856" name="テキスト ボックス 855"/>
        <xdr:cNvSpPr txBox="1"/>
      </xdr:nvSpPr>
      <xdr:spPr>
        <a:xfrm>
          <a:off x="18389111" y="133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395,540</a:t>
          </a:r>
          <a:r>
            <a:rPr kumimoji="1" lang="ja-JP" altLang="ja-JP" sz="1100">
              <a:solidFill>
                <a:schemeClr val="dk1"/>
              </a:solidFill>
              <a:effectLst/>
              <a:latin typeface="+mn-lt"/>
              <a:ea typeface="+mn-ea"/>
              <a:cs typeface="+mn-cs"/>
            </a:rPr>
            <a:t>円となっており、それぞれの費目において、押並べて類似団体平均に比して低コストな状況となっている。個別の項目で見ると、人件費については「桂川町第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次行政改革大綱」による職員削減効果、公債費については平成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年度の地方債繰上償還効果、普通建設事業費については近年の投資的経費の抑制効果によるものであるが、本町は財政基盤が弱く、財政力指数では</a:t>
          </a:r>
          <a:r>
            <a:rPr kumimoji="1" lang="en-US" altLang="ja-JP" sz="1100">
              <a:solidFill>
                <a:schemeClr val="dk1"/>
              </a:solidFill>
              <a:effectLst/>
              <a:latin typeface="+mn-lt"/>
              <a:ea typeface="+mn-ea"/>
              <a:cs typeface="+mn-cs"/>
            </a:rPr>
            <a:t>0.38</a:t>
          </a:r>
          <a:r>
            <a:rPr kumimoji="1" lang="ja-JP" altLang="ja-JP" sz="1100">
              <a:solidFill>
                <a:schemeClr val="dk1"/>
              </a:solidFill>
              <a:effectLst/>
              <a:latin typeface="+mn-lt"/>
              <a:ea typeface="+mn-ea"/>
              <a:cs typeface="+mn-cs"/>
            </a:rPr>
            <a:t>前後と類似団体平均を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前後下回っている状態が続いており、一般財源に乏しいことから、町独自施策を大きく展開することが困難であることが主要因であると思量する。このことは、積立金において類似団体平均を大きく下回っていることからも推察される。また、義務的経費である扶助費においては少子高齢化等の影響により類似団体平均を上回っており、他の経費を抑制してでも多くの財源を充当せざるを得ないことも、この状況を助長する原因である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財政力の脆弱な本町は、国の地方財政施策の動向に大きく左右されるため、</a:t>
          </a:r>
          <a:r>
            <a:rPr kumimoji="1" lang="ja-JP" altLang="ja-JP" sz="1100" b="0" i="0" baseline="0">
              <a:solidFill>
                <a:schemeClr val="dk1"/>
              </a:solidFill>
              <a:effectLst/>
              <a:latin typeface="+mn-lt"/>
              <a:ea typeface="+mn-ea"/>
              <a:cs typeface="+mn-cs"/>
            </a:rPr>
            <a:t>、財政基盤の安定した自立的な行政運営を可能とするべく、</a:t>
          </a:r>
          <a:r>
            <a:rPr kumimoji="1" lang="ja-JP" altLang="ja-JP" sz="1100">
              <a:solidFill>
                <a:schemeClr val="dk1"/>
              </a:solidFill>
              <a:effectLst/>
              <a:latin typeface="+mn-lt"/>
              <a:ea typeface="+mn-ea"/>
              <a:cs typeface="+mn-cs"/>
            </a:rPr>
            <a:t>これまでも実施してきた事業の取捨選択等の徹底に加え、ふるさと納税や地方創生施策を加速し、将来に亘り活力ある持続可能な地域づくりや自主財源の創出・拡大に努める。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13,815
13,723
20.14
5,647,660
5,464,387
165,102
3,258,992
4,177,078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30163</xdr:rowOff>
    </xdr:from>
    <xdr:to>
      <xdr:col>6</xdr:col>
      <xdr:colOff>511175</xdr:colOff>
      <xdr:row>38</xdr:row>
      <xdr:rowOff>106363</xdr:rowOff>
    </xdr:to>
    <xdr:cxnSp macro="">
      <xdr:nvCxnSpPr>
        <xdr:cNvPr id="61" name="直線コネクタ 60"/>
        <xdr:cNvCxnSpPr/>
      </xdr:nvCxnSpPr>
      <xdr:spPr>
        <a:xfrm>
          <a:off x="3797300" y="654526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18161</xdr:rowOff>
    </xdr:from>
    <xdr:to>
      <xdr:col>5</xdr:col>
      <xdr:colOff>358775</xdr:colOff>
      <xdr:row>38</xdr:row>
      <xdr:rowOff>30163</xdr:rowOff>
    </xdr:to>
    <xdr:cxnSp macro="">
      <xdr:nvCxnSpPr>
        <xdr:cNvPr id="64" name="直線コネクタ 63"/>
        <xdr:cNvCxnSpPr/>
      </xdr:nvCxnSpPr>
      <xdr:spPr>
        <a:xfrm>
          <a:off x="2908300" y="6533261"/>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18161</xdr:rowOff>
    </xdr:from>
    <xdr:to>
      <xdr:col>4</xdr:col>
      <xdr:colOff>155575</xdr:colOff>
      <xdr:row>38</xdr:row>
      <xdr:rowOff>28448</xdr:rowOff>
    </xdr:to>
    <xdr:cxnSp macro="">
      <xdr:nvCxnSpPr>
        <xdr:cNvPr id="67" name="直線コネクタ 66"/>
        <xdr:cNvCxnSpPr/>
      </xdr:nvCxnSpPr>
      <xdr:spPr>
        <a:xfrm flipV="1">
          <a:off x="2019300" y="653326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125222</xdr:rowOff>
    </xdr:from>
    <xdr:to>
      <xdr:col>2</xdr:col>
      <xdr:colOff>638175</xdr:colOff>
      <xdr:row>38</xdr:row>
      <xdr:rowOff>28448</xdr:rowOff>
    </xdr:to>
    <xdr:cxnSp macro="">
      <xdr:nvCxnSpPr>
        <xdr:cNvPr id="70" name="直線コネクタ 69"/>
        <xdr:cNvCxnSpPr/>
      </xdr:nvCxnSpPr>
      <xdr:spPr>
        <a:xfrm>
          <a:off x="1130300" y="6468872"/>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55563</xdr:rowOff>
    </xdr:from>
    <xdr:to>
      <xdr:col>6</xdr:col>
      <xdr:colOff>561975</xdr:colOff>
      <xdr:row>38</xdr:row>
      <xdr:rowOff>157163</xdr:rowOff>
    </xdr:to>
    <xdr:sp macro="" textlink="">
      <xdr:nvSpPr>
        <xdr:cNvPr id="80" name="円/楕円 79"/>
        <xdr:cNvSpPr/>
      </xdr:nvSpPr>
      <xdr:spPr>
        <a:xfrm>
          <a:off x="4584700" y="65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141940</xdr:rowOff>
    </xdr:from>
    <xdr:ext cx="469744" cy="259045"/>
    <xdr:sp macro="" textlink="">
      <xdr:nvSpPr>
        <xdr:cNvPr id="81" name="議会費該当値テキスト"/>
        <xdr:cNvSpPr txBox="1"/>
      </xdr:nvSpPr>
      <xdr:spPr>
        <a:xfrm>
          <a:off x="4686300" y="648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150813</xdr:rowOff>
    </xdr:from>
    <xdr:to>
      <xdr:col>5</xdr:col>
      <xdr:colOff>409575</xdr:colOff>
      <xdr:row>38</xdr:row>
      <xdr:rowOff>80963</xdr:rowOff>
    </xdr:to>
    <xdr:sp macro="" textlink="">
      <xdr:nvSpPr>
        <xdr:cNvPr id="82" name="円/楕円 81"/>
        <xdr:cNvSpPr/>
      </xdr:nvSpPr>
      <xdr:spPr>
        <a:xfrm>
          <a:off x="3746500" y="64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72090</xdr:rowOff>
    </xdr:from>
    <xdr:ext cx="469744" cy="259045"/>
    <xdr:sp macro="" textlink="">
      <xdr:nvSpPr>
        <xdr:cNvPr id="83" name="テキスト ボックス 82"/>
        <xdr:cNvSpPr txBox="1"/>
      </xdr:nvSpPr>
      <xdr:spPr>
        <a:xfrm>
          <a:off x="3562427" y="658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138811</xdr:rowOff>
    </xdr:from>
    <xdr:to>
      <xdr:col>4</xdr:col>
      <xdr:colOff>206375</xdr:colOff>
      <xdr:row>38</xdr:row>
      <xdr:rowOff>68961</xdr:rowOff>
    </xdr:to>
    <xdr:sp macro="" textlink="">
      <xdr:nvSpPr>
        <xdr:cNvPr id="84" name="円/楕円 83"/>
        <xdr:cNvSpPr/>
      </xdr:nvSpPr>
      <xdr:spPr>
        <a:xfrm>
          <a:off x="2857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60088</xdr:rowOff>
    </xdr:from>
    <xdr:ext cx="469744" cy="259045"/>
    <xdr:sp macro="" textlink="">
      <xdr:nvSpPr>
        <xdr:cNvPr id="85" name="テキスト ボックス 84"/>
        <xdr:cNvSpPr txBox="1"/>
      </xdr:nvSpPr>
      <xdr:spPr>
        <a:xfrm>
          <a:off x="2673427" y="65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149098</xdr:rowOff>
    </xdr:from>
    <xdr:to>
      <xdr:col>3</xdr:col>
      <xdr:colOff>3175</xdr:colOff>
      <xdr:row>38</xdr:row>
      <xdr:rowOff>79248</xdr:rowOff>
    </xdr:to>
    <xdr:sp macro="" textlink="">
      <xdr:nvSpPr>
        <xdr:cNvPr id="86" name="円/楕円 85"/>
        <xdr:cNvSpPr/>
      </xdr:nvSpPr>
      <xdr:spPr>
        <a:xfrm>
          <a:off x="1968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70375</xdr:rowOff>
    </xdr:from>
    <xdr:ext cx="469744" cy="259045"/>
    <xdr:sp macro="" textlink="">
      <xdr:nvSpPr>
        <xdr:cNvPr id="87" name="テキスト ボックス 86"/>
        <xdr:cNvSpPr txBox="1"/>
      </xdr:nvSpPr>
      <xdr:spPr>
        <a:xfrm>
          <a:off x="17844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74422</xdr:rowOff>
    </xdr:from>
    <xdr:to>
      <xdr:col>1</xdr:col>
      <xdr:colOff>485775</xdr:colOff>
      <xdr:row>38</xdr:row>
      <xdr:rowOff>4572</xdr:rowOff>
    </xdr:to>
    <xdr:sp macro="" textlink="">
      <xdr:nvSpPr>
        <xdr:cNvPr id="88" name="円/楕円 87"/>
        <xdr:cNvSpPr/>
      </xdr:nvSpPr>
      <xdr:spPr>
        <a:xfrm>
          <a:off x="1079500" y="64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167149</xdr:rowOff>
    </xdr:from>
    <xdr:ext cx="469744" cy="259045"/>
    <xdr:sp macro="" textlink="">
      <xdr:nvSpPr>
        <xdr:cNvPr id="89" name="テキスト ボックス 88"/>
        <xdr:cNvSpPr txBox="1"/>
      </xdr:nvSpPr>
      <xdr:spPr>
        <a:xfrm>
          <a:off x="895427" y="65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49271</xdr:rowOff>
    </xdr:from>
    <xdr:to>
      <xdr:col>6</xdr:col>
      <xdr:colOff>511175</xdr:colOff>
      <xdr:row>57</xdr:row>
      <xdr:rowOff>131580</xdr:rowOff>
    </xdr:to>
    <xdr:cxnSp macro="">
      <xdr:nvCxnSpPr>
        <xdr:cNvPr id="116" name="直線コネクタ 115"/>
        <xdr:cNvCxnSpPr/>
      </xdr:nvCxnSpPr>
      <xdr:spPr>
        <a:xfrm flipV="1">
          <a:off x="3797300" y="9821921"/>
          <a:ext cx="838200" cy="8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131580</xdr:rowOff>
    </xdr:from>
    <xdr:to>
      <xdr:col>5</xdr:col>
      <xdr:colOff>358775</xdr:colOff>
      <xdr:row>57</xdr:row>
      <xdr:rowOff>134241</xdr:rowOff>
    </xdr:to>
    <xdr:cxnSp macro="">
      <xdr:nvCxnSpPr>
        <xdr:cNvPr id="119" name="直線コネクタ 118"/>
        <xdr:cNvCxnSpPr/>
      </xdr:nvCxnSpPr>
      <xdr:spPr>
        <a:xfrm flipV="1">
          <a:off x="2908300" y="9904230"/>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24234</xdr:rowOff>
    </xdr:from>
    <xdr:to>
      <xdr:col>4</xdr:col>
      <xdr:colOff>155575</xdr:colOff>
      <xdr:row>57</xdr:row>
      <xdr:rowOff>134241</xdr:rowOff>
    </xdr:to>
    <xdr:cxnSp macro="">
      <xdr:nvCxnSpPr>
        <xdr:cNvPr id="122" name="直線コネクタ 121"/>
        <xdr:cNvCxnSpPr/>
      </xdr:nvCxnSpPr>
      <xdr:spPr>
        <a:xfrm>
          <a:off x="2019300" y="9796884"/>
          <a:ext cx="889000" cy="1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24234</xdr:rowOff>
    </xdr:from>
    <xdr:to>
      <xdr:col>2</xdr:col>
      <xdr:colOff>638175</xdr:colOff>
      <xdr:row>57</xdr:row>
      <xdr:rowOff>29725</xdr:rowOff>
    </xdr:to>
    <xdr:cxnSp macro="">
      <xdr:nvCxnSpPr>
        <xdr:cNvPr id="125" name="直線コネクタ 124"/>
        <xdr:cNvCxnSpPr/>
      </xdr:nvCxnSpPr>
      <xdr:spPr>
        <a:xfrm flipV="1">
          <a:off x="1130300" y="9796884"/>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169921</xdr:rowOff>
    </xdr:from>
    <xdr:to>
      <xdr:col>6</xdr:col>
      <xdr:colOff>561975</xdr:colOff>
      <xdr:row>57</xdr:row>
      <xdr:rowOff>100071</xdr:rowOff>
    </xdr:to>
    <xdr:sp macro="" textlink="">
      <xdr:nvSpPr>
        <xdr:cNvPr id="135" name="円/楕円 134"/>
        <xdr:cNvSpPr/>
      </xdr:nvSpPr>
      <xdr:spPr>
        <a:xfrm>
          <a:off x="4584700" y="977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84848</xdr:rowOff>
    </xdr:from>
    <xdr:ext cx="534377" cy="259045"/>
    <xdr:sp macro="" textlink="">
      <xdr:nvSpPr>
        <xdr:cNvPr id="136" name="総務費該当値テキスト"/>
        <xdr:cNvSpPr txBox="1"/>
      </xdr:nvSpPr>
      <xdr:spPr>
        <a:xfrm>
          <a:off x="4686300" y="968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80780</xdr:rowOff>
    </xdr:from>
    <xdr:to>
      <xdr:col>5</xdr:col>
      <xdr:colOff>409575</xdr:colOff>
      <xdr:row>58</xdr:row>
      <xdr:rowOff>10930</xdr:rowOff>
    </xdr:to>
    <xdr:sp macro="" textlink="">
      <xdr:nvSpPr>
        <xdr:cNvPr id="137" name="円/楕円 136"/>
        <xdr:cNvSpPr/>
      </xdr:nvSpPr>
      <xdr:spPr>
        <a:xfrm>
          <a:off x="3746500" y="9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2057</xdr:rowOff>
    </xdr:from>
    <xdr:ext cx="534377" cy="259045"/>
    <xdr:sp macro="" textlink="">
      <xdr:nvSpPr>
        <xdr:cNvPr id="138" name="テキスト ボックス 137"/>
        <xdr:cNvSpPr txBox="1"/>
      </xdr:nvSpPr>
      <xdr:spPr>
        <a:xfrm>
          <a:off x="3530111" y="994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83441</xdr:rowOff>
    </xdr:from>
    <xdr:to>
      <xdr:col>4</xdr:col>
      <xdr:colOff>206375</xdr:colOff>
      <xdr:row>58</xdr:row>
      <xdr:rowOff>13591</xdr:rowOff>
    </xdr:to>
    <xdr:sp macro="" textlink="">
      <xdr:nvSpPr>
        <xdr:cNvPr id="139" name="円/楕円 138"/>
        <xdr:cNvSpPr/>
      </xdr:nvSpPr>
      <xdr:spPr>
        <a:xfrm>
          <a:off x="2857500" y="98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4718</xdr:rowOff>
    </xdr:from>
    <xdr:ext cx="534377" cy="259045"/>
    <xdr:sp macro="" textlink="">
      <xdr:nvSpPr>
        <xdr:cNvPr id="140" name="テキスト ボックス 139"/>
        <xdr:cNvSpPr txBox="1"/>
      </xdr:nvSpPr>
      <xdr:spPr>
        <a:xfrm>
          <a:off x="2641111" y="99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144884</xdr:rowOff>
    </xdr:from>
    <xdr:to>
      <xdr:col>3</xdr:col>
      <xdr:colOff>3175</xdr:colOff>
      <xdr:row>57</xdr:row>
      <xdr:rowOff>75034</xdr:rowOff>
    </xdr:to>
    <xdr:sp macro="" textlink="">
      <xdr:nvSpPr>
        <xdr:cNvPr id="141" name="円/楕円 140"/>
        <xdr:cNvSpPr/>
      </xdr:nvSpPr>
      <xdr:spPr>
        <a:xfrm>
          <a:off x="1968500" y="974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66161</xdr:rowOff>
    </xdr:from>
    <xdr:ext cx="534377" cy="259045"/>
    <xdr:sp macro="" textlink="">
      <xdr:nvSpPr>
        <xdr:cNvPr id="142" name="テキスト ボックス 141"/>
        <xdr:cNvSpPr txBox="1"/>
      </xdr:nvSpPr>
      <xdr:spPr>
        <a:xfrm>
          <a:off x="1752111" y="983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150375</xdr:rowOff>
    </xdr:from>
    <xdr:to>
      <xdr:col>1</xdr:col>
      <xdr:colOff>485775</xdr:colOff>
      <xdr:row>57</xdr:row>
      <xdr:rowOff>80525</xdr:rowOff>
    </xdr:to>
    <xdr:sp macro="" textlink="">
      <xdr:nvSpPr>
        <xdr:cNvPr id="143" name="円/楕円 142"/>
        <xdr:cNvSpPr/>
      </xdr:nvSpPr>
      <xdr:spPr>
        <a:xfrm>
          <a:off x="1079500" y="97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71652</xdr:rowOff>
    </xdr:from>
    <xdr:ext cx="534377" cy="259045"/>
    <xdr:sp macro="" textlink="">
      <xdr:nvSpPr>
        <xdr:cNvPr id="144" name="テキスト ボックス 143"/>
        <xdr:cNvSpPr txBox="1"/>
      </xdr:nvSpPr>
      <xdr:spPr>
        <a:xfrm>
          <a:off x="863111" y="984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114444</xdr:rowOff>
    </xdr:from>
    <xdr:to>
      <xdr:col>6</xdr:col>
      <xdr:colOff>511175</xdr:colOff>
      <xdr:row>75</xdr:row>
      <xdr:rowOff>133976</xdr:rowOff>
    </xdr:to>
    <xdr:cxnSp macro="">
      <xdr:nvCxnSpPr>
        <xdr:cNvPr id="172" name="直線コネクタ 171"/>
        <xdr:cNvCxnSpPr/>
      </xdr:nvCxnSpPr>
      <xdr:spPr>
        <a:xfrm flipV="1">
          <a:off x="3797300" y="12973194"/>
          <a:ext cx="8382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133976</xdr:rowOff>
    </xdr:from>
    <xdr:to>
      <xdr:col>5</xdr:col>
      <xdr:colOff>358775</xdr:colOff>
      <xdr:row>76</xdr:row>
      <xdr:rowOff>41914</xdr:rowOff>
    </xdr:to>
    <xdr:cxnSp macro="">
      <xdr:nvCxnSpPr>
        <xdr:cNvPr id="175" name="直線コネクタ 174"/>
        <xdr:cNvCxnSpPr/>
      </xdr:nvCxnSpPr>
      <xdr:spPr>
        <a:xfrm flipV="1">
          <a:off x="2908300" y="12992726"/>
          <a:ext cx="889000" cy="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41914</xdr:rowOff>
    </xdr:from>
    <xdr:to>
      <xdr:col>4</xdr:col>
      <xdr:colOff>155575</xdr:colOff>
      <xdr:row>76</xdr:row>
      <xdr:rowOff>121594</xdr:rowOff>
    </xdr:to>
    <xdr:cxnSp macro="">
      <xdr:nvCxnSpPr>
        <xdr:cNvPr id="178" name="直線コネクタ 177"/>
        <xdr:cNvCxnSpPr/>
      </xdr:nvCxnSpPr>
      <xdr:spPr>
        <a:xfrm flipV="1">
          <a:off x="2019300" y="13072114"/>
          <a:ext cx="889000" cy="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121594</xdr:rowOff>
    </xdr:from>
    <xdr:to>
      <xdr:col>2</xdr:col>
      <xdr:colOff>638175</xdr:colOff>
      <xdr:row>76</xdr:row>
      <xdr:rowOff>139243</xdr:rowOff>
    </xdr:to>
    <xdr:cxnSp macro="">
      <xdr:nvCxnSpPr>
        <xdr:cNvPr id="181" name="直線コネクタ 180"/>
        <xdr:cNvCxnSpPr/>
      </xdr:nvCxnSpPr>
      <xdr:spPr>
        <a:xfrm flipV="1">
          <a:off x="1130300" y="13151794"/>
          <a:ext cx="889000" cy="1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63644</xdr:rowOff>
    </xdr:from>
    <xdr:to>
      <xdr:col>6</xdr:col>
      <xdr:colOff>561975</xdr:colOff>
      <xdr:row>75</xdr:row>
      <xdr:rowOff>165244</xdr:rowOff>
    </xdr:to>
    <xdr:sp macro="" textlink="">
      <xdr:nvSpPr>
        <xdr:cNvPr id="191" name="円/楕円 190"/>
        <xdr:cNvSpPr/>
      </xdr:nvSpPr>
      <xdr:spPr>
        <a:xfrm>
          <a:off x="4584700" y="1292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86521</xdr:rowOff>
    </xdr:from>
    <xdr:ext cx="599010" cy="259045"/>
    <xdr:sp macro="" textlink="">
      <xdr:nvSpPr>
        <xdr:cNvPr id="192" name="民生費該当値テキスト"/>
        <xdr:cNvSpPr txBox="1"/>
      </xdr:nvSpPr>
      <xdr:spPr>
        <a:xfrm>
          <a:off x="4686300" y="1277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159,012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83176</xdr:rowOff>
    </xdr:from>
    <xdr:to>
      <xdr:col>5</xdr:col>
      <xdr:colOff>409575</xdr:colOff>
      <xdr:row>76</xdr:row>
      <xdr:rowOff>13326</xdr:rowOff>
    </xdr:to>
    <xdr:sp macro="" textlink="">
      <xdr:nvSpPr>
        <xdr:cNvPr id="193" name="円/楕円 192"/>
        <xdr:cNvSpPr/>
      </xdr:nvSpPr>
      <xdr:spPr>
        <a:xfrm>
          <a:off x="3746500" y="129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29853</xdr:rowOff>
    </xdr:from>
    <xdr:ext cx="599010" cy="259045"/>
    <xdr:sp macro="" textlink="">
      <xdr:nvSpPr>
        <xdr:cNvPr id="194" name="テキスト ボックス 193"/>
        <xdr:cNvSpPr txBox="1"/>
      </xdr:nvSpPr>
      <xdr:spPr>
        <a:xfrm>
          <a:off x="3497794" y="1271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156,876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162564</xdr:rowOff>
    </xdr:from>
    <xdr:to>
      <xdr:col>4</xdr:col>
      <xdr:colOff>206375</xdr:colOff>
      <xdr:row>76</xdr:row>
      <xdr:rowOff>92714</xdr:rowOff>
    </xdr:to>
    <xdr:sp macro="" textlink="">
      <xdr:nvSpPr>
        <xdr:cNvPr id="195" name="円/楕円 194"/>
        <xdr:cNvSpPr/>
      </xdr:nvSpPr>
      <xdr:spPr>
        <a:xfrm>
          <a:off x="2857500" y="1302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109241</xdr:rowOff>
    </xdr:from>
    <xdr:ext cx="599010" cy="259045"/>
    <xdr:sp macro="" textlink="">
      <xdr:nvSpPr>
        <xdr:cNvPr id="196" name="テキスト ボックス 195"/>
        <xdr:cNvSpPr txBox="1"/>
      </xdr:nvSpPr>
      <xdr:spPr>
        <a:xfrm>
          <a:off x="2608794" y="1279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148,194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70794</xdr:rowOff>
    </xdr:from>
    <xdr:to>
      <xdr:col>3</xdr:col>
      <xdr:colOff>3175</xdr:colOff>
      <xdr:row>77</xdr:row>
      <xdr:rowOff>944</xdr:rowOff>
    </xdr:to>
    <xdr:sp macro="" textlink="">
      <xdr:nvSpPr>
        <xdr:cNvPr id="197" name="円/楕円 196"/>
        <xdr:cNvSpPr/>
      </xdr:nvSpPr>
      <xdr:spPr>
        <a:xfrm>
          <a:off x="1968500" y="1310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17472</xdr:rowOff>
    </xdr:from>
    <xdr:ext cx="599010" cy="259045"/>
    <xdr:sp macro="" textlink="">
      <xdr:nvSpPr>
        <xdr:cNvPr id="198" name="テキスト ボックス 197"/>
        <xdr:cNvSpPr txBox="1"/>
      </xdr:nvSpPr>
      <xdr:spPr>
        <a:xfrm>
          <a:off x="1719794" y="1287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139,480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88443</xdr:rowOff>
    </xdr:from>
    <xdr:to>
      <xdr:col>1</xdr:col>
      <xdr:colOff>485775</xdr:colOff>
      <xdr:row>77</xdr:row>
      <xdr:rowOff>18593</xdr:rowOff>
    </xdr:to>
    <xdr:sp macro="" textlink="">
      <xdr:nvSpPr>
        <xdr:cNvPr id="199" name="円/楕円 198"/>
        <xdr:cNvSpPr/>
      </xdr:nvSpPr>
      <xdr:spPr>
        <a:xfrm>
          <a:off x="1079500" y="131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35120</xdr:rowOff>
    </xdr:from>
    <xdr:ext cx="599010" cy="259045"/>
    <xdr:sp macro="" textlink="">
      <xdr:nvSpPr>
        <xdr:cNvPr id="200" name="テキスト ボックス 199"/>
        <xdr:cNvSpPr txBox="1"/>
      </xdr:nvSpPr>
      <xdr:spPr>
        <a:xfrm>
          <a:off x="830794" y="1289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146202</xdr:rowOff>
    </xdr:from>
    <xdr:to>
      <xdr:col>6</xdr:col>
      <xdr:colOff>511175</xdr:colOff>
      <xdr:row>97</xdr:row>
      <xdr:rowOff>149109</xdr:rowOff>
    </xdr:to>
    <xdr:cxnSp macro="">
      <xdr:nvCxnSpPr>
        <xdr:cNvPr id="227" name="直線コネクタ 226"/>
        <xdr:cNvCxnSpPr/>
      </xdr:nvCxnSpPr>
      <xdr:spPr>
        <a:xfrm flipV="1">
          <a:off x="3797300" y="16776852"/>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149109</xdr:rowOff>
    </xdr:from>
    <xdr:to>
      <xdr:col>5</xdr:col>
      <xdr:colOff>358775</xdr:colOff>
      <xdr:row>97</xdr:row>
      <xdr:rowOff>155071</xdr:rowOff>
    </xdr:to>
    <xdr:cxnSp macro="">
      <xdr:nvCxnSpPr>
        <xdr:cNvPr id="230" name="直線コネクタ 229"/>
        <xdr:cNvCxnSpPr/>
      </xdr:nvCxnSpPr>
      <xdr:spPr>
        <a:xfrm flipV="1">
          <a:off x="2908300" y="16779759"/>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155071</xdr:rowOff>
    </xdr:from>
    <xdr:to>
      <xdr:col>4</xdr:col>
      <xdr:colOff>155575</xdr:colOff>
      <xdr:row>97</xdr:row>
      <xdr:rowOff>159333</xdr:rowOff>
    </xdr:to>
    <xdr:cxnSp macro="">
      <xdr:nvCxnSpPr>
        <xdr:cNvPr id="233" name="直線コネクタ 232"/>
        <xdr:cNvCxnSpPr/>
      </xdr:nvCxnSpPr>
      <xdr:spPr>
        <a:xfrm flipV="1">
          <a:off x="2019300" y="16785721"/>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158217</xdr:rowOff>
    </xdr:from>
    <xdr:to>
      <xdr:col>2</xdr:col>
      <xdr:colOff>638175</xdr:colOff>
      <xdr:row>97</xdr:row>
      <xdr:rowOff>159333</xdr:rowOff>
    </xdr:to>
    <xdr:cxnSp macro="">
      <xdr:nvCxnSpPr>
        <xdr:cNvPr id="236" name="直線コネクタ 235"/>
        <xdr:cNvCxnSpPr/>
      </xdr:nvCxnSpPr>
      <xdr:spPr>
        <a:xfrm>
          <a:off x="1130300" y="16788867"/>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95402</xdr:rowOff>
    </xdr:from>
    <xdr:to>
      <xdr:col>6</xdr:col>
      <xdr:colOff>561975</xdr:colOff>
      <xdr:row>98</xdr:row>
      <xdr:rowOff>25552</xdr:rowOff>
    </xdr:to>
    <xdr:sp macro="" textlink="">
      <xdr:nvSpPr>
        <xdr:cNvPr id="246" name="円/楕円 245"/>
        <xdr:cNvSpPr/>
      </xdr:nvSpPr>
      <xdr:spPr>
        <a:xfrm>
          <a:off x="4584700" y="167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10329</xdr:rowOff>
    </xdr:from>
    <xdr:ext cx="534377" cy="259045"/>
    <xdr:sp macro="" textlink="">
      <xdr:nvSpPr>
        <xdr:cNvPr id="247" name="衛生費該当値テキスト"/>
        <xdr:cNvSpPr txBox="1"/>
      </xdr:nvSpPr>
      <xdr:spPr>
        <a:xfrm>
          <a:off x="4686300" y="1664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98309</xdr:rowOff>
    </xdr:from>
    <xdr:to>
      <xdr:col>5</xdr:col>
      <xdr:colOff>409575</xdr:colOff>
      <xdr:row>98</xdr:row>
      <xdr:rowOff>28459</xdr:rowOff>
    </xdr:to>
    <xdr:sp macro="" textlink="">
      <xdr:nvSpPr>
        <xdr:cNvPr id="248" name="円/楕円 247"/>
        <xdr:cNvSpPr/>
      </xdr:nvSpPr>
      <xdr:spPr>
        <a:xfrm>
          <a:off x="3746500" y="1672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19586</xdr:rowOff>
    </xdr:from>
    <xdr:ext cx="534377" cy="259045"/>
    <xdr:sp macro="" textlink="">
      <xdr:nvSpPr>
        <xdr:cNvPr id="249" name="テキスト ボックス 248"/>
        <xdr:cNvSpPr txBox="1"/>
      </xdr:nvSpPr>
      <xdr:spPr>
        <a:xfrm>
          <a:off x="3530111" y="1682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104271</xdr:rowOff>
    </xdr:from>
    <xdr:to>
      <xdr:col>4</xdr:col>
      <xdr:colOff>206375</xdr:colOff>
      <xdr:row>98</xdr:row>
      <xdr:rowOff>34421</xdr:rowOff>
    </xdr:to>
    <xdr:sp macro="" textlink="">
      <xdr:nvSpPr>
        <xdr:cNvPr id="250" name="円/楕円 249"/>
        <xdr:cNvSpPr/>
      </xdr:nvSpPr>
      <xdr:spPr>
        <a:xfrm>
          <a:off x="2857500" y="1673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25548</xdr:rowOff>
    </xdr:from>
    <xdr:ext cx="534377" cy="259045"/>
    <xdr:sp macro="" textlink="">
      <xdr:nvSpPr>
        <xdr:cNvPr id="251" name="テキスト ボックス 250"/>
        <xdr:cNvSpPr txBox="1"/>
      </xdr:nvSpPr>
      <xdr:spPr>
        <a:xfrm>
          <a:off x="2641111" y="168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108533</xdr:rowOff>
    </xdr:from>
    <xdr:to>
      <xdr:col>3</xdr:col>
      <xdr:colOff>3175</xdr:colOff>
      <xdr:row>98</xdr:row>
      <xdr:rowOff>38683</xdr:rowOff>
    </xdr:to>
    <xdr:sp macro="" textlink="">
      <xdr:nvSpPr>
        <xdr:cNvPr id="252" name="円/楕円 251"/>
        <xdr:cNvSpPr/>
      </xdr:nvSpPr>
      <xdr:spPr>
        <a:xfrm>
          <a:off x="1968500" y="1673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29810</xdr:rowOff>
    </xdr:from>
    <xdr:ext cx="534377" cy="259045"/>
    <xdr:sp macro="" textlink="">
      <xdr:nvSpPr>
        <xdr:cNvPr id="253" name="テキスト ボックス 252"/>
        <xdr:cNvSpPr txBox="1"/>
      </xdr:nvSpPr>
      <xdr:spPr>
        <a:xfrm>
          <a:off x="1752111" y="1683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107417</xdr:rowOff>
    </xdr:from>
    <xdr:to>
      <xdr:col>1</xdr:col>
      <xdr:colOff>485775</xdr:colOff>
      <xdr:row>98</xdr:row>
      <xdr:rowOff>37567</xdr:rowOff>
    </xdr:to>
    <xdr:sp macro="" textlink="">
      <xdr:nvSpPr>
        <xdr:cNvPr id="254" name="円/楕円 253"/>
        <xdr:cNvSpPr/>
      </xdr:nvSpPr>
      <xdr:spPr>
        <a:xfrm>
          <a:off x="1079500" y="16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28694</xdr:rowOff>
    </xdr:from>
    <xdr:ext cx="534377" cy="259045"/>
    <xdr:sp macro="" textlink="">
      <xdr:nvSpPr>
        <xdr:cNvPr id="255" name="テキスト ボックス 254"/>
        <xdr:cNvSpPr txBox="1"/>
      </xdr:nvSpPr>
      <xdr:spPr>
        <a:xfrm>
          <a:off x="863111" y="168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10051</xdr:rowOff>
    </xdr:from>
    <xdr:to>
      <xdr:col>15</xdr:col>
      <xdr:colOff>180975</xdr:colOff>
      <xdr:row>35</xdr:row>
      <xdr:rowOff>31278</xdr:rowOff>
    </xdr:to>
    <xdr:cxnSp macro="">
      <xdr:nvCxnSpPr>
        <xdr:cNvPr id="286" name="直線コネクタ 285"/>
        <xdr:cNvCxnSpPr/>
      </xdr:nvCxnSpPr>
      <xdr:spPr>
        <a:xfrm flipV="1">
          <a:off x="9639300" y="601080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145704</xdr:rowOff>
    </xdr:from>
    <xdr:ext cx="378565" cy="259045"/>
    <xdr:sp macro="" textlink="">
      <xdr:nvSpPr>
        <xdr:cNvPr id="287" name="労働費平均値テキスト"/>
        <xdr:cNvSpPr txBox="1"/>
      </xdr:nvSpPr>
      <xdr:spPr>
        <a:xfrm>
          <a:off x="10528300" y="6489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31278</xdr:rowOff>
    </xdr:from>
    <xdr:to>
      <xdr:col>14</xdr:col>
      <xdr:colOff>28575</xdr:colOff>
      <xdr:row>35</xdr:row>
      <xdr:rowOff>36504</xdr:rowOff>
    </xdr:to>
    <xdr:cxnSp macro="">
      <xdr:nvCxnSpPr>
        <xdr:cNvPr id="289" name="直線コネクタ 288"/>
        <xdr:cNvCxnSpPr/>
      </xdr:nvCxnSpPr>
      <xdr:spPr>
        <a:xfrm flipV="1">
          <a:off x="8750300" y="6032028"/>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68633</xdr:rowOff>
    </xdr:from>
    <xdr:ext cx="378565" cy="259045"/>
    <xdr:sp macro="" textlink="">
      <xdr:nvSpPr>
        <xdr:cNvPr id="291" name="テキスト ボックス 290"/>
        <xdr:cNvSpPr txBox="1"/>
      </xdr:nvSpPr>
      <xdr:spPr>
        <a:xfrm>
          <a:off x="9450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102144</xdr:rowOff>
    </xdr:from>
    <xdr:to>
      <xdr:col>12</xdr:col>
      <xdr:colOff>511175</xdr:colOff>
      <xdr:row>35</xdr:row>
      <xdr:rowOff>36504</xdr:rowOff>
    </xdr:to>
    <xdr:cxnSp macro="">
      <xdr:nvCxnSpPr>
        <xdr:cNvPr id="292" name="直線コネクタ 291"/>
        <xdr:cNvCxnSpPr/>
      </xdr:nvCxnSpPr>
      <xdr:spPr>
        <a:xfrm>
          <a:off x="7861300" y="5759994"/>
          <a:ext cx="889000" cy="27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33690</xdr:rowOff>
    </xdr:from>
    <xdr:ext cx="378565" cy="259045"/>
    <xdr:sp macro="" textlink="">
      <xdr:nvSpPr>
        <xdr:cNvPr id="294" name="テキスト ボックス 293"/>
        <xdr:cNvSpPr txBox="1"/>
      </xdr:nvSpPr>
      <xdr:spPr>
        <a:xfrm>
          <a:off x="8561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68834</xdr:rowOff>
    </xdr:from>
    <xdr:to>
      <xdr:col>11</xdr:col>
      <xdr:colOff>307975</xdr:colOff>
      <xdr:row>33</xdr:row>
      <xdr:rowOff>102144</xdr:rowOff>
    </xdr:to>
    <xdr:cxnSp macro="">
      <xdr:nvCxnSpPr>
        <xdr:cNvPr id="295" name="直線コネクタ 294"/>
        <xdr:cNvCxnSpPr/>
      </xdr:nvCxnSpPr>
      <xdr:spPr>
        <a:xfrm>
          <a:off x="6972300" y="5726684"/>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153215</xdr:rowOff>
    </xdr:from>
    <xdr:ext cx="469744" cy="259045"/>
    <xdr:sp macro="" textlink="">
      <xdr:nvSpPr>
        <xdr:cNvPr id="297" name="テキスト ボックス 296"/>
        <xdr:cNvSpPr txBox="1"/>
      </xdr:nvSpPr>
      <xdr:spPr>
        <a:xfrm>
          <a:off x="7626427"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149949</xdr:rowOff>
    </xdr:from>
    <xdr:ext cx="469744" cy="259045"/>
    <xdr:sp macro="" textlink="">
      <xdr:nvSpPr>
        <xdr:cNvPr id="299" name="テキスト ボックス 298"/>
        <xdr:cNvSpPr txBox="1"/>
      </xdr:nvSpPr>
      <xdr:spPr>
        <a:xfrm>
          <a:off x="6737427" y="615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130701</xdr:rowOff>
    </xdr:from>
    <xdr:to>
      <xdr:col>15</xdr:col>
      <xdr:colOff>231775</xdr:colOff>
      <xdr:row>35</xdr:row>
      <xdr:rowOff>60851</xdr:rowOff>
    </xdr:to>
    <xdr:sp macro="" textlink="">
      <xdr:nvSpPr>
        <xdr:cNvPr id="305" name="円/楕円 304"/>
        <xdr:cNvSpPr/>
      </xdr:nvSpPr>
      <xdr:spPr>
        <a:xfrm>
          <a:off x="10426700" y="5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153578</xdr:rowOff>
    </xdr:from>
    <xdr:ext cx="469744" cy="259045"/>
    <xdr:sp macro="" textlink="">
      <xdr:nvSpPr>
        <xdr:cNvPr id="306" name="労働費該当値テキスト"/>
        <xdr:cNvSpPr txBox="1"/>
      </xdr:nvSpPr>
      <xdr:spPr>
        <a:xfrm>
          <a:off x="10528300" y="5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151928</xdr:rowOff>
    </xdr:from>
    <xdr:to>
      <xdr:col>14</xdr:col>
      <xdr:colOff>79375</xdr:colOff>
      <xdr:row>35</xdr:row>
      <xdr:rowOff>82078</xdr:rowOff>
    </xdr:to>
    <xdr:sp macro="" textlink="">
      <xdr:nvSpPr>
        <xdr:cNvPr id="307" name="円/楕円 306"/>
        <xdr:cNvSpPr/>
      </xdr:nvSpPr>
      <xdr:spPr>
        <a:xfrm>
          <a:off x="9588500" y="59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98605</xdr:rowOff>
    </xdr:from>
    <xdr:ext cx="469744" cy="259045"/>
    <xdr:sp macro="" textlink="">
      <xdr:nvSpPr>
        <xdr:cNvPr id="308" name="テキスト ボックス 307"/>
        <xdr:cNvSpPr txBox="1"/>
      </xdr:nvSpPr>
      <xdr:spPr>
        <a:xfrm>
          <a:off x="9404427"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157154</xdr:rowOff>
    </xdr:from>
    <xdr:to>
      <xdr:col>12</xdr:col>
      <xdr:colOff>561975</xdr:colOff>
      <xdr:row>35</xdr:row>
      <xdr:rowOff>87304</xdr:rowOff>
    </xdr:to>
    <xdr:sp macro="" textlink="">
      <xdr:nvSpPr>
        <xdr:cNvPr id="309" name="円/楕円 308"/>
        <xdr:cNvSpPr/>
      </xdr:nvSpPr>
      <xdr:spPr>
        <a:xfrm>
          <a:off x="8699500" y="59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103831</xdr:rowOff>
    </xdr:from>
    <xdr:ext cx="469744" cy="259045"/>
    <xdr:sp macro="" textlink="">
      <xdr:nvSpPr>
        <xdr:cNvPr id="310" name="テキスト ボックス 309"/>
        <xdr:cNvSpPr txBox="1"/>
      </xdr:nvSpPr>
      <xdr:spPr>
        <a:xfrm>
          <a:off x="8515427" y="576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51344</xdr:rowOff>
    </xdr:from>
    <xdr:to>
      <xdr:col>11</xdr:col>
      <xdr:colOff>358775</xdr:colOff>
      <xdr:row>33</xdr:row>
      <xdr:rowOff>152944</xdr:rowOff>
    </xdr:to>
    <xdr:sp macro="" textlink="">
      <xdr:nvSpPr>
        <xdr:cNvPr id="311" name="円/楕円 310"/>
        <xdr:cNvSpPr/>
      </xdr:nvSpPr>
      <xdr:spPr>
        <a:xfrm>
          <a:off x="7810500" y="5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169471</xdr:rowOff>
    </xdr:from>
    <xdr:ext cx="469744" cy="259045"/>
    <xdr:sp macro="" textlink="">
      <xdr:nvSpPr>
        <xdr:cNvPr id="312" name="テキスト ボックス 311"/>
        <xdr:cNvSpPr txBox="1"/>
      </xdr:nvSpPr>
      <xdr:spPr>
        <a:xfrm>
          <a:off x="7626427" y="54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18034</xdr:rowOff>
    </xdr:from>
    <xdr:to>
      <xdr:col>10</xdr:col>
      <xdr:colOff>155575</xdr:colOff>
      <xdr:row>33</xdr:row>
      <xdr:rowOff>119634</xdr:rowOff>
    </xdr:to>
    <xdr:sp macro="" textlink="">
      <xdr:nvSpPr>
        <xdr:cNvPr id="313" name="円/楕円 312"/>
        <xdr:cNvSpPr/>
      </xdr:nvSpPr>
      <xdr:spPr>
        <a:xfrm>
          <a:off x="6921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136161</xdr:rowOff>
    </xdr:from>
    <xdr:ext cx="469744" cy="259045"/>
    <xdr:sp macro="" textlink="">
      <xdr:nvSpPr>
        <xdr:cNvPr id="314" name="テキスト ボックス 313"/>
        <xdr:cNvSpPr txBox="1"/>
      </xdr:nvSpPr>
      <xdr:spPr>
        <a:xfrm>
          <a:off x="6737427"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67021</xdr:rowOff>
    </xdr:from>
    <xdr:to>
      <xdr:col>15</xdr:col>
      <xdr:colOff>180975</xdr:colOff>
      <xdr:row>58</xdr:row>
      <xdr:rowOff>111841</xdr:rowOff>
    </xdr:to>
    <xdr:cxnSp macro="">
      <xdr:nvCxnSpPr>
        <xdr:cNvPr id="343" name="直線コネクタ 342"/>
        <xdr:cNvCxnSpPr/>
      </xdr:nvCxnSpPr>
      <xdr:spPr>
        <a:xfrm>
          <a:off x="9639300" y="10011121"/>
          <a:ext cx="838200" cy="4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36746</xdr:rowOff>
    </xdr:from>
    <xdr:to>
      <xdr:col>14</xdr:col>
      <xdr:colOff>28575</xdr:colOff>
      <xdr:row>58</xdr:row>
      <xdr:rowOff>67021</xdr:rowOff>
    </xdr:to>
    <xdr:cxnSp macro="">
      <xdr:nvCxnSpPr>
        <xdr:cNvPr id="346" name="直線コネクタ 345"/>
        <xdr:cNvCxnSpPr/>
      </xdr:nvCxnSpPr>
      <xdr:spPr>
        <a:xfrm>
          <a:off x="8750300" y="9980846"/>
          <a:ext cx="889000" cy="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36746</xdr:rowOff>
    </xdr:from>
    <xdr:to>
      <xdr:col>12</xdr:col>
      <xdr:colOff>511175</xdr:colOff>
      <xdr:row>58</xdr:row>
      <xdr:rowOff>73071</xdr:rowOff>
    </xdr:to>
    <xdr:cxnSp macro="">
      <xdr:nvCxnSpPr>
        <xdr:cNvPr id="349" name="直線コネクタ 348"/>
        <xdr:cNvCxnSpPr/>
      </xdr:nvCxnSpPr>
      <xdr:spPr>
        <a:xfrm flipV="1">
          <a:off x="7861300" y="9980846"/>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73071</xdr:rowOff>
    </xdr:from>
    <xdr:to>
      <xdr:col>11</xdr:col>
      <xdr:colOff>307975</xdr:colOff>
      <xdr:row>58</xdr:row>
      <xdr:rowOff>96038</xdr:rowOff>
    </xdr:to>
    <xdr:cxnSp macro="">
      <xdr:nvCxnSpPr>
        <xdr:cNvPr id="352" name="直線コネクタ 351"/>
        <xdr:cNvCxnSpPr/>
      </xdr:nvCxnSpPr>
      <xdr:spPr>
        <a:xfrm flipV="1">
          <a:off x="6972300" y="10017171"/>
          <a:ext cx="889000" cy="2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61041</xdr:rowOff>
    </xdr:from>
    <xdr:to>
      <xdr:col>15</xdr:col>
      <xdr:colOff>231775</xdr:colOff>
      <xdr:row>58</xdr:row>
      <xdr:rowOff>162641</xdr:rowOff>
    </xdr:to>
    <xdr:sp macro="" textlink="">
      <xdr:nvSpPr>
        <xdr:cNvPr id="362" name="円/楕円 361"/>
        <xdr:cNvSpPr/>
      </xdr:nvSpPr>
      <xdr:spPr>
        <a:xfrm>
          <a:off x="10426700" y="100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147418</xdr:rowOff>
    </xdr:from>
    <xdr:ext cx="534377" cy="259045"/>
    <xdr:sp macro="" textlink="">
      <xdr:nvSpPr>
        <xdr:cNvPr id="363" name="農林水産業費該当値テキスト"/>
        <xdr:cNvSpPr txBox="1"/>
      </xdr:nvSpPr>
      <xdr:spPr>
        <a:xfrm>
          <a:off x="10528300" y="992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16221</xdr:rowOff>
    </xdr:from>
    <xdr:to>
      <xdr:col>14</xdr:col>
      <xdr:colOff>79375</xdr:colOff>
      <xdr:row>58</xdr:row>
      <xdr:rowOff>117821</xdr:rowOff>
    </xdr:to>
    <xdr:sp macro="" textlink="">
      <xdr:nvSpPr>
        <xdr:cNvPr id="364" name="円/楕円 363"/>
        <xdr:cNvSpPr/>
      </xdr:nvSpPr>
      <xdr:spPr>
        <a:xfrm>
          <a:off x="9588500" y="99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108948</xdr:rowOff>
    </xdr:from>
    <xdr:ext cx="534377" cy="259045"/>
    <xdr:sp macro="" textlink="">
      <xdr:nvSpPr>
        <xdr:cNvPr id="365" name="テキスト ボックス 364"/>
        <xdr:cNvSpPr txBox="1"/>
      </xdr:nvSpPr>
      <xdr:spPr>
        <a:xfrm>
          <a:off x="9372111" y="100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157396</xdr:rowOff>
    </xdr:from>
    <xdr:to>
      <xdr:col>12</xdr:col>
      <xdr:colOff>561975</xdr:colOff>
      <xdr:row>58</xdr:row>
      <xdr:rowOff>87546</xdr:rowOff>
    </xdr:to>
    <xdr:sp macro="" textlink="">
      <xdr:nvSpPr>
        <xdr:cNvPr id="366" name="円/楕円 365"/>
        <xdr:cNvSpPr/>
      </xdr:nvSpPr>
      <xdr:spPr>
        <a:xfrm>
          <a:off x="8699500" y="99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78673</xdr:rowOff>
    </xdr:from>
    <xdr:ext cx="534377" cy="259045"/>
    <xdr:sp macro="" textlink="">
      <xdr:nvSpPr>
        <xdr:cNvPr id="367" name="テキスト ボックス 366"/>
        <xdr:cNvSpPr txBox="1"/>
      </xdr:nvSpPr>
      <xdr:spPr>
        <a:xfrm>
          <a:off x="8483111" y="1002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22271</xdr:rowOff>
    </xdr:from>
    <xdr:to>
      <xdr:col>11</xdr:col>
      <xdr:colOff>358775</xdr:colOff>
      <xdr:row>58</xdr:row>
      <xdr:rowOff>123871</xdr:rowOff>
    </xdr:to>
    <xdr:sp macro="" textlink="">
      <xdr:nvSpPr>
        <xdr:cNvPr id="368" name="円/楕円 367"/>
        <xdr:cNvSpPr/>
      </xdr:nvSpPr>
      <xdr:spPr>
        <a:xfrm>
          <a:off x="7810500" y="996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114998</xdr:rowOff>
    </xdr:from>
    <xdr:ext cx="534377" cy="259045"/>
    <xdr:sp macro="" textlink="">
      <xdr:nvSpPr>
        <xdr:cNvPr id="369" name="テキスト ボックス 368"/>
        <xdr:cNvSpPr txBox="1"/>
      </xdr:nvSpPr>
      <xdr:spPr>
        <a:xfrm>
          <a:off x="7594111" y="1005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45238</xdr:rowOff>
    </xdr:from>
    <xdr:to>
      <xdr:col>10</xdr:col>
      <xdr:colOff>155575</xdr:colOff>
      <xdr:row>58</xdr:row>
      <xdr:rowOff>146838</xdr:rowOff>
    </xdr:to>
    <xdr:sp macro="" textlink="">
      <xdr:nvSpPr>
        <xdr:cNvPr id="370" name="円/楕円 369"/>
        <xdr:cNvSpPr/>
      </xdr:nvSpPr>
      <xdr:spPr>
        <a:xfrm>
          <a:off x="6921500" y="99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137965</xdr:rowOff>
    </xdr:from>
    <xdr:ext cx="534377" cy="259045"/>
    <xdr:sp macro="" textlink="">
      <xdr:nvSpPr>
        <xdr:cNvPr id="371" name="テキスト ボックス 370"/>
        <xdr:cNvSpPr txBox="1"/>
      </xdr:nvSpPr>
      <xdr:spPr>
        <a:xfrm>
          <a:off x="6705111" y="100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34818</xdr:rowOff>
    </xdr:from>
    <xdr:to>
      <xdr:col>15</xdr:col>
      <xdr:colOff>180975</xdr:colOff>
      <xdr:row>78</xdr:row>
      <xdr:rowOff>111789</xdr:rowOff>
    </xdr:to>
    <xdr:cxnSp macro="">
      <xdr:nvCxnSpPr>
        <xdr:cNvPr id="398" name="直線コネクタ 397"/>
        <xdr:cNvCxnSpPr/>
      </xdr:nvCxnSpPr>
      <xdr:spPr>
        <a:xfrm>
          <a:off x="9639300" y="13407918"/>
          <a:ext cx="838200" cy="7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34818</xdr:rowOff>
    </xdr:from>
    <xdr:to>
      <xdr:col>14</xdr:col>
      <xdr:colOff>28575</xdr:colOff>
      <xdr:row>78</xdr:row>
      <xdr:rowOff>112382</xdr:rowOff>
    </xdr:to>
    <xdr:cxnSp macro="">
      <xdr:nvCxnSpPr>
        <xdr:cNvPr id="401" name="直線コネクタ 400"/>
        <xdr:cNvCxnSpPr/>
      </xdr:nvCxnSpPr>
      <xdr:spPr>
        <a:xfrm flipV="1">
          <a:off x="8750300" y="13407918"/>
          <a:ext cx="889000" cy="7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109251</xdr:rowOff>
    </xdr:from>
    <xdr:to>
      <xdr:col>12</xdr:col>
      <xdr:colOff>511175</xdr:colOff>
      <xdr:row>78</xdr:row>
      <xdr:rowOff>112382</xdr:rowOff>
    </xdr:to>
    <xdr:cxnSp macro="">
      <xdr:nvCxnSpPr>
        <xdr:cNvPr id="404" name="直線コネクタ 403"/>
        <xdr:cNvCxnSpPr/>
      </xdr:nvCxnSpPr>
      <xdr:spPr>
        <a:xfrm>
          <a:off x="7861300" y="13482351"/>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109251</xdr:rowOff>
    </xdr:from>
    <xdr:to>
      <xdr:col>11</xdr:col>
      <xdr:colOff>307975</xdr:colOff>
      <xdr:row>78</xdr:row>
      <xdr:rowOff>111719</xdr:rowOff>
    </xdr:to>
    <xdr:cxnSp macro="">
      <xdr:nvCxnSpPr>
        <xdr:cNvPr id="407" name="直線コネクタ 406"/>
        <xdr:cNvCxnSpPr/>
      </xdr:nvCxnSpPr>
      <xdr:spPr>
        <a:xfrm flipV="1">
          <a:off x="6972300" y="13482351"/>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60989</xdr:rowOff>
    </xdr:from>
    <xdr:to>
      <xdr:col>15</xdr:col>
      <xdr:colOff>231775</xdr:colOff>
      <xdr:row>78</xdr:row>
      <xdr:rowOff>162589</xdr:rowOff>
    </xdr:to>
    <xdr:sp macro="" textlink="">
      <xdr:nvSpPr>
        <xdr:cNvPr id="417" name="円/楕円 416"/>
        <xdr:cNvSpPr/>
      </xdr:nvSpPr>
      <xdr:spPr>
        <a:xfrm>
          <a:off x="10426700" y="134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147366</xdr:rowOff>
    </xdr:from>
    <xdr:ext cx="469744" cy="259045"/>
    <xdr:sp macro="" textlink="">
      <xdr:nvSpPr>
        <xdr:cNvPr id="418" name="商工費該当値テキスト"/>
        <xdr:cNvSpPr txBox="1"/>
      </xdr:nvSpPr>
      <xdr:spPr>
        <a:xfrm>
          <a:off x="10528300" y="133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155468</xdr:rowOff>
    </xdr:from>
    <xdr:to>
      <xdr:col>14</xdr:col>
      <xdr:colOff>79375</xdr:colOff>
      <xdr:row>78</xdr:row>
      <xdr:rowOff>85618</xdr:rowOff>
    </xdr:to>
    <xdr:sp macro="" textlink="">
      <xdr:nvSpPr>
        <xdr:cNvPr id="419" name="円/楕円 418"/>
        <xdr:cNvSpPr/>
      </xdr:nvSpPr>
      <xdr:spPr>
        <a:xfrm>
          <a:off x="9588500" y="133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76745</xdr:rowOff>
    </xdr:from>
    <xdr:ext cx="469744" cy="259045"/>
    <xdr:sp macro="" textlink="">
      <xdr:nvSpPr>
        <xdr:cNvPr id="420" name="テキスト ボックス 419"/>
        <xdr:cNvSpPr txBox="1"/>
      </xdr:nvSpPr>
      <xdr:spPr>
        <a:xfrm>
          <a:off x="9404427" y="134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61582</xdr:rowOff>
    </xdr:from>
    <xdr:to>
      <xdr:col>12</xdr:col>
      <xdr:colOff>561975</xdr:colOff>
      <xdr:row>78</xdr:row>
      <xdr:rowOff>163182</xdr:rowOff>
    </xdr:to>
    <xdr:sp macro="" textlink="">
      <xdr:nvSpPr>
        <xdr:cNvPr id="421" name="円/楕円 420"/>
        <xdr:cNvSpPr/>
      </xdr:nvSpPr>
      <xdr:spPr>
        <a:xfrm>
          <a:off x="8699500" y="134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154309</xdr:rowOff>
    </xdr:from>
    <xdr:ext cx="469744" cy="259045"/>
    <xdr:sp macro="" textlink="">
      <xdr:nvSpPr>
        <xdr:cNvPr id="422" name="テキスト ボックス 421"/>
        <xdr:cNvSpPr txBox="1"/>
      </xdr:nvSpPr>
      <xdr:spPr>
        <a:xfrm>
          <a:off x="8515427" y="135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58451</xdr:rowOff>
    </xdr:from>
    <xdr:to>
      <xdr:col>11</xdr:col>
      <xdr:colOff>358775</xdr:colOff>
      <xdr:row>78</xdr:row>
      <xdr:rowOff>160051</xdr:rowOff>
    </xdr:to>
    <xdr:sp macro="" textlink="">
      <xdr:nvSpPr>
        <xdr:cNvPr id="423" name="円/楕円 422"/>
        <xdr:cNvSpPr/>
      </xdr:nvSpPr>
      <xdr:spPr>
        <a:xfrm>
          <a:off x="7810500" y="134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151178</xdr:rowOff>
    </xdr:from>
    <xdr:ext cx="469744" cy="259045"/>
    <xdr:sp macro="" textlink="">
      <xdr:nvSpPr>
        <xdr:cNvPr id="424" name="テキスト ボックス 423"/>
        <xdr:cNvSpPr txBox="1"/>
      </xdr:nvSpPr>
      <xdr:spPr>
        <a:xfrm>
          <a:off x="7626427" y="1352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60919</xdr:rowOff>
    </xdr:from>
    <xdr:to>
      <xdr:col>10</xdr:col>
      <xdr:colOff>155575</xdr:colOff>
      <xdr:row>78</xdr:row>
      <xdr:rowOff>162519</xdr:rowOff>
    </xdr:to>
    <xdr:sp macro="" textlink="">
      <xdr:nvSpPr>
        <xdr:cNvPr id="425" name="円/楕円 424"/>
        <xdr:cNvSpPr/>
      </xdr:nvSpPr>
      <xdr:spPr>
        <a:xfrm>
          <a:off x="6921500" y="134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153646</xdr:rowOff>
    </xdr:from>
    <xdr:ext cx="469744" cy="259045"/>
    <xdr:sp macro="" textlink="">
      <xdr:nvSpPr>
        <xdr:cNvPr id="426" name="テキスト ボックス 425"/>
        <xdr:cNvSpPr txBox="1"/>
      </xdr:nvSpPr>
      <xdr:spPr>
        <a:xfrm>
          <a:off x="6737427" y="1352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156826</xdr:rowOff>
    </xdr:from>
    <xdr:to>
      <xdr:col>15</xdr:col>
      <xdr:colOff>180975</xdr:colOff>
      <xdr:row>97</xdr:row>
      <xdr:rowOff>167832</xdr:rowOff>
    </xdr:to>
    <xdr:cxnSp macro="">
      <xdr:nvCxnSpPr>
        <xdr:cNvPr id="453" name="直線コネクタ 452"/>
        <xdr:cNvCxnSpPr/>
      </xdr:nvCxnSpPr>
      <xdr:spPr>
        <a:xfrm flipV="1">
          <a:off x="9639300" y="16787476"/>
          <a:ext cx="8382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167832</xdr:rowOff>
    </xdr:from>
    <xdr:to>
      <xdr:col>14</xdr:col>
      <xdr:colOff>28575</xdr:colOff>
      <xdr:row>98</xdr:row>
      <xdr:rowOff>47839</xdr:rowOff>
    </xdr:to>
    <xdr:cxnSp macro="">
      <xdr:nvCxnSpPr>
        <xdr:cNvPr id="456" name="直線コネクタ 455"/>
        <xdr:cNvCxnSpPr/>
      </xdr:nvCxnSpPr>
      <xdr:spPr>
        <a:xfrm flipV="1">
          <a:off x="8750300" y="16798482"/>
          <a:ext cx="889000" cy="5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145909</xdr:rowOff>
    </xdr:from>
    <xdr:to>
      <xdr:col>12</xdr:col>
      <xdr:colOff>511175</xdr:colOff>
      <xdr:row>98</xdr:row>
      <xdr:rowOff>47839</xdr:rowOff>
    </xdr:to>
    <xdr:cxnSp macro="">
      <xdr:nvCxnSpPr>
        <xdr:cNvPr id="459" name="直線コネクタ 458"/>
        <xdr:cNvCxnSpPr/>
      </xdr:nvCxnSpPr>
      <xdr:spPr>
        <a:xfrm>
          <a:off x="7861300" y="16776559"/>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145909</xdr:rowOff>
    </xdr:from>
    <xdr:to>
      <xdr:col>11</xdr:col>
      <xdr:colOff>307975</xdr:colOff>
      <xdr:row>98</xdr:row>
      <xdr:rowOff>55896</xdr:rowOff>
    </xdr:to>
    <xdr:cxnSp macro="">
      <xdr:nvCxnSpPr>
        <xdr:cNvPr id="462" name="直線コネクタ 461"/>
        <xdr:cNvCxnSpPr/>
      </xdr:nvCxnSpPr>
      <xdr:spPr>
        <a:xfrm flipV="1">
          <a:off x="6972300" y="16776559"/>
          <a:ext cx="889000" cy="8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106026</xdr:rowOff>
    </xdr:from>
    <xdr:to>
      <xdr:col>15</xdr:col>
      <xdr:colOff>231775</xdr:colOff>
      <xdr:row>98</xdr:row>
      <xdr:rowOff>36176</xdr:rowOff>
    </xdr:to>
    <xdr:sp macro="" textlink="">
      <xdr:nvSpPr>
        <xdr:cNvPr id="472" name="円/楕円 471"/>
        <xdr:cNvSpPr/>
      </xdr:nvSpPr>
      <xdr:spPr>
        <a:xfrm>
          <a:off x="10426700" y="167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20953</xdr:rowOff>
    </xdr:from>
    <xdr:ext cx="534377" cy="259045"/>
    <xdr:sp macro="" textlink="">
      <xdr:nvSpPr>
        <xdr:cNvPr id="473" name="土木費該当値テキスト"/>
        <xdr:cNvSpPr txBox="1"/>
      </xdr:nvSpPr>
      <xdr:spPr>
        <a:xfrm>
          <a:off x="10528300" y="166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117032</xdr:rowOff>
    </xdr:from>
    <xdr:to>
      <xdr:col>14</xdr:col>
      <xdr:colOff>79375</xdr:colOff>
      <xdr:row>98</xdr:row>
      <xdr:rowOff>47182</xdr:rowOff>
    </xdr:to>
    <xdr:sp macro="" textlink="">
      <xdr:nvSpPr>
        <xdr:cNvPr id="474" name="円/楕円 473"/>
        <xdr:cNvSpPr/>
      </xdr:nvSpPr>
      <xdr:spPr>
        <a:xfrm>
          <a:off x="9588500" y="1674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38309</xdr:rowOff>
    </xdr:from>
    <xdr:ext cx="534377" cy="259045"/>
    <xdr:sp macro="" textlink="">
      <xdr:nvSpPr>
        <xdr:cNvPr id="475" name="テキスト ボックス 474"/>
        <xdr:cNvSpPr txBox="1"/>
      </xdr:nvSpPr>
      <xdr:spPr>
        <a:xfrm>
          <a:off x="9372111" y="1684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168489</xdr:rowOff>
    </xdr:from>
    <xdr:to>
      <xdr:col>12</xdr:col>
      <xdr:colOff>561975</xdr:colOff>
      <xdr:row>98</xdr:row>
      <xdr:rowOff>98639</xdr:rowOff>
    </xdr:to>
    <xdr:sp macro="" textlink="">
      <xdr:nvSpPr>
        <xdr:cNvPr id="476" name="円/楕円 475"/>
        <xdr:cNvSpPr/>
      </xdr:nvSpPr>
      <xdr:spPr>
        <a:xfrm>
          <a:off x="8699500" y="1679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89766</xdr:rowOff>
    </xdr:from>
    <xdr:ext cx="534377" cy="259045"/>
    <xdr:sp macro="" textlink="">
      <xdr:nvSpPr>
        <xdr:cNvPr id="477" name="テキスト ボックス 476"/>
        <xdr:cNvSpPr txBox="1"/>
      </xdr:nvSpPr>
      <xdr:spPr>
        <a:xfrm>
          <a:off x="8483111" y="1689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95109</xdr:rowOff>
    </xdr:from>
    <xdr:to>
      <xdr:col>11</xdr:col>
      <xdr:colOff>358775</xdr:colOff>
      <xdr:row>98</xdr:row>
      <xdr:rowOff>25259</xdr:rowOff>
    </xdr:to>
    <xdr:sp macro="" textlink="">
      <xdr:nvSpPr>
        <xdr:cNvPr id="478" name="円/楕円 477"/>
        <xdr:cNvSpPr/>
      </xdr:nvSpPr>
      <xdr:spPr>
        <a:xfrm>
          <a:off x="7810500" y="167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16386</xdr:rowOff>
    </xdr:from>
    <xdr:ext cx="534377" cy="259045"/>
    <xdr:sp macro="" textlink="">
      <xdr:nvSpPr>
        <xdr:cNvPr id="479" name="テキスト ボックス 478"/>
        <xdr:cNvSpPr txBox="1"/>
      </xdr:nvSpPr>
      <xdr:spPr>
        <a:xfrm>
          <a:off x="7594111" y="168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5096</xdr:rowOff>
    </xdr:from>
    <xdr:to>
      <xdr:col>10</xdr:col>
      <xdr:colOff>155575</xdr:colOff>
      <xdr:row>98</xdr:row>
      <xdr:rowOff>106696</xdr:rowOff>
    </xdr:to>
    <xdr:sp macro="" textlink="">
      <xdr:nvSpPr>
        <xdr:cNvPr id="480" name="円/楕円 479"/>
        <xdr:cNvSpPr/>
      </xdr:nvSpPr>
      <xdr:spPr>
        <a:xfrm>
          <a:off x="6921500" y="1680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97823</xdr:rowOff>
    </xdr:from>
    <xdr:ext cx="534377" cy="259045"/>
    <xdr:sp macro="" textlink="">
      <xdr:nvSpPr>
        <xdr:cNvPr id="481" name="テキスト ボックス 480"/>
        <xdr:cNvSpPr txBox="1"/>
      </xdr:nvSpPr>
      <xdr:spPr>
        <a:xfrm>
          <a:off x="6705111" y="1689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157433</xdr:rowOff>
    </xdr:from>
    <xdr:to>
      <xdr:col>23</xdr:col>
      <xdr:colOff>517525</xdr:colOff>
      <xdr:row>37</xdr:row>
      <xdr:rowOff>162592</xdr:rowOff>
    </xdr:to>
    <xdr:cxnSp macro="">
      <xdr:nvCxnSpPr>
        <xdr:cNvPr id="512" name="直線コネクタ 511"/>
        <xdr:cNvCxnSpPr/>
      </xdr:nvCxnSpPr>
      <xdr:spPr>
        <a:xfrm flipV="1">
          <a:off x="15481300" y="6501083"/>
          <a:ext cx="8382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152110</xdr:rowOff>
    </xdr:from>
    <xdr:to>
      <xdr:col>22</xdr:col>
      <xdr:colOff>365125</xdr:colOff>
      <xdr:row>37</xdr:row>
      <xdr:rowOff>162592</xdr:rowOff>
    </xdr:to>
    <xdr:cxnSp macro="">
      <xdr:nvCxnSpPr>
        <xdr:cNvPr id="515" name="直線コネクタ 514"/>
        <xdr:cNvCxnSpPr/>
      </xdr:nvCxnSpPr>
      <xdr:spPr>
        <a:xfrm>
          <a:off x="14592300" y="6495760"/>
          <a:ext cx="8890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93196</xdr:rowOff>
    </xdr:from>
    <xdr:to>
      <xdr:col>21</xdr:col>
      <xdr:colOff>161925</xdr:colOff>
      <xdr:row>37</xdr:row>
      <xdr:rowOff>152110</xdr:rowOff>
    </xdr:to>
    <xdr:cxnSp macro="">
      <xdr:nvCxnSpPr>
        <xdr:cNvPr id="518" name="直線コネクタ 517"/>
        <xdr:cNvCxnSpPr/>
      </xdr:nvCxnSpPr>
      <xdr:spPr>
        <a:xfrm>
          <a:off x="13703300" y="6436846"/>
          <a:ext cx="889000" cy="5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168504</xdr:rowOff>
    </xdr:from>
    <xdr:to>
      <xdr:col>19</xdr:col>
      <xdr:colOff>644525</xdr:colOff>
      <xdr:row>37</xdr:row>
      <xdr:rowOff>93196</xdr:rowOff>
    </xdr:to>
    <xdr:cxnSp macro="">
      <xdr:nvCxnSpPr>
        <xdr:cNvPr id="521" name="直線コネクタ 520"/>
        <xdr:cNvCxnSpPr/>
      </xdr:nvCxnSpPr>
      <xdr:spPr>
        <a:xfrm>
          <a:off x="12814300" y="6340704"/>
          <a:ext cx="889000" cy="9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5" name="テキスト ボックス 524"/>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106633</xdr:rowOff>
    </xdr:from>
    <xdr:to>
      <xdr:col>23</xdr:col>
      <xdr:colOff>568325</xdr:colOff>
      <xdr:row>38</xdr:row>
      <xdr:rowOff>36782</xdr:rowOff>
    </xdr:to>
    <xdr:sp macro="" textlink="">
      <xdr:nvSpPr>
        <xdr:cNvPr id="531" name="円/楕円 530"/>
        <xdr:cNvSpPr/>
      </xdr:nvSpPr>
      <xdr:spPr>
        <a:xfrm>
          <a:off x="16268700" y="6450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21560</xdr:rowOff>
    </xdr:from>
    <xdr:ext cx="534377" cy="259045"/>
    <xdr:sp macro="" textlink="">
      <xdr:nvSpPr>
        <xdr:cNvPr id="532" name="消防費該当値テキスト"/>
        <xdr:cNvSpPr txBox="1"/>
      </xdr:nvSpPr>
      <xdr:spPr>
        <a:xfrm>
          <a:off x="16370300" y="63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17,414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111793</xdr:rowOff>
    </xdr:from>
    <xdr:to>
      <xdr:col>22</xdr:col>
      <xdr:colOff>415925</xdr:colOff>
      <xdr:row>38</xdr:row>
      <xdr:rowOff>41943</xdr:rowOff>
    </xdr:to>
    <xdr:sp macro="" textlink="">
      <xdr:nvSpPr>
        <xdr:cNvPr id="533" name="円/楕円 532"/>
        <xdr:cNvSpPr/>
      </xdr:nvSpPr>
      <xdr:spPr>
        <a:xfrm>
          <a:off x="15430500" y="645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33069</xdr:rowOff>
    </xdr:from>
    <xdr:ext cx="534377" cy="259045"/>
    <xdr:sp macro="" textlink="">
      <xdr:nvSpPr>
        <xdr:cNvPr id="534" name="テキスト ボックス 533"/>
        <xdr:cNvSpPr txBox="1"/>
      </xdr:nvSpPr>
      <xdr:spPr>
        <a:xfrm>
          <a:off x="15214111" y="65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101310</xdr:rowOff>
    </xdr:from>
    <xdr:to>
      <xdr:col>21</xdr:col>
      <xdr:colOff>212725</xdr:colOff>
      <xdr:row>38</xdr:row>
      <xdr:rowOff>31460</xdr:rowOff>
    </xdr:to>
    <xdr:sp macro="" textlink="">
      <xdr:nvSpPr>
        <xdr:cNvPr id="535" name="円/楕円 534"/>
        <xdr:cNvSpPr/>
      </xdr:nvSpPr>
      <xdr:spPr>
        <a:xfrm>
          <a:off x="14541500" y="6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22587</xdr:rowOff>
    </xdr:from>
    <xdr:ext cx="534377" cy="259045"/>
    <xdr:sp macro="" textlink="">
      <xdr:nvSpPr>
        <xdr:cNvPr id="536" name="テキスト ボックス 535"/>
        <xdr:cNvSpPr txBox="1"/>
      </xdr:nvSpPr>
      <xdr:spPr>
        <a:xfrm>
          <a:off x="14325111" y="65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42396</xdr:rowOff>
    </xdr:from>
    <xdr:to>
      <xdr:col>20</xdr:col>
      <xdr:colOff>9525</xdr:colOff>
      <xdr:row>37</xdr:row>
      <xdr:rowOff>143996</xdr:rowOff>
    </xdr:to>
    <xdr:sp macro="" textlink="">
      <xdr:nvSpPr>
        <xdr:cNvPr id="537" name="円/楕円 536"/>
        <xdr:cNvSpPr/>
      </xdr:nvSpPr>
      <xdr:spPr>
        <a:xfrm>
          <a:off x="13652500" y="63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135123</xdr:rowOff>
    </xdr:from>
    <xdr:ext cx="534377" cy="259045"/>
    <xdr:sp macro="" textlink="">
      <xdr:nvSpPr>
        <xdr:cNvPr id="538" name="テキスト ボックス 537"/>
        <xdr:cNvSpPr txBox="1"/>
      </xdr:nvSpPr>
      <xdr:spPr>
        <a:xfrm>
          <a:off x="13436111" y="647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117704</xdr:rowOff>
    </xdr:from>
    <xdr:to>
      <xdr:col>18</xdr:col>
      <xdr:colOff>492125</xdr:colOff>
      <xdr:row>37</xdr:row>
      <xdr:rowOff>47854</xdr:rowOff>
    </xdr:to>
    <xdr:sp macro="" textlink="">
      <xdr:nvSpPr>
        <xdr:cNvPr id="539" name="円/楕円 538"/>
        <xdr:cNvSpPr/>
      </xdr:nvSpPr>
      <xdr:spPr>
        <a:xfrm>
          <a:off x="12763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64381</xdr:rowOff>
    </xdr:from>
    <xdr:ext cx="534377" cy="259045"/>
    <xdr:sp macro="" textlink="">
      <xdr:nvSpPr>
        <xdr:cNvPr id="540" name="テキスト ボックス 539"/>
        <xdr:cNvSpPr txBox="1"/>
      </xdr:nvSpPr>
      <xdr:spPr>
        <a:xfrm>
          <a:off x="12547111" y="60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147596</xdr:rowOff>
    </xdr:from>
    <xdr:to>
      <xdr:col>23</xdr:col>
      <xdr:colOff>517525</xdr:colOff>
      <xdr:row>57</xdr:row>
      <xdr:rowOff>156543</xdr:rowOff>
    </xdr:to>
    <xdr:cxnSp macro="">
      <xdr:nvCxnSpPr>
        <xdr:cNvPr id="567" name="直線コネクタ 566"/>
        <xdr:cNvCxnSpPr/>
      </xdr:nvCxnSpPr>
      <xdr:spPr>
        <a:xfrm flipV="1">
          <a:off x="15481300" y="9920246"/>
          <a:ext cx="8382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156543</xdr:rowOff>
    </xdr:from>
    <xdr:to>
      <xdr:col>22</xdr:col>
      <xdr:colOff>365125</xdr:colOff>
      <xdr:row>57</xdr:row>
      <xdr:rowOff>160091</xdr:rowOff>
    </xdr:to>
    <xdr:cxnSp macro="">
      <xdr:nvCxnSpPr>
        <xdr:cNvPr id="570" name="直線コネクタ 569"/>
        <xdr:cNvCxnSpPr/>
      </xdr:nvCxnSpPr>
      <xdr:spPr>
        <a:xfrm flipV="1">
          <a:off x="14592300" y="9929193"/>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143147</xdr:rowOff>
    </xdr:from>
    <xdr:to>
      <xdr:col>21</xdr:col>
      <xdr:colOff>161925</xdr:colOff>
      <xdr:row>57</xdr:row>
      <xdr:rowOff>160091</xdr:rowOff>
    </xdr:to>
    <xdr:cxnSp macro="">
      <xdr:nvCxnSpPr>
        <xdr:cNvPr id="573" name="直線コネクタ 572"/>
        <xdr:cNvCxnSpPr/>
      </xdr:nvCxnSpPr>
      <xdr:spPr>
        <a:xfrm>
          <a:off x="13703300" y="9915797"/>
          <a:ext cx="889000" cy="1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143147</xdr:rowOff>
    </xdr:from>
    <xdr:to>
      <xdr:col>19</xdr:col>
      <xdr:colOff>644525</xdr:colOff>
      <xdr:row>58</xdr:row>
      <xdr:rowOff>5366</xdr:rowOff>
    </xdr:to>
    <xdr:cxnSp macro="">
      <xdr:nvCxnSpPr>
        <xdr:cNvPr id="576" name="直線コネクタ 575"/>
        <xdr:cNvCxnSpPr/>
      </xdr:nvCxnSpPr>
      <xdr:spPr>
        <a:xfrm flipV="1">
          <a:off x="12814300" y="9915797"/>
          <a:ext cx="8890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96796</xdr:rowOff>
    </xdr:from>
    <xdr:to>
      <xdr:col>23</xdr:col>
      <xdr:colOff>568325</xdr:colOff>
      <xdr:row>58</xdr:row>
      <xdr:rowOff>26946</xdr:rowOff>
    </xdr:to>
    <xdr:sp macro="" textlink="">
      <xdr:nvSpPr>
        <xdr:cNvPr id="586" name="円/楕円 585"/>
        <xdr:cNvSpPr/>
      </xdr:nvSpPr>
      <xdr:spPr>
        <a:xfrm>
          <a:off x="16268700" y="98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11723</xdr:rowOff>
    </xdr:from>
    <xdr:ext cx="534377" cy="259045"/>
    <xdr:sp macro="" textlink="">
      <xdr:nvSpPr>
        <xdr:cNvPr id="587" name="教育費該当値テキスト"/>
        <xdr:cNvSpPr txBox="1"/>
      </xdr:nvSpPr>
      <xdr:spPr>
        <a:xfrm>
          <a:off x="16370300" y="978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35,773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105743</xdr:rowOff>
    </xdr:from>
    <xdr:to>
      <xdr:col>22</xdr:col>
      <xdr:colOff>415925</xdr:colOff>
      <xdr:row>58</xdr:row>
      <xdr:rowOff>35893</xdr:rowOff>
    </xdr:to>
    <xdr:sp macro="" textlink="">
      <xdr:nvSpPr>
        <xdr:cNvPr id="588" name="円/楕円 587"/>
        <xdr:cNvSpPr/>
      </xdr:nvSpPr>
      <xdr:spPr>
        <a:xfrm>
          <a:off x="15430500" y="98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27020</xdr:rowOff>
    </xdr:from>
    <xdr:ext cx="534377" cy="259045"/>
    <xdr:sp macro="" textlink="">
      <xdr:nvSpPr>
        <xdr:cNvPr id="589" name="テキスト ボックス 588"/>
        <xdr:cNvSpPr txBox="1"/>
      </xdr:nvSpPr>
      <xdr:spPr>
        <a:xfrm>
          <a:off x="15214111" y="997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109291</xdr:rowOff>
    </xdr:from>
    <xdr:to>
      <xdr:col>21</xdr:col>
      <xdr:colOff>212725</xdr:colOff>
      <xdr:row>58</xdr:row>
      <xdr:rowOff>39441</xdr:rowOff>
    </xdr:to>
    <xdr:sp macro="" textlink="">
      <xdr:nvSpPr>
        <xdr:cNvPr id="590" name="円/楕円 589"/>
        <xdr:cNvSpPr/>
      </xdr:nvSpPr>
      <xdr:spPr>
        <a:xfrm>
          <a:off x="14541500" y="988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30568</xdr:rowOff>
    </xdr:from>
    <xdr:ext cx="534377" cy="259045"/>
    <xdr:sp macro="" textlink="">
      <xdr:nvSpPr>
        <xdr:cNvPr id="591" name="テキスト ボックス 590"/>
        <xdr:cNvSpPr txBox="1"/>
      </xdr:nvSpPr>
      <xdr:spPr>
        <a:xfrm>
          <a:off x="14325111" y="997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92347</xdr:rowOff>
    </xdr:from>
    <xdr:to>
      <xdr:col>20</xdr:col>
      <xdr:colOff>9525</xdr:colOff>
      <xdr:row>58</xdr:row>
      <xdr:rowOff>22497</xdr:rowOff>
    </xdr:to>
    <xdr:sp macro="" textlink="">
      <xdr:nvSpPr>
        <xdr:cNvPr id="592" name="円/楕円 591"/>
        <xdr:cNvSpPr/>
      </xdr:nvSpPr>
      <xdr:spPr>
        <a:xfrm>
          <a:off x="13652500" y="986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13624</xdr:rowOff>
    </xdr:from>
    <xdr:ext cx="534377" cy="259045"/>
    <xdr:sp macro="" textlink="">
      <xdr:nvSpPr>
        <xdr:cNvPr id="593" name="テキスト ボックス 592"/>
        <xdr:cNvSpPr txBox="1"/>
      </xdr:nvSpPr>
      <xdr:spPr>
        <a:xfrm>
          <a:off x="13436111" y="995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126016</xdr:rowOff>
    </xdr:from>
    <xdr:to>
      <xdr:col>18</xdr:col>
      <xdr:colOff>492125</xdr:colOff>
      <xdr:row>58</xdr:row>
      <xdr:rowOff>56166</xdr:rowOff>
    </xdr:to>
    <xdr:sp macro="" textlink="">
      <xdr:nvSpPr>
        <xdr:cNvPr id="594" name="円/楕円 593"/>
        <xdr:cNvSpPr/>
      </xdr:nvSpPr>
      <xdr:spPr>
        <a:xfrm>
          <a:off x="12763500" y="98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47293</xdr:rowOff>
    </xdr:from>
    <xdr:ext cx="534377" cy="259045"/>
    <xdr:sp macro="" textlink="">
      <xdr:nvSpPr>
        <xdr:cNvPr id="595" name="テキスト ボックス 594"/>
        <xdr:cNvSpPr txBox="1"/>
      </xdr:nvSpPr>
      <xdr:spPr>
        <a:xfrm>
          <a:off x="12547111" y="999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654</xdr:rowOff>
    </xdr:from>
    <xdr:to>
      <xdr:col>23</xdr:col>
      <xdr:colOff>517525</xdr:colOff>
      <xdr:row>79</xdr:row>
      <xdr:rowOff>44183</xdr:rowOff>
    </xdr:to>
    <xdr:cxnSp macro="">
      <xdr:nvCxnSpPr>
        <xdr:cNvPr id="624" name="直線コネクタ 623"/>
        <xdr:cNvCxnSpPr/>
      </xdr:nvCxnSpPr>
      <xdr:spPr>
        <a:xfrm flipV="1">
          <a:off x="15481300" y="13545204"/>
          <a:ext cx="838200" cy="4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44183</xdr:rowOff>
    </xdr:from>
    <xdr:to>
      <xdr:col>22</xdr:col>
      <xdr:colOff>365125</xdr:colOff>
      <xdr:row>79</xdr:row>
      <xdr:rowOff>44183</xdr:rowOff>
    </xdr:to>
    <xdr:cxnSp macro="">
      <xdr:nvCxnSpPr>
        <xdr:cNvPr id="627" name="直線コネクタ 626"/>
        <xdr:cNvCxnSpPr/>
      </xdr:nvCxnSpPr>
      <xdr:spPr>
        <a:xfrm>
          <a:off x="14592300" y="13588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44183</xdr:rowOff>
    </xdr:from>
    <xdr:to>
      <xdr:col>21</xdr:col>
      <xdr:colOff>161925</xdr:colOff>
      <xdr:row>79</xdr:row>
      <xdr:rowOff>44183</xdr:rowOff>
    </xdr:to>
    <xdr:cxnSp macro="">
      <xdr:nvCxnSpPr>
        <xdr:cNvPr id="630" name="直線コネクタ 629"/>
        <xdr:cNvCxnSpPr/>
      </xdr:nvCxnSpPr>
      <xdr:spPr>
        <a:xfrm>
          <a:off x="13703300" y="13588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43631</xdr:rowOff>
    </xdr:from>
    <xdr:to>
      <xdr:col>19</xdr:col>
      <xdr:colOff>644525</xdr:colOff>
      <xdr:row>79</xdr:row>
      <xdr:rowOff>44183</xdr:rowOff>
    </xdr:to>
    <xdr:cxnSp macro="">
      <xdr:nvCxnSpPr>
        <xdr:cNvPr id="633" name="直線コネクタ 632"/>
        <xdr:cNvCxnSpPr/>
      </xdr:nvCxnSpPr>
      <xdr:spPr>
        <a:xfrm>
          <a:off x="12814300" y="13416731"/>
          <a:ext cx="889000" cy="17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97635</xdr:rowOff>
    </xdr:from>
    <xdr:ext cx="469744" cy="259045"/>
    <xdr:sp macro="" textlink="">
      <xdr:nvSpPr>
        <xdr:cNvPr id="637" name="テキスト ボックス 636"/>
        <xdr:cNvSpPr txBox="1"/>
      </xdr:nvSpPr>
      <xdr:spPr>
        <a:xfrm>
          <a:off x="12579427" y="134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121304</xdr:rowOff>
    </xdr:from>
    <xdr:to>
      <xdr:col>23</xdr:col>
      <xdr:colOff>568325</xdr:colOff>
      <xdr:row>79</xdr:row>
      <xdr:rowOff>51454</xdr:rowOff>
    </xdr:to>
    <xdr:sp macro="" textlink="">
      <xdr:nvSpPr>
        <xdr:cNvPr id="643" name="円/楕円 642"/>
        <xdr:cNvSpPr/>
      </xdr:nvSpPr>
      <xdr:spPr>
        <a:xfrm>
          <a:off x="16268700" y="134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469744" cy="259045"/>
    <xdr:sp macro="" textlink="">
      <xdr:nvSpPr>
        <xdr:cNvPr id="644" name="災害復旧費該当値テキスト"/>
        <xdr:cNvSpPr txBox="1"/>
      </xdr:nvSpPr>
      <xdr:spPr>
        <a:xfrm>
          <a:off x="16370300" y="134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164833</xdr:rowOff>
    </xdr:from>
    <xdr:to>
      <xdr:col>22</xdr:col>
      <xdr:colOff>415925</xdr:colOff>
      <xdr:row>79</xdr:row>
      <xdr:rowOff>94983</xdr:rowOff>
    </xdr:to>
    <xdr:sp macro="" textlink="">
      <xdr:nvSpPr>
        <xdr:cNvPr id="645" name="円/楕円 644"/>
        <xdr:cNvSpPr/>
      </xdr:nvSpPr>
      <xdr:spPr>
        <a:xfrm>
          <a:off x="15430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86110</xdr:rowOff>
    </xdr:from>
    <xdr:ext cx="313932" cy="259045"/>
    <xdr:sp macro="" textlink="">
      <xdr:nvSpPr>
        <xdr:cNvPr id="646" name="テキスト ボックス 645"/>
        <xdr:cNvSpPr txBox="1"/>
      </xdr:nvSpPr>
      <xdr:spPr>
        <a:xfrm>
          <a:off x="15324333" y="13630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164833</xdr:rowOff>
    </xdr:from>
    <xdr:to>
      <xdr:col>21</xdr:col>
      <xdr:colOff>212725</xdr:colOff>
      <xdr:row>79</xdr:row>
      <xdr:rowOff>94983</xdr:rowOff>
    </xdr:to>
    <xdr:sp macro="" textlink="">
      <xdr:nvSpPr>
        <xdr:cNvPr id="647" name="円/楕円 646"/>
        <xdr:cNvSpPr/>
      </xdr:nvSpPr>
      <xdr:spPr>
        <a:xfrm>
          <a:off x="14541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86110</xdr:rowOff>
    </xdr:from>
    <xdr:ext cx="313932" cy="259045"/>
    <xdr:sp macro="" textlink="">
      <xdr:nvSpPr>
        <xdr:cNvPr id="648" name="テキスト ボックス 647"/>
        <xdr:cNvSpPr txBox="1"/>
      </xdr:nvSpPr>
      <xdr:spPr>
        <a:xfrm>
          <a:off x="14435333" y="13630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164833</xdr:rowOff>
    </xdr:from>
    <xdr:to>
      <xdr:col>20</xdr:col>
      <xdr:colOff>9525</xdr:colOff>
      <xdr:row>79</xdr:row>
      <xdr:rowOff>94983</xdr:rowOff>
    </xdr:to>
    <xdr:sp macro="" textlink="">
      <xdr:nvSpPr>
        <xdr:cNvPr id="649" name="円/楕円 648"/>
        <xdr:cNvSpPr/>
      </xdr:nvSpPr>
      <xdr:spPr>
        <a:xfrm>
          <a:off x="13652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86110</xdr:rowOff>
    </xdr:from>
    <xdr:ext cx="313932" cy="259045"/>
    <xdr:sp macro="" textlink="">
      <xdr:nvSpPr>
        <xdr:cNvPr id="650" name="テキスト ボックス 649"/>
        <xdr:cNvSpPr txBox="1"/>
      </xdr:nvSpPr>
      <xdr:spPr>
        <a:xfrm>
          <a:off x="13546333" y="13630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164281</xdr:rowOff>
    </xdr:from>
    <xdr:to>
      <xdr:col>18</xdr:col>
      <xdr:colOff>492125</xdr:colOff>
      <xdr:row>78</xdr:row>
      <xdr:rowOff>94431</xdr:rowOff>
    </xdr:to>
    <xdr:sp macro="" textlink="">
      <xdr:nvSpPr>
        <xdr:cNvPr id="651" name="円/楕円 650"/>
        <xdr:cNvSpPr/>
      </xdr:nvSpPr>
      <xdr:spPr>
        <a:xfrm>
          <a:off x="12763500" y="133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110958</xdr:rowOff>
    </xdr:from>
    <xdr:ext cx="469744" cy="259045"/>
    <xdr:sp macro="" textlink="">
      <xdr:nvSpPr>
        <xdr:cNvPr id="652" name="テキスト ボックス 651"/>
        <xdr:cNvSpPr txBox="1"/>
      </xdr:nvSpPr>
      <xdr:spPr>
        <a:xfrm>
          <a:off x="12579427" y="1314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142703</xdr:rowOff>
    </xdr:from>
    <xdr:to>
      <xdr:col>23</xdr:col>
      <xdr:colOff>517525</xdr:colOff>
      <xdr:row>97</xdr:row>
      <xdr:rowOff>146946</xdr:rowOff>
    </xdr:to>
    <xdr:cxnSp macro="">
      <xdr:nvCxnSpPr>
        <xdr:cNvPr id="681" name="直線コネクタ 680"/>
        <xdr:cNvCxnSpPr/>
      </xdr:nvCxnSpPr>
      <xdr:spPr>
        <a:xfrm flipV="1">
          <a:off x="15481300" y="16773353"/>
          <a:ext cx="8382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139044</xdr:rowOff>
    </xdr:from>
    <xdr:to>
      <xdr:col>22</xdr:col>
      <xdr:colOff>365125</xdr:colOff>
      <xdr:row>97</xdr:row>
      <xdr:rowOff>146946</xdr:rowOff>
    </xdr:to>
    <xdr:cxnSp macro="">
      <xdr:nvCxnSpPr>
        <xdr:cNvPr id="684" name="直線コネクタ 683"/>
        <xdr:cNvCxnSpPr/>
      </xdr:nvCxnSpPr>
      <xdr:spPr>
        <a:xfrm>
          <a:off x="14592300" y="16769694"/>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124223</xdr:rowOff>
    </xdr:from>
    <xdr:to>
      <xdr:col>21</xdr:col>
      <xdr:colOff>161925</xdr:colOff>
      <xdr:row>97</xdr:row>
      <xdr:rowOff>139044</xdr:rowOff>
    </xdr:to>
    <xdr:cxnSp macro="">
      <xdr:nvCxnSpPr>
        <xdr:cNvPr id="687" name="直線コネクタ 686"/>
        <xdr:cNvCxnSpPr/>
      </xdr:nvCxnSpPr>
      <xdr:spPr>
        <a:xfrm>
          <a:off x="13703300" y="16754873"/>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106888</xdr:rowOff>
    </xdr:from>
    <xdr:to>
      <xdr:col>19</xdr:col>
      <xdr:colOff>644525</xdr:colOff>
      <xdr:row>97</xdr:row>
      <xdr:rowOff>124223</xdr:rowOff>
    </xdr:to>
    <xdr:cxnSp macro="">
      <xdr:nvCxnSpPr>
        <xdr:cNvPr id="690" name="直線コネクタ 689"/>
        <xdr:cNvCxnSpPr/>
      </xdr:nvCxnSpPr>
      <xdr:spPr>
        <a:xfrm>
          <a:off x="12814300" y="16737538"/>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91903</xdr:rowOff>
    </xdr:from>
    <xdr:to>
      <xdr:col>23</xdr:col>
      <xdr:colOff>568325</xdr:colOff>
      <xdr:row>98</xdr:row>
      <xdr:rowOff>22053</xdr:rowOff>
    </xdr:to>
    <xdr:sp macro="" textlink="">
      <xdr:nvSpPr>
        <xdr:cNvPr id="700" name="円/楕円 699"/>
        <xdr:cNvSpPr/>
      </xdr:nvSpPr>
      <xdr:spPr>
        <a:xfrm>
          <a:off x="16268700" y="167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70330</xdr:rowOff>
    </xdr:from>
    <xdr:ext cx="534377" cy="259045"/>
    <xdr:sp macro="" textlink="">
      <xdr:nvSpPr>
        <xdr:cNvPr id="701" name="公債費該当値テキスト"/>
        <xdr:cNvSpPr txBox="1"/>
      </xdr:nvSpPr>
      <xdr:spPr>
        <a:xfrm>
          <a:off x="16370300" y="1670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96146</xdr:rowOff>
    </xdr:from>
    <xdr:to>
      <xdr:col>22</xdr:col>
      <xdr:colOff>415925</xdr:colOff>
      <xdr:row>98</xdr:row>
      <xdr:rowOff>26296</xdr:rowOff>
    </xdr:to>
    <xdr:sp macro="" textlink="">
      <xdr:nvSpPr>
        <xdr:cNvPr id="702" name="円/楕円 701"/>
        <xdr:cNvSpPr/>
      </xdr:nvSpPr>
      <xdr:spPr>
        <a:xfrm>
          <a:off x="15430500" y="167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17423</xdr:rowOff>
    </xdr:from>
    <xdr:ext cx="534377" cy="259045"/>
    <xdr:sp macro="" textlink="">
      <xdr:nvSpPr>
        <xdr:cNvPr id="703" name="テキスト ボックス 702"/>
        <xdr:cNvSpPr txBox="1"/>
      </xdr:nvSpPr>
      <xdr:spPr>
        <a:xfrm>
          <a:off x="15214111" y="168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88244</xdr:rowOff>
    </xdr:from>
    <xdr:to>
      <xdr:col>21</xdr:col>
      <xdr:colOff>212725</xdr:colOff>
      <xdr:row>98</xdr:row>
      <xdr:rowOff>18394</xdr:rowOff>
    </xdr:to>
    <xdr:sp macro="" textlink="">
      <xdr:nvSpPr>
        <xdr:cNvPr id="704" name="円/楕円 703"/>
        <xdr:cNvSpPr/>
      </xdr:nvSpPr>
      <xdr:spPr>
        <a:xfrm>
          <a:off x="14541500" y="1671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9521</xdr:rowOff>
    </xdr:from>
    <xdr:ext cx="534377" cy="259045"/>
    <xdr:sp macro="" textlink="">
      <xdr:nvSpPr>
        <xdr:cNvPr id="705" name="テキスト ボックス 704"/>
        <xdr:cNvSpPr txBox="1"/>
      </xdr:nvSpPr>
      <xdr:spPr>
        <a:xfrm>
          <a:off x="14325111" y="1681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73423</xdr:rowOff>
    </xdr:from>
    <xdr:to>
      <xdr:col>20</xdr:col>
      <xdr:colOff>9525</xdr:colOff>
      <xdr:row>98</xdr:row>
      <xdr:rowOff>3573</xdr:rowOff>
    </xdr:to>
    <xdr:sp macro="" textlink="">
      <xdr:nvSpPr>
        <xdr:cNvPr id="706" name="円/楕円 705"/>
        <xdr:cNvSpPr/>
      </xdr:nvSpPr>
      <xdr:spPr>
        <a:xfrm>
          <a:off x="13652500" y="167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166150</xdr:rowOff>
    </xdr:from>
    <xdr:ext cx="534377" cy="259045"/>
    <xdr:sp macro="" textlink="">
      <xdr:nvSpPr>
        <xdr:cNvPr id="707" name="テキスト ボックス 706"/>
        <xdr:cNvSpPr txBox="1"/>
      </xdr:nvSpPr>
      <xdr:spPr>
        <a:xfrm>
          <a:off x="13436111" y="16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56088</xdr:rowOff>
    </xdr:from>
    <xdr:to>
      <xdr:col>18</xdr:col>
      <xdr:colOff>492125</xdr:colOff>
      <xdr:row>97</xdr:row>
      <xdr:rowOff>157688</xdr:rowOff>
    </xdr:to>
    <xdr:sp macro="" textlink="">
      <xdr:nvSpPr>
        <xdr:cNvPr id="708" name="円/楕円 707"/>
        <xdr:cNvSpPr/>
      </xdr:nvSpPr>
      <xdr:spPr>
        <a:xfrm>
          <a:off x="12763500" y="16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148815</xdr:rowOff>
    </xdr:from>
    <xdr:ext cx="534377" cy="259045"/>
    <xdr:sp macro="" textlink="">
      <xdr:nvSpPr>
        <xdr:cNvPr id="709" name="テキスト ボックス 708"/>
        <xdr:cNvSpPr txBox="1"/>
      </xdr:nvSpPr>
      <xdr:spPr>
        <a:xfrm>
          <a:off x="12547111" y="1677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議会費において、類似団体中最も低コストとなっているのは、いわゆる政務調査費を公費負担していないことや、議員提案により平成</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年度の間に議員定数を従前の</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人から</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人に削減したため、人件費が大幅に縮減しているためである。また、総務費においても類似団体</a:t>
          </a:r>
          <a:r>
            <a:rPr kumimoji="1" lang="ja-JP" altLang="en-US" sz="1100" b="0" i="0" baseline="0">
              <a:solidFill>
                <a:schemeClr val="dk1"/>
              </a:solidFill>
              <a:effectLst/>
              <a:latin typeface="+mn-lt"/>
              <a:ea typeface="+mn-ea"/>
              <a:cs typeface="+mn-cs"/>
            </a:rPr>
            <a:t>平均を大きく下回っ</a:t>
          </a:r>
          <a:r>
            <a:rPr kumimoji="1" lang="ja-JP" altLang="ja-JP" sz="1100" b="0" i="0" baseline="0">
              <a:solidFill>
                <a:schemeClr val="dk1"/>
              </a:solidFill>
              <a:effectLst/>
              <a:latin typeface="+mn-lt"/>
              <a:ea typeface="+mn-ea"/>
              <a:cs typeface="+mn-cs"/>
            </a:rPr>
            <a:t>ているが、これは「桂川町第</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次行政改革大綱」による職員削減について、総務・企画等の内部管理部門を中心に行ったことによる人件費の削減効果が大きいと思量する。一方、労働費においては、旧産炭地域特有の就労対策関係費により、類似団体平均を大きく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ただし、性質的歳出と同様、それぞれの費目で押並べて類似団体平均に比して低コストな状況となっているのは、本町の歳入構造や、社会保障関係経費の代表的費目である民生費の増加圧力の他費目への波及によるものに起因していると考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財政構造の改善のため、事務・事業の総点検等の歳出効率化はもちろん、地域の新たな雇用拡大や既存産業の活性化、地域資源を活かした産業開発等の歳入増加に資する施策の展開を図り、行財政基盤の安定化に努め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財政調整基金残高は、平成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年度の約</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千万円から平成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年度の約</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千万円に増加しており、また、本町の実質収支比率は、市町村にとって望ましい</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％の水準を概ね維持し、安定した推移を示している。ただし、実質単年度収支が平成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年度からマイナスに転じていることに注意を要すると考えている。</a:t>
          </a:r>
          <a:endParaRPr lang="ja-JP" altLang="ja-JP" sz="1200">
            <a:effectLst/>
          </a:endParaRPr>
        </a:p>
        <a:p>
          <a:r>
            <a:rPr kumimoji="1" lang="ja-JP" altLang="ja-JP" sz="1200">
              <a:solidFill>
                <a:schemeClr val="dk1"/>
              </a:solidFill>
              <a:effectLst/>
              <a:latin typeface="+mn-lt"/>
              <a:ea typeface="+mn-ea"/>
              <a:cs typeface="+mn-cs"/>
            </a:rPr>
            <a:t>　今後も地方税収の大幅な伸びは期待できないため、総合計画等の各種計画に則り、長期的な視野に立った行財政運営を図り、より一層の財政健全化に努める。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国民健康保険特別会計において、加入者の高齢化による保険税収入の減や医療費の増大等により、平成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年度に国保会計保険給付費支払準備基金が枯渇して赤字決算となり、引き続き歳入不足が見込まれたことから、平成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日から保険税率の改定（引上げ）を実施したが、平成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年度決算においても、</a:t>
          </a:r>
          <a:r>
            <a:rPr kumimoji="1" lang="ja-JP" altLang="en-US" sz="1300">
              <a:solidFill>
                <a:schemeClr val="dk1"/>
              </a:solidFill>
              <a:effectLst/>
              <a:latin typeface="+mn-lt"/>
              <a:ea typeface="+mn-ea"/>
              <a:cs typeface="+mn-cs"/>
            </a:rPr>
            <a:t>前年度に引き続き</a:t>
          </a:r>
          <a:r>
            <a:rPr kumimoji="1" lang="ja-JP" altLang="ja-JP" sz="1300">
              <a:solidFill>
                <a:schemeClr val="dk1"/>
              </a:solidFill>
              <a:effectLst/>
              <a:latin typeface="+mn-lt"/>
              <a:ea typeface="+mn-ea"/>
              <a:cs typeface="+mn-cs"/>
            </a:rPr>
            <a:t>赤字決算となった。ただし、単年度収支においては赤字</a:t>
          </a:r>
          <a:r>
            <a:rPr kumimoji="1" lang="ja-JP" altLang="en-US" sz="1300">
              <a:solidFill>
                <a:schemeClr val="dk1"/>
              </a:solidFill>
              <a:effectLst/>
              <a:latin typeface="+mn-lt"/>
              <a:ea typeface="+mn-ea"/>
              <a:cs typeface="+mn-cs"/>
            </a:rPr>
            <a:t>から黒字に転換</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11,569</a:t>
          </a:r>
          <a:r>
            <a:rPr kumimoji="1" lang="ja-JP" altLang="ja-JP" sz="1300">
              <a:solidFill>
                <a:schemeClr val="dk1"/>
              </a:solidFill>
              <a:effectLst/>
              <a:latin typeface="+mn-lt"/>
              <a:ea typeface="+mn-ea"/>
              <a:cs typeface="+mn-cs"/>
            </a:rPr>
            <a:t>千円→</a:t>
          </a:r>
          <a:r>
            <a:rPr kumimoji="1" lang="en-US" altLang="ja-JP" sz="1300">
              <a:solidFill>
                <a:schemeClr val="dk1"/>
              </a:solidFill>
              <a:effectLst/>
              <a:latin typeface="+mn-lt"/>
              <a:ea typeface="+mn-ea"/>
              <a:cs typeface="+mn-cs"/>
            </a:rPr>
            <a:t>21,845</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し、大きく改善</a:t>
          </a:r>
          <a:r>
            <a:rPr kumimoji="1" lang="ja-JP" altLang="ja-JP" sz="1300">
              <a:solidFill>
                <a:schemeClr val="dk1"/>
              </a:solidFill>
              <a:effectLst/>
              <a:latin typeface="+mn-lt"/>
              <a:ea typeface="+mn-ea"/>
              <a:cs typeface="+mn-cs"/>
            </a:rPr>
            <a:t>したところである。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上記の保険税率改定効果のほかに、歳入側においては国保税の滞納対策強化（差押処分等）による収納増、歳出側においては「公的年金制度の財源基盤及び最低保障機能の強化のための国民年金法等の一部を改正する法律」（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年法律第</a:t>
          </a:r>
          <a:r>
            <a:rPr kumimoji="1" lang="en-US" altLang="ja-JP" sz="1300">
              <a:solidFill>
                <a:schemeClr val="dk1"/>
              </a:solidFill>
              <a:effectLst/>
              <a:latin typeface="+mn-lt"/>
              <a:ea typeface="+mn-ea"/>
              <a:cs typeface="+mn-cs"/>
            </a:rPr>
            <a:t>62</a:t>
          </a:r>
          <a:r>
            <a:rPr kumimoji="1" lang="ja-JP" altLang="en-US" sz="1300">
              <a:solidFill>
                <a:schemeClr val="dk1"/>
              </a:solidFill>
              <a:effectLst/>
              <a:latin typeface="+mn-lt"/>
              <a:ea typeface="+mn-ea"/>
              <a:cs typeface="+mn-cs"/>
            </a:rPr>
            <a:t>号）の施行に伴う高齢者医療制度及び病床転換助成関係事務拠出金の再計算による後期高齢者支援金等の減や、前々年度の概算請求額の確定・精算による介護給付納付金額の減がこの要因として挙げられる。また、療養給付費等負担金に係る過年度精算額の減も大きく影響を及ぼしている。</a:t>
          </a:r>
          <a:endParaRPr lang="ja-JP" altLang="ja-JP" sz="1300">
            <a:effectLst/>
          </a:endParaRPr>
        </a:p>
        <a:p>
          <a:r>
            <a:rPr kumimoji="1" lang="ja-JP" altLang="ja-JP" sz="1300">
              <a:solidFill>
                <a:schemeClr val="dk1"/>
              </a:solidFill>
              <a:effectLst/>
              <a:latin typeface="+mn-lt"/>
              <a:ea typeface="+mn-ea"/>
              <a:cs typeface="+mn-cs"/>
            </a:rPr>
            <a:t>　今後、平成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から実施される国民健康保険事業の運営単位の県域化や、消費増税に伴う公費による財政支援の拡充等を踏まえ、また会計毎独立採算主義に則り、一般会計からの法定外繰入を回避するよう、特定健康診査及び特定保健指導の推進や適正受診の啓発等の医療費適正化対策の更なる強化を図り、健全な事業運営に努める。</a:t>
          </a:r>
          <a:endParaRPr lang="ja-JP" altLang="ja-JP" sz="1300">
            <a:effectLst/>
          </a:endParaRPr>
        </a:p>
        <a:p>
          <a:r>
            <a:rPr kumimoji="1" lang="ja-JP" altLang="ja-JP" sz="1300">
              <a:solidFill>
                <a:schemeClr val="dk1"/>
              </a:solidFill>
              <a:effectLst/>
              <a:latin typeface="+mn-lt"/>
              <a:ea typeface="+mn-ea"/>
              <a:cs typeface="+mn-cs"/>
            </a:rPr>
            <a:t>　なお、全会計での連結ベースでは黒字を維持しており、問題のない数値を示している。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5647660</v>
      </c>
      <c r="BO4" s="411"/>
      <c r="BP4" s="411"/>
      <c r="BQ4" s="411"/>
      <c r="BR4" s="411"/>
      <c r="BS4" s="411"/>
      <c r="BT4" s="411"/>
      <c r="BU4" s="412"/>
      <c r="BV4" s="410">
        <v>5460750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5.0999999999999996</v>
      </c>
      <c r="CU4" s="588"/>
      <c r="CV4" s="588"/>
      <c r="CW4" s="588"/>
      <c r="CX4" s="588"/>
      <c r="CY4" s="588"/>
      <c r="CZ4" s="588"/>
      <c r="DA4" s="589"/>
      <c r="DB4" s="587">
        <v>5.4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5464387</v>
      </c>
      <c r="BO5" s="416"/>
      <c r="BP5" s="416"/>
      <c r="BQ5" s="416"/>
      <c r="BR5" s="416"/>
      <c r="BS5" s="416"/>
      <c r="BT5" s="416"/>
      <c r="BU5" s="417"/>
      <c r="BV5" s="415">
        <v>5259369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98.7</v>
      </c>
      <c r="CU5" s="386"/>
      <c r="CV5" s="386"/>
      <c r="CW5" s="386"/>
      <c r="CX5" s="386"/>
      <c r="CY5" s="386"/>
      <c r="CZ5" s="386"/>
      <c r="DA5" s="387"/>
      <c r="DB5" s="385">
        <v>94.4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183273</v>
      </c>
      <c r="BO6" s="416"/>
      <c r="BP6" s="416"/>
      <c r="BQ6" s="416"/>
      <c r="BR6" s="416"/>
      <c r="BS6" s="416"/>
      <c r="BT6" s="416"/>
      <c r="BU6" s="417"/>
      <c r="BV6" s="415">
        <v>201381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103.5</v>
      </c>
      <c r="CU6" s="562"/>
      <c r="CV6" s="562"/>
      <c r="CW6" s="562"/>
      <c r="CX6" s="562"/>
      <c r="CY6" s="562"/>
      <c r="CZ6" s="562"/>
      <c r="DA6" s="563"/>
      <c r="DB6" s="561">
        <v>100.2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18171</v>
      </c>
      <c r="BO7" s="416"/>
      <c r="BP7" s="416"/>
      <c r="BQ7" s="416"/>
      <c r="BR7" s="416"/>
      <c r="BS7" s="416"/>
      <c r="BT7" s="416"/>
      <c r="BU7" s="417"/>
      <c r="BV7" s="415">
        <v>19386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3258992</v>
      </c>
      <c r="CU7" s="416"/>
      <c r="CV7" s="416"/>
      <c r="CW7" s="416"/>
      <c r="CX7" s="416"/>
      <c r="CY7" s="416"/>
      <c r="CZ7" s="416"/>
      <c r="DA7" s="417"/>
      <c r="DB7" s="415">
        <v>3366895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165102</v>
      </c>
      <c r="BO8" s="416"/>
      <c r="BP8" s="416"/>
      <c r="BQ8" s="416"/>
      <c r="BR8" s="416"/>
      <c r="BS8" s="416"/>
      <c r="BT8" s="416"/>
      <c r="BU8" s="417"/>
      <c r="BV8" s="415">
        <v>181995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0.39</v>
      </c>
      <c r="CU8" s="525"/>
      <c r="CV8" s="525"/>
      <c r="CW8" s="525"/>
      <c r="CX8" s="525"/>
      <c r="CY8" s="525"/>
      <c r="CZ8" s="525"/>
      <c r="DA8" s="526"/>
      <c r="DB8" s="524">
        <v>0.38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13496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-16893</v>
      </c>
      <c r="BO9" s="416"/>
      <c r="BP9" s="416"/>
      <c r="BQ9" s="416"/>
      <c r="BR9" s="416"/>
      <c r="BS9" s="416"/>
      <c r="BT9" s="416"/>
      <c r="BU9" s="417"/>
      <c r="BV9" s="415">
        <v>-19208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10.9</v>
      </c>
      <c r="CU9" s="386"/>
      <c r="CV9" s="386"/>
      <c r="CW9" s="386"/>
      <c r="CX9" s="386"/>
      <c r="CY9" s="386"/>
      <c r="CZ9" s="386"/>
      <c r="DA9" s="387"/>
      <c r="DB9" s="385">
        <v>10.9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13863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2049</v>
      </c>
      <c r="BO10" s="416"/>
      <c r="BP10" s="416"/>
      <c r="BQ10" s="416"/>
      <c r="BR10" s="416"/>
      <c r="BS10" s="416"/>
      <c r="BT10" s="416"/>
      <c r="BU10" s="417"/>
      <c r="BV10" s="415">
        <v>1096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13815</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13723</v>
      </c>
      <c r="S13" s="517"/>
      <c r="T13" s="517"/>
      <c r="U13" s="517"/>
      <c r="V13" s="518"/>
      <c r="W13" s="504" t="s">
        <v>123</v>
      </c>
      <c r="X13" s="428"/>
      <c r="Y13" s="428"/>
      <c r="Z13" s="428"/>
      <c r="AA13" s="428"/>
      <c r="AB13" s="429"/>
      <c r="AC13" s="391">
        <v>167</v>
      </c>
      <c r="AD13" s="392"/>
      <c r="AE13" s="392"/>
      <c r="AF13" s="392"/>
      <c r="AG13" s="393"/>
      <c r="AH13" s="391">
        <v>182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-14844</v>
      </c>
      <c r="BO13" s="416"/>
      <c r="BP13" s="416"/>
      <c r="BQ13" s="416"/>
      <c r="BR13" s="416"/>
      <c r="BS13" s="416"/>
      <c r="BT13" s="416"/>
      <c r="BU13" s="417"/>
      <c r="BV13" s="415">
        <v>-18112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3.9</v>
      </c>
      <c r="CU13" s="386"/>
      <c r="CV13" s="386"/>
      <c r="CW13" s="386"/>
      <c r="CX13" s="386"/>
      <c r="CY13" s="386"/>
      <c r="CZ13" s="386"/>
      <c r="DA13" s="387"/>
      <c r="DB13" s="385">
        <v>3.8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13957</v>
      </c>
      <c r="S14" s="517"/>
      <c r="T14" s="517"/>
      <c r="U14" s="517"/>
      <c r="V14" s="518"/>
      <c r="W14" s="519"/>
      <c r="X14" s="431"/>
      <c r="Y14" s="431"/>
      <c r="Z14" s="431"/>
      <c r="AA14" s="431"/>
      <c r="AB14" s="432"/>
      <c r="AC14" s="509">
        <v>2.8</v>
      </c>
      <c r="AD14" s="510"/>
      <c r="AE14" s="510"/>
      <c r="AF14" s="510"/>
      <c r="AG14" s="511"/>
      <c r="AH14" s="509">
        <v>3.1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13867</v>
      </c>
      <c r="S15" s="517"/>
      <c r="T15" s="517"/>
      <c r="U15" s="517"/>
      <c r="V15" s="518"/>
      <c r="W15" s="504" t="s">
        <v>130</v>
      </c>
      <c r="X15" s="428"/>
      <c r="Y15" s="428"/>
      <c r="Z15" s="428"/>
      <c r="AA15" s="428"/>
      <c r="AB15" s="429"/>
      <c r="AC15" s="391">
        <v>1501</v>
      </c>
      <c r="AD15" s="392"/>
      <c r="AE15" s="392"/>
      <c r="AF15" s="392"/>
      <c r="AG15" s="393"/>
      <c r="AH15" s="391">
        <v>1539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1144817</v>
      </c>
      <c r="BO15" s="411"/>
      <c r="BP15" s="411"/>
      <c r="BQ15" s="411"/>
      <c r="BR15" s="411"/>
      <c r="BS15" s="411"/>
      <c r="BT15" s="411"/>
      <c r="BU15" s="412"/>
      <c r="BV15" s="410">
        <v>1127438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25.4</v>
      </c>
      <c r="AD16" s="510"/>
      <c r="AE16" s="510"/>
      <c r="AF16" s="510"/>
      <c r="AG16" s="511"/>
      <c r="AH16" s="509">
        <v>26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2827721</v>
      </c>
      <c r="BO16" s="416"/>
      <c r="BP16" s="416"/>
      <c r="BQ16" s="416"/>
      <c r="BR16" s="416"/>
      <c r="BS16" s="416"/>
      <c r="BT16" s="416"/>
      <c r="BU16" s="417"/>
      <c r="BV16" s="415">
        <v>2890204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4238</v>
      </c>
      <c r="AD17" s="392"/>
      <c r="AE17" s="392"/>
      <c r="AF17" s="392"/>
      <c r="AG17" s="393"/>
      <c r="AH17" s="391">
        <v>4197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1428581</v>
      </c>
      <c r="BO17" s="416"/>
      <c r="BP17" s="416"/>
      <c r="BQ17" s="416"/>
      <c r="BR17" s="416"/>
      <c r="BS17" s="416"/>
      <c r="BT17" s="416"/>
      <c r="BU17" s="417"/>
      <c r="BV17" s="415">
        <v>1408019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20.14</v>
      </c>
      <c r="M18" s="480"/>
      <c r="N18" s="480"/>
      <c r="O18" s="480"/>
      <c r="P18" s="480"/>
      <c r="Q18" s="480"/>
      <c r="R18" s="481"/>
      <c r="S18" s="481"/>
      <c r="T18" s="481"/>
      <c r="U18" s="481"/>
      <c r="V18" s="482"/>
      <c r="W18" s="496"/>
      <c r="X18" s="497"/>
      <c r="Y18" s="497"/>
      <c r="Z18" s="497"/>
      <c r="AA18" s="497"/>
      <c r="AB18" s="505"/>
      <c r="AC18" s="379">
        <v>71.8</v>
      </c>
      <c r="AD18" s="380"/>
      <c r="AE18" s="380"/>
      <c r="AF18" s="380"/>
      <c r="AG18" s="483"/>
      <c r="AH18" s="379">
        <v>70.900000000000006</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3232618</v>
      </c>
      <c r="BO18" s="416"/>
      <c r="BP18" s="416"/>
      <c r="BQ18" s="416"/>
      <c r="BR18" s="416"/>
      <c r="BS18" s="416"/>
      <c r="BT18" s="416"/>
      <c r="BU18" s="417"/>
      <c r="BV18" s="415">
        <v>3216194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670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4046038</v>
      </c>
      <c r="BO19" s="416"/>
      <c r="BP19" s="416"/>
      <c r="BQ19" s="416"/>
      <c r="BR19" s="416"/>
      <c r="BS19" s="416"/>
      <c r="BT19" s="416"/>
      <c r="BU19" s="417"/>
      <c r="BV19" s="415">
        <v>3981916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5226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4177078</v>
      </c>
      <c r="BO23" s="416"/>
      <c r="BP23" s="416"/>
      <c r="BQ23" s="416"/>
      <c r="BR23" s="416"/>
      <c r="BS23" s="416"/>
      <c r="BT23" s="416"/>
      <c r="BU23" s="417"/>
      <c r="BV23" s="415">
        <v>4304684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7070</v>
      </c>
      <c r="R24" s="392"/>
      <c r="S24" s="392"/>
      <c r="T24" s="392"/>
      <c r="U24" s="392"/>
      <c r="V24" s="393"/>
      <c r="W24" s="457"/>
      <c r="X24" s="448"/>
      <c r="Y24" s="449"/>
      <c r="Z24" s="388" t="s">
        <v>153</v>
      </c>
      <c r="AA24" s="389"/>
      <c r="AB24" s="389"/>
      <c r="AC24" s="389"/>
      <c r="AD24" s="389"/>
      <c r="AE24" s="389"/>
      <c r="AF24" s="389"/>
      <c r="AG24" s="390"/>
      <c r="AH24" s="391">
        <v>108</v>
      </c>
      <c r="AI24" s="392"/>
      <c r="AJ24" s="392"/>
      <c r="AK24" s="392"/>
      <c r="AL24" s="393"/>
      <c r="AM24" s="391">
        <v>312444</v>
      </c>
      <c r="AN24" s="392"/>
      <c r="AO24" s="392"/>
      <c r="AP24" s="392"/>
      <c r="AQ24" s="392"/>
      <c r="AR24" s="393"/>
      <c r="AS24" s="391">
        <v>2893</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4154173</v>
      </c>
      <c r="BO24" s="416"/>
      <c r="BP24" s="416"/>
      <c r="BQ24" s="416"/>
      <c r="BR24" s="416"/>
      <c r="BS24" s="416"/>
      <c r="BT24" s="416"/>
      <c r="BU24" s="417"/>
      <c r="BV24" s="415">
        <v>4254784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5840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40457</v>
      </c>
      <c r="BO25" s="411"/>
      <c r="BP25" s="411"/>
      <c r="BQ25" s="411"/>
      <c r="BR25" s="411"/>
      <c r="BS25" s="411"/>
      <c r="BT25" s="411"/>
      <c r="BU25" s="412"/>
      <c r="BV25" s="410">
        <v>55523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5410</v>
      </c>
      <c r="R26" s="392"/>
      <c r="S26" s="392"/>
      <c r="T26" s="392"/>
      <c r="U26" s="392"/>
      <c r="V26" s="393"/>
      <c r="W26" s="457"/>
      <c r="X26" s="448"/>
      <c r="Y26" s="449"/>
      <c r="Z26" s="388" t="s">
        <v>159</v>
      </c>
      <c r="AA26" s="470"/>
      <c r="AB26" s="470"/>
      <c r="AC26" s="470"/>
      <c r="AD26" s="470"/>
      <c r="AE26" s="470"/>
      <c r="AF26" s="470"/>
      <c r="AG26" s="471"/>
      <c r="AH26" s="391">
        <v>9</v>
      </c>
      <c r="AI26" s="392"/>
      <c r="AJ26" s="392"/>
      <c r="AK26" s="392"/>
      <c r="AL26" s="393"/>
      <c r="AM26" s="391">
        <v>29349</v>
      </c>
      <c r="AN26" s="392"/>
      <c r="AO26" s="392"/>
      <c r="AP26" s="392"/>
      <c r="AQ26" s="392"/>
      <c r="AR26" s="393"/>
      <c r="AS26" s="391">
        <v>3261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3030</v>
      </c>
      <c r="R27" s="392"/>
      <c r="S27" s="392"/>
      <c r="T27" s="392"/>
      <c r="U27" s="392"/>
      <c r="V27" s="393"/>
      <c r="W27" s="457"/>
      <c r="X27" s="448"/>
      <c r="Y27" s="449"/>
      <c r="Z27" s="388" t="s">
        <v>162</v>
      </c>
      <c r="AA27" s="389"/>
      <c r="AB27" s="389"/>
      <c r="AC27" s="389"/>
      <c r="AD27" s="389"/>
      <c r="AE27" s="389"/>
      <c r="AF27" s="389"/>
      <c r="AG27" s="390"/>
      <c r="AH27" s="391">
        <v>10</v>
      </c>
      <c r="AI27" s="392"/>
      <c r="AJ27" s="392"/>
      <c r="AK27" s="392"/>
      <c r="AL27" s="393"/>
      <c r="AM27" s="391">
        <v>26360</v>
      </c>
      <c r="AN27" s="392"/>
      <c r="AO27" s="392"/>
      <c r="AP27" s="392"/>
      <c r="AQ27" s="392"/>
      <c r="AR27" s="393"/>
      <c r="AS27" s="391">
        <v>2636</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220568</v>
      </c>
      <c r="BO27" s="419"/>
      <c r="BP27" s="419"/>
      <c r="BQ27" s="419"/>
      <c r="BR27" s="419"/>
      <c r="BS27" s="419"/>
      <c r="BT27" s="419"/>
      <c r="BU27" s="420"/>
      <c r="BV27" s="418">
        <v>220477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2630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733805</v>
      </c>
      <c r="BO28" s="411"/>
      <c r="BP28" s="411"/>
      <c r="BQ28" s="411"/>
      <c r="BR28" s="411"/>
      <c r="BS28" s="411"/>
      <c r="BT28" s="411"/>
      <c r="BU28" s="412"/>
      <c r="BV28" s="410">
        <v>731756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8</v>
      </c>
      <c r="M29" s="392"/>
      <c r="N29" s="392"/>
      <c r="O29" s="392"/>
      <c r="P29" s="393"/>
      <c r="Q29" s="391">
        <v>2450</v>
      </c>
      <c r="R29" s="392"/>
      <c r="S29" s="392"/>
      <c r="T29" s="392"/>
      <c r="U29" s="392"/>
      <c r="V29" s="393"/>
      <c r="W29" s="458"/>
      <c r="X29" s="459"/>
      <c r="Y29" s="460"/>
      <c r="Z29" s="388" t="s">
        <v>169</v>
      </c>
      <c r="AA29" s="389"/>
      <c r="AB29" s="389"/>
      <c r="AC29" s="389"/>
      <c r="AD29" s="389"/>
      <c r="AE29" s="389"/>
      <c r="AF29" s="389"/>
      <c r="AG29" s="390"/>
      <c r="AH29" s="391">
        <v>118</v>
      </c>
      <c r="AI29" s="392"/>
      <c r="AJ29" s="392"/>
      <c r="AK29" s="392"/>
      <c r="AL29" s="393"/>
      <c r="AM29" s="391">
        <v>338804</v>
      </c>
      <c r="AN29" s="392"/>
      <c r="AO29" s="392"/>
      <c r="AP29" s="392"/>
      <c r="AQ29" s="392"/>
      <c r="AR29" s="393"/>
      <c r="AS29" s="391">
        <v>2871</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25484</v>
      </c>
      <c r="BO29" s="416"/>
      <c r="BP29" s="416"/>
      <c r="BQ29" s="416"/>
      <c r="BR29" s="416"/>
      <c r="BS29" s="416"/>
      <c r="BT29" s="416"/>
      <c r="BU29" s="417"/>
      <c r="BV29" s="415">
        <v>5483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99.8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1570133</v>
      </c>
      <c r="BO30" s="419"/>
      <c r="BP30" s="419"/>
      <c r="BQ30" s="419"/>
      <c r="BR30" s="419"/>
      <c r="BS30" s="419"/>
      <c r="BT30" s="419"/>
      <c r="BU30" s="420"/>
      <c r="BV30" s="418">
        <v>1582519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飯塚市・桂川町衛生施設組合（一般会計）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桂川町土地開発公社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福岡県市町村消防団員等公務災害補償組合（一般会計）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地域商社いいバイ桂川</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土地取得特別会計</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福岡県市町村職員退職手当組合（一般会計）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福岡県市町村職員退職手当組合（基金特別会計）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福岡県自治会館管理組合（一般会計）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飯塚地区消防組合（一般会計）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福岡県自治振興組合（一般会計）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福岡県自治振興組合（公文書館事業特別会計）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福岡県介護保険広域連合（一般会計）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福岡県介護保険広域連合（介護保険事業特別会計）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525</v>
      </c>
      <c r="D34" s="1184"/>
      <c r="E34" s="1185"/>
      <c r="F34" s="32">
        <v>0.14000000000000001</v>
      </c>
      <c r="G34" s="33" t="s">
        <v>526</v>
      </c>
      <c r="H34" s="33" t="s">
        <v>527</v>
      </c>
      <c r="I34" s="33" t="s">
        <v>528</v>
      </c>
      <c r="J34" s="34" t="s">
        <v>529</v>
      </c>
      <c r="K34" s="22"/>
      <c r="L34" s="22"/>
      <c r="M34" s="22"/>
      <c r="N34" s="22"/>
      <c r="O34" s="22"/>
      <c r="P34" s="22"/>
    </row>
    <row r="35" spans="1:16" ht="39" customHeight="1" x14ac:dyDescent="0.15">
      <c r="A35" s="22"/>
      <c r="B35" s="35"/>
      <c r="C35" s="1178" t="s">
        <v>530</v>
      </c>
      <c r="D35" s="1179"/>
      <c r="E35" s="1180"/>
      <c r="F35" s="36">
        <v>7.86</v>
      </c>
      <c r="G35" s="37">
        <v>8.98</v>
      </c>
      <c r="H35" s="37">
        <v>10.39</v>
      </c>
      <c r="I35" s="37">
        <v>10.99</v>
      </c>
      <c r="J35" s="38">
        <v>12.53</v>
      </c>
      <c r="K35" s="22"/>
      <c r="L35" s="22"/>
      <c r="M35" s="22"/>
      <c r="N35" s="22"/>
      <c r="O35" s="22"/>
      <c r="P35" s="22"/>
    </row>
    <row r="36" spans="1:16" ht="39" customHeight="1" x14ac:dyDescent="0.15">
      <c r="A36" s="22"/>
      <c r="B36" s="35"/>
      <c r="C36" s="1178" t="s">
        <v>531</v>
      </c>
      <c r="D36" s="1179"/>
      <c r="E36" s="1180"/>
      <c r="F36" s="36">
        <v>5.55</v>
      </c>
      <c r="G36" s="37">
        <v>6.44</v>
      </c>
      <c r="H36" s="37">
        <v>6.11</v>
      </c>
      <c r="I36" s="37">
        <v>5.39</v>
      </c>
      <c r="J36" s="38">
        <v>5.01</v>
      </c>
      <c r="K36" s="22"/>
      <c r="L36" s="22"/>
      <c r="M36" s="22"/>
      <c r="N36" s="22"/>
      <c r="O36" s="22"/>
      <c r="P36" s="22"/>
    </row>
    <row r="37" spans="1:16" ht="39" customHeight="1" x14ac:dyDescent="0.15">
      <c r="A37" s="22"/>
      <c r="B37" s="35"/>
      <c r="C37" s="1178" t="s">
        <v>532</v>
      </c>
      <c r="D37" s="1179"/>
      <c r="E37" s="1180"/>
      <c r="F37" s="36">
        <v>0</v>
      </c>
      <c r="G37" s="37">
        <v>0.01</v>
      </c>
      <c r="H37" s="37">
        <v>0.01</v>
      </c>
      <c r="I37" s="37">
        <v>0.01</v>
      </c>
      <c r="J37" s="38">
        <v>0.05</v>
      </c>
      <c r="K37" s="22"/>
      <c r="L37" s="22"/>
      <c r="M37" s="22"/>
      <c r="N37" s="22"/>
      <c r="O37" s="22"/>
      <c r="P37" s="22"/>
    </row>
    <row r="38" spans="1:16" ht="39" customHeight="1" x14ac:dyDescent="0.15">
      <c r="A38" s="22"/>
      <c r="B38" s="35"/>
      <c r="C38" s="1178" t="s">
        <v>533</v>
      </c>
      <c r="D38" s="1179"/>
      <c r="E38" s="1180"/>
      <c r="F38" s="36">
        <v>0.04</v>
      </c>
      <c r="G38" s="37">
        <v>0.05</v>
      </c>
      <c r="H38" s="37">
        <v>0.05</v>
      </c>
      <c r="I38" s="37">
        <v>0.05</v>
      </c>
      <c r="J38" s="38">
        <v>0.05</v>
      </c>
      <c r="K38" s="22"/>
      <c r="L38" s="22"/>
      <c r="M38" s="22"/>
      <c r="N38" s="22"/>
      <c r="O38" s="22"/>
      <c r="P38" s="22"/>
    </row>
    <row r="39" spans="1:16" ht="39" customHeight="1" x14ac:dyDescent="0.15">
      <c r="A39" s="22"/>
      <c r="B39" s="35"/>
      <c r="C39" s="1178" t="s">
        <v>534</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535</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536</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521</v>
      </c>
      <c r="L45" s="60">
        <v>486</v>
      </c>
      <c r="M45" s="60">
        <v>456</v>
      </c>
      <c r="N45" s="60">
        <v>440</v>
      </c>
      <c r="O45" s="61">
        <v>443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t="s">
        <v>477</v>
      </c>
      <c r="L48" s="64" t="s">
        <v>477</v>
      </c>
      <c r="M48" s="64" t="s">
        <v>477</v>
      </c>
      <c r="N48" s="64" t="s">
        <v>477</v>
      </c>
      <c r="O48" s="65" t="s">
        <v>477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18</v>
      </c>
      <c r="L49" s="64">
        <v>18</v>
      </c>
      <c r="M49" s="64">
        <v>18</v>
      </c>
      <c r="N49" s="64">
        <v>18</v>
      </c>
      <c r="O49" s="65">
        <v>15</v>
      </c>
      <c r="P49" s="48"/>
      <c r="Q49" s="48"/>
      <c r="R49" s="48"/>
      <c r="S49" s="48"/>
      <c r="T49" s="48"/>
      <c r="U49" s="48"/>
    </row>
    <row r="50" spans="1:21" ht="30.75" customHeight="1" x14ac:dyDescent="0.15">
      <c r="A50" s="48"/>
      <c r="B50" s="1196"/>
      <c r="C50" s="1197"/>
      <c r="D50" s="62"/>
      <c r="E50" s="1188" t="s">
        <v>17</v>
      </c>
      <c r="F50" s="1188"/>
      <c r="G50" s="1188"/>
      <c r="H50" s="1188"/>
      <c r="I50" s="1188"/>
      <c r="J50" s="1189"/>
      <c r="K50" s="63">
        <v>15</v>
      </c>
      <c r="L50" s="64">
        <v>15</v>
      </c>
      <c r="M50" s="64">
        <v>15</v>
      </c>
      <c r="N50" s="64">
        <v>15</v>
      </c>
      <c r="O50" s="65">
        <v>15</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409</v>
      </c>
      <c r="L52" s="64">
        <v>400</v>
      </c>
      <c r="M52" s="64">
        <v>389</v>
      </c>
      <c r="N52" s="64">
        <v>359</v>
      </c>
      <c r="O52" s="65">
        <v>341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145</v>
      </c>
      <c r="L53" s="69">
        <v>119</v>
      </c>
      <c r="M53" s="69">
        <v>100</v>
      </c>
      <c r="N53" s="69">
        <v>114</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4478</v>
      </c>
      <c r="J41" s="83">
        <v>4493</v>
      </c>
      <c r="K41" s="83">
        <v>4365</v>
      </c>
      <c r="L41" s="83">
        <v>4305</v>
      </c>
      <c r="M41" s="84">
        <v>4177</v>
      </c>
    </row>
    <row r="42" spans="2:13" ht="27.75" customHeight="1" x14ac:dyDescent="0.15">
      <c r="B42" s="1204"/>
      <c r="C42" s="1205"/>
      <c r="D42" s="85"/>
      <c r="E42" s="1208" t="s">
        <v>26</v>
      </c>
      <c r="F42" s="1208"/>
      <c r="G42" s="1208"/>
      <c r="H42" s="1209"/>
      <c r="I42" s="86">
        <v>62</v>
      </c>
      <c r="J42" s="87">
        <v>62</v>
      </c>
      <c r="K42" s="87">
        <v>62</v>
      </c>
      <c r="L42" s="87">
        <v>25</v>
      </c>
      <c r="M42" s="88">
        <v>25</v>
      </c>
    </row>
    <row r="43" spans="2:13" ht="27.75" customHeight="1" x14ac:dyDescent="0.15">
      <c r="B43" s="1204"/>
      <c r="C43" s="1205"/>
      <c r="D43" s="85"/>
      <c r="E43" s="1208" t="s">
        <v>27</v>
      </c>
      <c r="F43" s="1208"/>
      <c r="G43" s="1208"/>
      <c r="H43" s="1209"/>
      <c r="I43" s="86" t="s">
        <v>477</v>
      </c>
      <c r="J43" s="87" t="s">
        <v>477</v>
      </c>
      <c r="K43" s="87" t="s">
        <v>477</v>
      </c>
      <c r="L43" s="87" t="s">
        <v>477</v>
      </c>
      <c r="M43" s="88" t="s">
        <v>477</v>
      </c>
    </row>
    <row r="44" spans="2:13" ht="27.75" customHeight="1" x14ac:dyDescent="0.15">
      <c r="B44" s="1204"/>
      <c r="C44" s="1205"/>
      <c r="D44" s="85"/>
      <c r="E44" s="1208" t="s">
        <v>28</v>
      </c>
      <c r="F44" s="1208"/>
      <c r="G44" s="1208"/>
      <c r="H44" s="1209"/>
      <c r="I44" s="86">
        <v>141</v>
      </c>
      <c r="J44" s="87">
        <v>109</v>
      </c>
      <c r="K44" s="87">
        <v>77</v>
      </c>
      <c r="L44" s="87">
        <v>44</v>
      </c>
      <c r="M44" s="88">
        <v>15</v>
      </c>
    </row>
    <row r="45" spans="2:13" ht="27.75" customHeight="1" x14ac:dyDescent="0.15">
      <c r="B45" s="1204"/>
      <c r="C45" s="1205"/>
      <c r="D45" s="85"/>
      <c r="E45" s="1208" t="s">
        <v>29</v>
      </c>
      <c r="F45" s="1208"/>
      <c r="G45" s="1208"/>
      <c r="H45" s="1209"/>
      <c r="I45" s="86">
        <v>1303</v>
      </c>
      <c r="J45" s="87">
        <v>1278</v>
      </c>
      <c r="K45" s="87">
        <v>1216</v>
      </c>
      <c r="L45" s="87">
        <v>1163</v>
      </c>
      <c r="M45" s="88">
        <v>1140</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2199</v>
      </c>
      <c r="J50" s="87">
        <v>2074</v>
      </c>
      <c r="K50" s="87">
        <v>2262</v>
      </c>
      <c r="L50" s="87">
        <v>2361</v>
      </c>
      <c r="M50" s="88">
        <v>2370</v>
      </c>
    </row>
    <row r="51" spans="2:13" ht="27.75" customHeight="1" x14ac:dyDescent="0.15">
      <c r="B51" s="1204"/>
      <c r="C51" s="1205"/>
      <c r="D51" s="85"/>
      <c r="E51" s="1208" t="s">
        <v>36</v>
      </c>
      <c r="F51" s="1208"/>
      <c r="G51" s="1208"/>
      <c r="H51" s="1209"/>
      <c r="I51" s="86">
        <v>15</v>
      </c>
      <c r="J51" s="87">
        <v>13</v>
      </c>
      <c r="K51" s="87">
        <v>8</v>
      </c>
      <c r="L51" s="87">
        <v>3</v>
      </c>
      <c r="M51" s="88">
        <v>1</v>
      </c>
    </row>
    <row r="52" spans="2:13" ht="27.75" customHeight="1" x14ac:dyDescent="0.15">
      <c r="B52" s="1206"/>
      <c r="C52" s="1207"/>
      <c r="D52" s="85"/>
      <c r="E52" s="1208" t="s">
        <v>37</v>
      </c>
      <c r="F52" s="1208"/>
      <c r="G52" s="1208"/>
      <c r="H52" s="1209"/>
      <c r="I52" s="86">
        <v>3617</v>
      </c>
      <c r="J52" s="87">
        <v>3550</v>
      </c>
      <c r="K52" s="87">
        <v>3441</v>
      </c>
      <c r="L52" s="87">
        <v>3347</v>
      </c>
      <c r="M52" s="88">
        <v>3220</v>
      </c>
    </row>
    <row r="53" spans="2:13" ht="27.75" customHeight="1" thickBot="1" x14ac:dyDescent="0.2">
      <c r="B53" s="1210" t="s">
        <v>21</v>
      </c>
      <c r="C53" s="1211"/>
      <c r="D53" s="92"/>
      <c r="E53" s="1212" t="s">
        <v>38</v>
      </c>
      <c r="F53" s="1212"/>
      <c r="G53" s="1212"/>
      <c r="H53" s="1213"/>
      <c r="I53" s="93">
        <v>153</v>
      </c>
      <c r="J53" s="94">
        <v>305</v>
      </c>
      <c r="K53" s="94">
        <v>10</v>
      </c>
      <c r="L53" s="94">
        <v>-173</v>
      </c>
      <c r="M53" s="95">
        <v>-235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573</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573</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572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569</v>
      </c>
      <c r="I42" s="354"/>
      <c r="J42" s="354"/>
      <c r="K42" s="354"/>
      <c r="L42" s="246"/>
      <c r="M42" s="246"/>
      <c r="N42" s="246"/>
      <c r="O42" s="246"/>
    </row>
    <row r="43" spans="2:17" x14ac:dyDescent="0.15">
      <c r="B43" s="250"/>
      <c r="C43" s="246"/>
      <c r="D43" s="246"/>
      <c r="E43" s="246"/>
      <c r="F43" s="246"/>
      <c r="G43" s="1235" t="s">
        <v>574</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65"/>
      <c r="I48" s="365"/>
      <c r="J48" s="365"/>
    </row>
    <row r="49" spans="1:17" x14ac:dyDescent="0.15">
      <c r="B49" s="250"/>
      <c r="C49" s="246"/>
      <c r="D49" s="246"/>
      <c r="E49" s="246"/>
      <c r="F49" s="246"/>
      <c r="G49" s="245" t="s">
        <v>571</v>
      </c>
    </row>
    <row r="50" spans="1:17" x14ac:dyDescent="0.15">
      <c r="B50" s="250"/>
      <c r="C50" s="246"/>
      <c r="D50" s="246"/>
      <c r="E50" s="246"/>
      <c r="F50" s="246"/>
      <c r="G50" s="1244"/>
      <c r="H50" s="1245"/>
      <c r="I50" s="1245"/>
      <c r="J50" s="1246"/>
      <c r="K50" s="347" t="s">
        <v>517</v>
      </c>
      <c r="L50" s="347" t="s">
        <v>518</v>
      </c>
      <c r="M50" s="347" t="s">
        <v>519</v>
      </c>
      <c r="N50" s="347" t="s">
        <v>520</v>
      </c>
      <c r="O50" s="347" t="s">
        <v>521</v>
      </c>
    </row>
    <row r="51" spans="1:17" x14ac:dyDescent="0.15">
      <c r="B51" s="250"/>
      <c r="C51" s="246"/>
      <c r="D51" s="246"/>
      <c r="E51" s="246"/>
      <c r="F51" s="246"/>
      <c r="G51" s="1247" t="s">
        <v>567</v>
      </c>
      <c r="H51" s="1248"/>
      <c r="I51" s="1253" t="s">
        <v>565</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575</v>
      </c>
      <c r="J53" s="1233"/>
      <c r="K53" s="1256"/>
      <c r="L53" s="1256"/>
      <c r="M53" s="1256"/>
      <c r="N53" s="1225">
        <v>58.1</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566</v>
      </c>
      <c r="H55" s="1228"/>
      <c r="I55" s="1233" t="s">
        <v>565</v>
      </c>
      <c r="J55" s="1233"/>
      <c r="K55" s="1255"/>
      <c r="L55" s="1255"/>
      <c r="M55" s="1255"/>
      <c r="N55" s="1221">
        <v>13.1</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575</v>
      </c>
      <c r="J57" s="1223"/>
      <c r="K57" s="1256"/>
      <c r="L57" s="1256"/>
      <c r="M57" s="1256"/>
      <c r="N57" s="1225">
        <v>53.4</v>
      </c>
      <c r="O57" s="1256"/>
      <c r="P57" s="363"/>
      <c r="Q57" s="358"/>
    </row>
    <row r="58" spans="1:17" s="357" customFormat="1" x14ac:dyDescent="0.15">
      <c r="A58" s="245"/>
      <c r="B58" s="358"/>
      <c r="C58" s="354"/>
      <c r="D58" s="354"/>
      <c r="E58" s="354"/>
      <c r="F58" s="354"/>
      <c r="G58" s="1231"/>
      <c r="H58" s="1232"/>
      <c r="I58" s="1223"/>
      <c r="J58" s="1223"/>
      <c r="K58" s="1226"/>
      <c r="L58" s="1226"/>
      <c r="M58" s="1226"/>
      <c r="N58" s="1226"/>
      <c r="O58" s="1226"/>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5" t="s">
        <v>569</v>
      </c>
      <c r="I64" s="354"/>
      <c r="J64" s="354"/>
      <c r="K64" s="354"/>
      <c r="L64" s="246"/>
      <c r="M64" s="246"/>
      <c r="N64" s="246"/>
      <c r="O64" s="246"/>
    </row>
    <row r="65" spans="2:30" x14ac:dyDescent="0.15">
      <c r="B65" s="250"/>
      <c r="C65" s="246"/>
      <c r="D65" s="246"/>
      <c r="E65" s="246"/>
      <c r="F65" s="246"/>
      <c r="G65" s="1235" t="s">
        <v>576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568</v>
      </c>
      <c r="I71" s="351"/>
      <c r="J71" s="350"/>
      <c r="K71" s="350"/>
      <c r="L71" s="349"/>
      <c r="M71" s="350"/>
      <c r="N71" s="349"/>
      <c r="O71" s="348"/>
    </row>
    <row r="72" spans="2:30" x14ac:dyDescent="0.15">
      <c r="B72" s="250"/>
      <c r="C72" s="246"/>
      <c r="D72" s="246"/>
      <c r="E72" s="246"/>
      <c r="F72" s="246"/>
      <c r="G72" s="1244"/>
      <c r="H72" s="1245"/>
      <c r="I72" s="1245"/>
      <c r="J72" s="1246"/>
      <c r="K72" s="347" t="s">
        <v>517</v>
      </c>
      <c r="L72" s="347" t="s">
        <v>518</v>
      </c>
      <c r="M72" s="347" t="s">
        <v>519</v>
      </c>
      <c r="N72" s="347" t="s">
        <v>520</v>
      </c>
      <c r="O72" s="347" t="s">
        <v>521</v>
      </c>
    </row>
    <row r="73" spans="2:30" x14ac:dyDescent="0.15">
      <c r="B73" s="250"/>
      <c r="C73" s="246"/>
      <c r="D73" s="246"/>
      <c r="E73" s="246"/>
      <c r="F73" s="246"/>
      <c r="G73" s="1247" t="s">
        <v>567</v>
      </c>
      <c r="H73" s="1248"/>
      <c r="I73" s="1253" t="s">
        <v>565</v>
      </c>
      <c r="J73" s="1253"/>
      <c r="K73" s="1234">
        <v>5.3</v>
      </c>
      <c r="L73" s="1234">
        <v>10.4</v>
      </c>
      <c r="M73" s="1221">
        <v>0.3</v>
      </c>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564</v>
      </c>
      <c r="J75" s="1233"/>
      <c r="K75" s="1225">
        <v>5.0999999999999996</v>
      </c>
      <c r="L75" s="1225">
        <v>4.7</v>
      </c>
      <c r="M75" s="1225">
        <v>4.2</v>
      </c>
      <c r="N75" s="1225">
        <v>3.8</v>
      </c>
      <c r="O75" s="1225">
        <v>3.9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566</v>
      </c>
      <c r="H77" s="1228"/>
      <c r="I77" s="1233" t="s">
        <v>565</v>
      </c>
      <c r="J77" s="1233"/>
      <c r="K77" s="1234">
        <v>29.4</v>
      </c>
      <c r="L77" s="1234">
        <v>18.899999999999999</v>
      </c>
      <c r="M77" s="1221">
        <v>10.199999999999999</v>
      </c>
      <c r="N77" s="1221">
        <v>13.1</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564</v>
      </c>
      <c r="J79" s="1223"/>
      <c r="K79" s="1224">
        <v>10.9</v>
      </c>
      <c r="L79" s="1224">
        <v>10.1</v>
      </c>
      <c r="M79" s="1224">
        <v>9.1</v>
      </c>
      <c r="N79" s="1224">
        <v>8.9</v>
      </c>
      <c r="O79" s="1224">
        <v>7.9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2"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7"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38364</v>
      </c>
      <c r="E3" s="118"/>
      <c r="F3" s="119">
        <v>66496</v>
      </c>
      <c r="G3" s="120"/>
      <c r="H3" s="121"/>
    </row>
    <row r="4" spans="1:8" x14ac:dyDescent="0.15">
      <c r="A4" s="122"/>
      <c r="B4" s="123"/>
      <c r="C4" s="124"/>
      <c r="D4" s="125">
        <v>31243</v>
      </c>
      <c r="E4" s="126"/>
      <c r="F4" s="127">
        <v>36530</v>
      </c>
      <c r="G4" s="128"/>
      <c r="H4" s="129"/>
    </row>
    <row r="5" spans="1:8" x14ac:dyDescent="0.15">
      <c r="A5" s="110" t="s">
        <v>511</v>
      </c>
      <c r="B5" s="115"/>
      <c r="C5" s="116"/>
      <c r="D5" s="117">
        <v>51059</v>
      </c>
      <c r="E5" s="118"/>
      <c r="F5" s="119">
        <v>82748</v>
      </c>
      <c r="G5" s="120"/>
      <c r="H5" s="121"/>
    </row>
    <row r="6" spans="1:8" x14ac:dyDescent="0.15">
      <c r="A6" s="122"/>
      <c r="B6" s="123"/>
      <c r="C6" s="124"/>
      <c r="D6" s="125">
        <v>26450</v>
      </c>
      <c r="E6" s="126"/>
      <c r="F6" s="127">
        <v>44732</v>
      </c>
      <c r="G6" s="128"/>
      <c r="H6" s="129"/>
    </row>
    <row r="7" spans="1:8" x14ac:dyDescent="0.15">
      <c r="A7" s="110" t="s">
        <v>512</v>
      </c>
      <c r="B7" s="115"/>
      <c r="C7" s="116"/>
      <c r="D7" s="117">
        <v>25375</v>
      </c>
      <c r="E7" s="118"/>
      <c r="F7" s="119">
        <v>91837</v>
      </c>
      <c r="G7" s="120"/>
      <c r="H7" s="121"/>
    </row>
    <row r="8" spans="1:8" x14ac:dyDescent="0.15">
      <c r="A8" s="122"/>
      <c r="B8" s="123"/>
      <c r="C8" s="124"/>
      <c r="D8" s="125">
        <v>13898</v>
      </c>
      <c r="E8" s="126"/>
      <c r="F8" s="127">
        <v>54439</v>
      </c>
      <c r="G8" s="128"/>
      <c r="H8" s="129"/>
    </row>
    <row r="9" spans="1:8" x14ac:dyDescent="0.15">
      <c r="A9" s="110" t="s">
        <v>513</v>
      </c>
      <c r="B9" s="115"/>
      <c r="C9" s="116"/>
      <c r="D9" s="117">
        <v>36076</v>
      </c>
      <c r="E9" s="118"/>
      <c r="F9" s="119">
        <v>75972</v>
      </c>
      <c r="G9" s="120"/>
      <c r="H9" s="121"/>
    </row>
    <row r="10" spans="1:8" x14ac:dyDescent="0.15">
      <c r="A10" s="122"/>
      <c r="B10" s="123"/>
      <c r="C10" s="124"/>
      <c r="D10" s="125">
        <v>18030</v>
      </c>
      <c r="E10" s="126"/>
      <c r="F10" s="127">
        <v>40712</v>
      </c>
      <c r="G10" s="128"/>
      <c r="H10" s="129"/>
    </row>
    <row r="11" spans="1:8" x14ac:dyDescent="0.15">
      <c r="A11" s="110" t="s">
        <v>514</v>
      </c>
      <c r="B11" s="115"/>
      <c r="C11" s="116"/>
      <c r="D11" s="117">
        <v>37243</v>
      </c>
      <c r="E11" s="118"/>
      <c r="F11" s="119">
        <v>79466</v>
      </c>
      <c r="G11" s="120"/>
      <c r="H11" s="121"/>
    </row>
    <row r="12" spans="1:8" x14ac:dyDescent="0.15">
      <c r="A12" s="122"/>
      <c r="B12" s="123"/>
      <c r="C12" s="130"/>
      <c r="D12" s="125">
        <v>13568</v>
      </c>
      <c r="E12" s="126"/>
      <c r="F12" s="127">
        <v>44645</v>
      </c>
      <c r="G12" s="128"/>
      <c r="H12" s="129"/>
    </row>
    <row r="13" spans="1:8" x14ac:dyDescent="0.15">
      <c r="A13" s="110"/>
      <c r="B13" s="115"/>
      <c r="C13" s="131"/>
      <c r="D13" s="132">
        <v>37623</v>
      </c>
      <c r="E13" s="133"/>
      <c r="F13" s="134">
        <v>79304</v>
      </c>
      <c r="G13" s="135"/>
      <c r="H13" s="121"/>
    </row>
    <row r="14" spans="1:8" x14ac:dyDescent="0.15">
      <c r="A14" s="122"/>
      <c r="B14" s="123"/>
      <c r="C14" s="124"/>
      <c r="D14" s="125">
        <v>20638</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5.56</v>
      </c>
      <c r="C19" s="136">
        <f>ROUND(VALUE(SUBSTITUTE(実質収支比率等に係る経年分析!G$48,"▲","-")),2)</f>
        <v>6.46</v>
      </c>
      <c r="D19" s="136">
        <f>ROUND(VALUE(SUBSTITUTE(実質収支比率等に係る経年分析!H$48,"▲","-")),2)</f>
        <v>6.13</v>
      </c>
      <c r="E19" s="136">
        <f>ROUND(VALUE(SUBSTITUTE(実質収支比率等に係る経年分析!I$48,"▲","-")),2)</f>
        <v>5.41</v>
      </c>
      <c r="F19" s="136">
        <f>ROUND(VALUE(SUBSTITUTE(実質収支比率等に係る経年分析!J$48,"▲","-")),2)</f>
        <v>5.07</v>
      </c>
    </row>
    <row r="20" spans="1:11" x14ac:dyDescent="0.15">
      <c r="A20" s="136" t="s">
        <v>43</v>
      </c>
      <c r="B20" s="136">
        <f>ROUND(VALUE(SUBSTITUTE(実質収支比率等に係る経年分析!F$47,"▲","-")),2)</f>
        <v>20.7</v>
      </c>
      <c r="C20" s="136">
        <f>ROUND(VALUE(SUBSTITUTE(実質収支比率等に係る経年分析!G$47,"▲","-")),2)</f>
        <v>22.11</v>
      </c>
      <c r="D20" s="136">
        <f>ROUND(VALUE(SUBSTITUTE(実質収支比率等に係る経年分析!H$47,"▲","-")),2)</f>
        <v>22.28</v>
      </c>
      <c r="E20" s="136">
        <f>ROUND(VALUE(SUBSTITUTE(実質収支比率等に係る経年分析!I$47,"▲","-")),2)</f>
        <v>21.73</v>
      </c>
      <c r="F20" s="136">
        <f>ROUND(VALUE(SUBSTITUTE(実質収支比率等に係る経年分析!J$47,"▲","-")),2)</f>
        <v>22.52</v>
      </c>
    </row>
    <row r="21" spans="1:11" x14ac:dyDescent="0.15">
      <c r="A21" s="136" t="s">
        <v>44</v>
      </c>
      <c r="B21" s="136">
        <f>IF(ISNUMBER(VALUE(SUBSTITUTE(実質収支比率等に係る経年分析!F$49,"▲","-"))),ROUND(VALUE(SUBSTITUTE(実質収支比率等に係る経年分析!F$49,"▲","-")),2),NA())</f>
        <v>3.96</v>
      </c>
      <c r="C21" s="136">
        <f>IF(ISNUMBER(VALUE(SUBSTITUTE(実質収支比率等に係る経年分析!G$49,"▲","-"))),ROUND(VALUE(SUBSTITUTE(実質収支比率等に係る経年分析!G$49,"▲","-")),2),NA())</f>
        <v>2.4900000000000002</v>
      </c>
      <c r="D21" s="136">
        <f>IF(ISNUMBER(VALUE(SUBSTITUTE(実質収支比率等に係る経年分析!H$49,"▲","-"))),ROUND(VALUE(SUBSTITUTE(実質収支比率等に係る経年分析!H$49,"▲","-")),2),NA())</f>
        <v>-0.32</v>
      </c>
      <c r="E21" s="136">
        <f>IF(ISNUMBER(VALUE(SUBSTITUTE(実質収支比率等に係る経年分析!I$49,"▲","-"))),ROUND(VALUE(SUBSTITUTE(実質収支比率等に係る経年分析!I$49,"▲","-")),2),NA())</f>
        <v>-0.54</v>
      </c>
      <c r="F21" s="136">
        <f>IF(ISNUMBER(VALUE(SUBSTITUTE(実質収支比率等に係る経年分析!J$49,"▲","-"))),ROUND(VALUE(SUBSTITUTE(実質収支比率等に係る経年分析!J$49,"▲","-")),2),NA())</f>
        <v>-0.46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土地取得特別会計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住宅新築資金等貸付事業特別会計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0.05</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5.55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6.44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6.11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5.39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5.01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7.86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12.53</v>
      </c>
    </row>
    <row r="36" spans="1:16" x14ac:dyDescent="0.15">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0.14000000000000001</v>
      </c>
      <c r="D36" s="137">
        <f>IF(ROUND(VALUE(SUBSTITUTE(連結実質赤字比率に係る赤字・黒字の構成分析!G$34,"▲", "-")), 2) &lt; 0, ABS(ROUND(VALUE(SUBSTITUTE(連結実質赤字比率に係る赤字・黒字の構成分析!G$34,"▲", "-")), 2)), NA())</f>
        <v>0.42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2.56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2.83</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2.2599999999999998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409</v>
      </c>
      <c r="E42" s="138"/>
      <c r="F42" s="138"/>
      <c r="G42" s="138">
        <f>'実質公債費比率（分子）の構造'!L$52</f>
        <v>400</v>
      </c>
      <c r="H42" s="138"/>
      <c r="I42" s="138"/>
      <c r="J42" s="138">
        <f>'実質公債費比率（分子）の構造'!M$52</f>
        <v>389</v>
      </c>
      <c r="K42" s="138"/>
      <c r="L42" s="138"/>
      <c r="M42" s="138">
        <f>'実質公債費比率（分子）の構造'!N$52</f>
        <v>359</v>
      </c>
      <c r="N42" s="138"/>
      <c r="O42" s="138"/>
      <c r="P42" s="138">
        <f>'実質公債費比率（分子）の構造'!O$52</f>
        <v>341</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15</v>
      </c>
      <c r="C44" s="138"/>
      <c r="D44" s="138"/>
      <c r="E44" s="138">
        <f>'実質公債費比率（分子）の構造'!L$50</f>
        <v>15</v>
      </c>
      <c r="F44" s="138"/>
      <c r="G44" s="138"/>
      <c r="H44" s="138">
        <f>'実質公債費比率（分子）の構造'!M$50</f>
        <v>15</v>
      </c>
      <c r="I44" s="138"/>
      <c r="J44" s="138"/>
      <c r="K44" s="138">
        <f>'実質公債費比率（分子）の構造'!N$50</f>
        <v>15</v>
      </c>
      <c r="L44" s="138"/>
      <c r="M44" s="138"/>
      <c r="N44" s="138">
        <f>'実質公債費比率（分子）の構造'!O$50</f>
        <v>15</v>
      </c>
      <c r="O44" s="138"/>
      <c r="P44" s="138"/>
    </row>
    <row r="45" spans="1:16" x14ac:dyDescent="0.15">
      <c r="A45" s="138" t="s">
        <v>54</v>
      </c>
      <c r="B45" s="138">
        <f>'実質公債費比率（分子）の構造'!K$49</f>
        <v>18</v>
      </c>
      <c r="C45" s="138"/>
      <c r="D45" s="138"/>
      <c r="E45" s="138">
        <f>'実質公債費比率（分子）の構造'!L$49</f>
        <v>18</v>
      </c>
      <c r="F45" s="138"/>
      <c r="G45" s="138"/>
      <c r="H45" s="138">
        <f>'実質公債費比率（分子）の構造'!M$49</f>
        <v>18</v>
      </c>
      <c r="I45" s="138"/>
      <c r="J45" s="138"/>
      <c r="K45" s="138">
        <f>'実質公債費比率（分子）の構造'!N$49</f>
        <v>18</v>
      </c>
      <c r="L45" s="138"/>
      <c r="M45" s="138"/>
      <c r="N45" s="138">
        <f>'実質公債費比率（分子）の構造'!O$49</f>
        <v>15</v>
      </c>
      <c r="O45" s="138"/>
      <c r="P45" s="138"/>
    </row>
    <row r="46" spans="1:16" x14ac:dyDescent="0.15">
      <c r="A46" s="138" t="s">
        <v>55</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521</v>
      </c>
      <c r="C49" s="138"/>
      <c r="D49" s="138"/>
      <c r="E49" s="138">
        <f>'実質公債費比率（分子）の構造'!L$45</f>
        <v>486</v>
      </c>
      <c r="F49" s="138"/>
      <c r="G49" s="138"/>
      <c r="H49" s="138">
        <f>'実質公債費比率（分子）の構造'!M$45</f>
        <v>456</v>
      </c>
      <c r="I49" s="138"/>
      <c r="J49" s="138"/>
      <c r="K49" s="138">
        <f>'実質公債費比率（分子）の構造'!N$45</f>
        <v>440</v>
      </c>
      <c r="L49" s="138"/>
      <c r="M49" s="138"/>
      <c r="N49" s="138">
        <f>'実質公債費比率（分子）の構造'!O$45</f>
        <v>443</v>
      </c>
      <c r="O49" s="138"/>
      <c r="P49" s="138"/>
    </row>
    <row r="50" spans="1:16" x14ac:dyDescent="0.15">
      <c r="A50" s="138" t="s">
        <v>59</v>
      </c>
      <c r="B50" s="138" t="e">
        <f>NA()</f>
        <v>#N/A</v>
      </c>
      <c r="C50" s="138">
        <f>IF(ISNUMBER('実質公債費比率（分子）の構造'!K$53),'実質公債費比率（分子）の構造'!K$53,NA())</f>
        <v>145</v>
      </c>
      <c r="D50" s="138" t="e">
        <f>NA()</f>
        <v>#N/A</v>
      </c>
      <c r="E50" s="138" t="e">
        <f>NA()</f>
        <v>#N/A</v>
      </c>
      <c r="F50" s="138">
        <f>IF(ISNUMBER('実質公債費比率（分子）の構造'!L$53),'実質公債費比率（分子）の構造'!L$53,NA())</f>
        <v>119</v>
      </c>
      <c r="G50" s="138" t="e">
        <f>NA()</f>
        <v>#N/A</v>
      </c>
      <c r="H50" s="138" t="e">
        <f>NA()</f>
        <v>#N/A</v>
      </c>
      <c r="I50" s="138">
        <f>IF(ISNUMBER('実質公債費比率（分子）の構造'!M$53),'実質公債費比率（分子）の構造'!M$53,NA())</f>
        <v>100</v>
      </c>
      <c r="J50" s="138" t="e">
        <f>NA()</f>
        <v>#N/A</v>
      </c>
      <c r="K50" s="138" t="e">
        <f>NA()</f>
        <v>#N/A</v>
      </c>
      <c r="L50" s="138">
        <f>IF(ISNUMBER('実質公債費比率（分子）の構造'!N$53),'実質公債費比率（分子）の構造'!N$53,NA())</f>
        <v>114</v>
      </c>
      <c r="M50" s="138" t="e">
        <f>NA()</f>
        <v>#N/A</v>
      </c>
      <c r="N50" s="138" t="e">
        <f>NA()</f>
        <v>#N/A</v>
      </c>
      <c r="O50" s="138">
        <f>IF(ISNUMBER('実質公債費比率（分子）の構造'!O$53),'実質公債費比率（分子）の構造'!O$53,NA())</f>
        <v>132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3617</v>
      </c>
      <c r="E56" s="137"/>
      <c r="F56" s="137"/>
      <c r="G56" s="137">
        <f>'将来負担比率（分子）の構造'!J$52</f>
        <v>3550</v>
      </c>
      <c r="H56" s="137"/>
      <c r="I56" s="137"/>
      <c r="J56" s="137">
        <f>'将来負担比率（分子）の構造'!K$52</f>
        <v>3441</v>
      </c>
      <c r="K56" s="137"/>
      <c r="L56" s="137"/>
      <c r="M56" s="137">
        <f>'将来負担比率（分子）の構造'!L$52</f>
        <v>3347</v>
      </c>
      <c r="N56" s="137"/>
      <c r="O56" s="137"/>
      <c r="P56" s="137">
        <f>'将来負担比率（分子）の構造'!M$52</f>
        <v>3220</v>
      </c>
    </row>
    <row r="57" spans="1:16" x14ac:dyDescent="0.15">
      <c r="A57" s="137" t="s">
        <v>36</v>
      </c>
      <c r="B57" s="137"/>
      <c r="C57" s="137"/>
      <c r="D57" s="137">
        <f>'将来負担比率（分子）の構造'!I$51</f>
        <v>15</v>
      </c>
      <c r="E57" s="137"/>
      <c r="F57" s="137"/>
      <c r="G57" s="137">
        <f>'将来負担比率（分子）の構造'!J$51</f>
        <v>13</v>
      </c>
      <c r="H57" s="137"/>
      <c r="I57" s="137"/>
      <c r="J57" s="137">
        <f>'将来負担比率（分子）の構造'!K$51</f>
        <v>8</v>
      </c>
      <c r="K57" s="137"/>
      <c r="L57" s="137"/>
      <c r="M57" s="137">
        <f>'将来負担比率（分子）の構造'!L$51</f>
        <v>3</v>
      </c>
      <c r="N57" s="137"/>
      <c r="O57" s="137"/>
      <c r="P57" s="137">
        <f>'将来負担比率（分子）の構造'!M$51</f>
        <v>1</v>
      </c>
    </row>
    <row r="58" spans="1:16" x14ac:dyDescent="0.15">
      <c r="A58" s="137" t="s">
        <v>35</v>
      </c>
      <c r="B58" s="137"/>
      <c r="C58" s="137"/>
      <c r="D58" s="137">
        <f>'将来負担比率（分子）の構造'!I$50</f>
        <v>2199</v>
      </c>
      <c r="E58" s="137"/>
      <c r="F58" s="137"/>
      <c r="G58" s="137">
        <f>'将来負担比率（分子）の構造'!J$50</f>
        <v>2074</v>
      </c>
      <c r="H58" s="137"/>
      <c r="I58" s="137"/>
      <c r="J58" s="137">
        <f>'将来負担比率（分子）の構造'!K$50</f>
        <v>2262</v>
      </c>
      <c r="K58" s="137"/>
      <c r="L58" s="137"/>
      <c r="M58" s="137">
        <f>'将来負担比率（分子）の構造'!L$50</f>
        <v>2361</v>
      </c>
      <c r="N58" s="137"/>
      <c r="O58" s="137"/>
      <c r="P58" s="137">
        <f>'将来負担比率（分子）の構造'!M$50</f>
        <v>2370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1303</v>
      </c>
      <c r="C62" s="137"/>
      <c r="D62" s="137"/>
      <c r="E62" s="137">
        <f>'将来負担比率（分子）の構造'!J$45</f>
        <v>1278</v>
      </c>
      <c r="F62" s="137"/>
      <c r="G62" s="137"/>
      <c r="H62" s="137">
        <f>'将来負担比率（分子）の構造'!K$45</f>
        <v>1216</v>
      </c>
      <c r="I62" s="137"/>
      <c r="J62" s="137"/>
      <c r="K62" s="137">
        <f>'将来負担比率（分子）の構造'!L$45</f>
        <v>1163</v>
      </c>
      <c r="L62" s="137"/>
      <c r="M62" s="137"/>
      <c r="N62" s="137">
        <f>'将来負担比率（分子）の構造'!M$45</f>
        <v>1140</v>
      </c>
      <c r="O62" s="137"/>
      <c r="P62" s="137"/>
    </row>
    <row r="63" spans="1:16" x14ac:dyDescent="0.15">
      <c r="A63" s="137" t="s">
        <v>28</v>
      </c>
      <c r="B63" s="137">
        <f>'将来負担比率（分子）の構造'!I$44</f>
        <v>141</v>
      </c>
      <c r="C63" s="137"/>
      <c r="D63" s="137"/>
      <c r="E63" s="137">
        <f>'将来負担比率（分子）の構造'!J$44</f>
        <v>109</v>
      </c>
      <c r="F63" s="137"/>
      <c r="G63" s="137"/>
      <c r="H63" s="137">
        <f>'将来負担比率（分子）の構造'!K$44</f>
        <v>77</v>
      </c>
      <c r="I63" s="137"/>
      <c r="J63" s="137"/>
      <c r="K63" s="137">
        <f>'将来負担比率（分子）の構造'!L$44</f>
        <v>44</v>
      </c>
      <c r="L63" s="137"/>
      <c r="M63" s="137"/>
      <c r="N63" s="137">
        <f>'将来負担比率（分子）の構造'!M$44</f>
        <v>15</v>
      </c>
      <c r="O63" s="137"/>
      <c r="P63" s="137"/>
    </row>
    <row r="64" spans="1:16" x14ac:dyDescent="0.15">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x14ac:dyDescent="0.15">
      <c r="A65" s="137" t="s">
        <v>26</v>
      </c>
      <c r="B65" s="137">
        <f>'将来負担比率（分子）の構造'!I$42</f>
        <v>62</v>
      </c>
      <c r="C65" s="137"/>
      <c r="D65" s="137"/>
      <c r="E65" s="137">
        <f>'将来負担比率（分子）の構造'!J$42</f>
        <v>62</v>
      </c>
      <c r="F65" s="137"/>
      <c r="G65" s="137"/>
      <c r="H65" s="137">
        <f>'将来負担比率（分子）の構造'!K$42</f>
        <v>62</v>
      </c>
      <c r="I65" s="137"/>
      <c r="J65" s="137"/>
      <c r="K65" s="137">
        <f>'将来負担比率（分子）の構造'!L$42</f>
        <v>25</v>
      </c>
      <c r="L65" s="137"/>
      <c r="M65" s="137"/>
      <c r="N65" s="137">
        <f>'将来負担比率（分子）の構造'!M$42</f>
        <v>25</v>
      </c>
      <c r="O65" s="137"/>
      <c r="P65" s="137"/>
    </row>
    <row r="66" spans="1:16" x14ac:dyDescent="0.15">
      <c r="A66" s="137" t="s">
        <v>25</v>
      </c>
      <c r="B66" s="137">
        <f>'将来負担比率（分子）の構造'!I$41</f>
        <v>4478</v>
      </c>
      <c r="C66" s="137"/>
      <c r="D66" s="137"/>
      <c r="E66" s="137">
        <f>'将来負担比率（分子）の構造'!J$41</f>
        <v>4493</v>
      </c>
      <c r="F66" s="137"/>
      <c r="G66" s="137"/>
      <c r="H66" s="137">
        <f>'将来負担比率（分子）の構造'!K$41</f>
        <v>4365</v>
      </c>
      <c r="I66" s="137"/>
      <c r="J66" s="137"/>
      <c r="K66" s="137">
        <f>'将来負担比率（分子）の構造'!L$41</f>
        <v>4305</v>
      </c>
      <c r="L66" s="137"/>
      <c r="M66" s="137"/>
      <c r="N66" s="137">
        <f>'将来負担比率（分子）の構造'!M$41</f>
        <v>4177</v>
      </c>
      <c r="O66" s="137"/>
      <c r="P66" s="137"/>
    </row>
    <row r="67" spans="1:16" x14ac:dyDescent="0.15">
      <c r="A67" s="137" t="s">
        <v>63</v>
      </c>
      <c r="B67" s="137" t="e">
        <f>NA()</f>
        <v>#N/A</v>
      </c>
      <c r="C67" s="137">
        <f>IF(ISNUMBER('将来負担比率（分子）の構造'!I$53), IF('将来負担比率（分子）の構造'!I$53 &lt; 0, 0, '将来負担比率（分子）の構造'!I$53), NA())</f>
        <v>153</v>
      </c>
      <c r="D67" s="137" t="e">
        <f>NA()</f>
        <v>#N/A</v>
      </c>
      <c r="E67" s="137" t="e">
        <f>NA()</f>
        <v>#N/A</v>
      </c>
      <c r="F67" s="137">
        <f>IF(ISNUMBER('将来負担比率（分子）の構造'!J$53), IF('将来負担比率（分子）の構造'!J$53 &lt; 0, 0, '将来負担比率（分子）の構造'!J$53), NA())</f>
        <v>305</v>
      </c>
      <c r="G67" s="137" t="e">
        <f>NA()</f>
        <v>#N/A</v>
      </c>
      <c r="H67" s="137" t="e">
        <f>NA()</f>
        <v>#N/A</v>
      </c>
      <c r="I67" s="137">
        <f>IF(ISNUMBER('将来負担比率（分子）の構造'!K$53), IF('将来負担比率（分子）の構造'!K$53 &lt; 0, 0, '将来負担比率（分子）の構造'!K$53), NA())</f>
        <v>10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1126932</v>
      </c>
      <c r="S5" s="671"/>
      <c r="T5" s="671"/>
      <c r="U5" s="671"/>
      <c r="V5" s="671"/>
      <c r="W5" s="671"/>
      <c r="X5" s="671"/>
      <c r="Y5" s="718"/>
      <c r="Z5" s="731">
        <v>20</v>
      </c>
      <c r="AA5" s="731"/>
      <c r="AB5" s="731"/>
      <c r="AC5" s="731"/>
      <c r="AD5" s="732">
        <v>1126932</v>
      </c>
      <c r="AE5" s="732"/>
      <c r="AF5" s="732"/>
      <c r="AG5" s="732"/>
      <c r="AH5" s="732"/>
      <c r="AI5" s="732"/>
      <c r="AJ5" s="732"/>
      <c r="AK5" s="732"/>
      <c r="AL5" s="719">
        <v>36.1</v>
      </c>
      <c r="AM5" s="688"/>
      <c r="AN5" s="688"/>
      <c r="AO5" s="720"/>
      <c r="AP5" s="707" t="s">
        <v>208</v>
      </c>
      <c r="AQ5" s="708"/>
      <c r="AR5" s="708"/>
      <c r="AS5" s="708"/>
      <c r="AT5" s="708"/>
      <c r="AU5" s="708"/>
      <c r="AV5" s="708"/>
      <c r="AW5" s="708"/>
      <c r="AX5" s="708"/>
      <c r="AY5" s="708"/>
      <c r="AZ5" s="708"/>
      <c r="BA5" s="708"/>
      <c r="BB5" s="708"/>
      <c r="BC5" s="708"/>
      <c r="BD5" s="708"/>
      <c r="BE5" s="708"/>
      <c r="BF5" s="709"/>
      <c r="BG5" s="620">
        <v>1126932</v>
      </c>
      <c r="BH5" s="621"/>
      <c r="BI5" s="621"/>
      <c r="BJ5" s="621"/>
      <c r="BK5" s="621"/>
      <c r="BL5" s="621"/>
      <c r="BM5" s="621"/>
      <c r="BN5" s="622"/>
      <c r="BO5" s="673">
        <v>100</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55419</v>
      </c>
      <c r="S6" s="621"/>
      <c r="T6" s="621"/>
      <c r="U6" s="621"/>
      <c r="V6" s="621"/>
      <c r="W6" s="621"/>
      <c r="X6" s="621"/>
      <c r="Y6" s="622"/>
      <c r="Z6" s="673">
        <v>1</v>
      </c>
      <c r="AA6" s="673"/>
      <c r="AB6" s="673"/>
      <c r="AC6" s="673"/>
      <c r="AD6" s="674">
        <v>55419</v>
      </c>
      <c r="AE6" s="674"/>
      <c r="AF6" s="674"/>
      <c r="AG6" s="674"/>
      <c r="AH6" s="674"/>
      <c r="AI6" s="674"/>
      <c r="AJ6" s="674"/>
      <c r="AK6" s="674"/>
      <c r="AL6" s="643">
        <v>1.8</v>
      </c>
      <c r="AM6" s="675"/>
      <c r="AN6" s="675"/>
      <c r="AO6" s="676"/>
      <c r="AP6" s="617" t="s">
        <v>214</v>
      </c>
      <c r="AQ6" s="618"/>
      <c r="AR6" s="618"/>
      <c r="AS6" s="618"/>
      <c r="AT6" s="618"/>
      <c r="AU6" s="618"/>
      <c r="AV6" s="618"/>
      <c r="AW6" s="618"/>
      <c r="AX6" s="618"/>
      <c r="AY6" s="618"/>
      <c r="AZ6" s="618"/>
      <c r="BA6" s="618"/>
      <c r="BB6" s="618"/>
      <c r="BC6" s="618"/>
      <c r="BD6" s="618"/>
      <c r="BE6" s="618"/>
      <c r="BF6" s="619"/>
      <c r="BG6" s="620">
        <v>1126932</v>
      </c>
      <c r="BH6" s="621"/>
      <c r="BI6" s="621"/>
      <c r="BJ6" s="621"/>
      <c r="BK6" s="621"/>
      <c r="BL6" s="621"/>
      <c r="BM6" s="621"/>
      <c r="BN6" s="622"/>
      <c r="BO6" s="673">
        <v>100</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63210</v>
      </c>
      <c r="CS6" s="621"/>
      <c r="CT6" s="621"/>
      <c r="CU6" s="621"/>
      <c r="CV6" s="621"/>
      <c r="CW6" s="621"/>
      <c r="CX6" s="621"/>
      <c r="CY6" s="622"/>
      <c r="CZ6" s="673">
        <v>1.2</v>
      </c>
      <c r="DA6" s="673"/>
      <c r="DB6" s="673"/>
      <c r="DC6" s="673"/>
      <c r="DD6" s="626" t="s">
        <v>209</v>
      </c>
      <c r="DE6" s="621"/>
      <c r="DF6" s="621"/>
      <c r="DG6" s="621"/>
      <c r="DH6" s="621"/>
      <c r="DI6" s="621"/>
      <c r="DJ6" s="621"/>
      <c r="DK6" s="621"/>
      <c r="DL6" s="621"/>
      <c r="DM6" s="621"/>
      <c r="DN6" s="621"/>
      <c r="DO6" s="621"/>
      <c r="DP6" s="622"/>
      <c r="DQ6" s="626">
        <v>63210</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1083</v>
      </c>
      <c r="S7" s="621"/>
      <c r="T7" s="621"/>
      <c r="U7" s="621"/>
      <c r="V7" s="621"/>
      <c r="W7" s="621"/>
      <c r="X7" s="621"/>
      <c r="Y7" s="622"/>
      <c r="Z7" s="673">
        <v>0</v>
      </c>
      <c r="AA7" s="673"/>
      <c r="AB7" s="673"/>
      <c r="AC7" s="673"/>
      <c r="AD7" s="674">
        <v>1083</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489863</v>
      </c>
      <c r="BH7" s="621"/>
      <c r="BI7" s="621"/>
      <c r="BJ7" s="621"/>
      <c r="BK7" s="621"/>
      <c r="BL7" s="621"/>
      <c r="BM7" s="621"/>
      <c r="BN7" s="622"/>
      <c r="BO7" s="673">
        <v>43.5</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791309</v>
      </c>
      <c r="CS7" s="621"/>
      <c r="CT7" s="621"/>
      <c r="CU7" s="621"/>
      <c r="CV7" s="621"/>
      <c r="CW7" s="621"/>
      <c r="CX7" s="621"/>
      <c r="CY7" s="622"/>
      <c r="CZ7" s="673">
        <v>14.5</v>
      </c>
      <c r="DA7" s="673"/>
      <c r="DB7" s="673"/>
      <c r="DC7" s="673"/>
      <c r="DD7" s="626">
        <v>7333</v>
      </c>
      <c r="DE7" s="621"/>
      <c r="DF7" s="621"/>
      <c r="DG7" s="621"/>
      <c r="DH7" s="621"/>
      <c r="DI7" s="621"/>
      <c r="DJ7" s="621"/>
      <c r="DK7" s="621"/>
      <c r="DL7" s="621"/>
      <c r="DM7" s="621"/>
      <c r="DN7" s="621"/>
      <c r="DO7" s="621"/>
      <c r="DP7" s="622"/>
      <c r="DQ7" s="626">
        <v>730690</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3538</v>
      </c>
      <c r="S8" s="621"/>
      <c r="T8" s="621"/>
      <c r="U8" s="621"/>
      <c r="V8" s="621"/>
      <c r="W8" s="621"/>
      <c r="X8" s="621"/>
      <c r="Y8" s="622"/>
      <c r="Z8" s="673">
        <v>0.1</v>
      </c>
      <c r="AA8" s="673"/>
      <c r="AB8" s="673"/>
      <c r="AC8" s="673"/>
      <c r="AD8" s="674">
        <v>3538</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21534</v>
      </c>
      <c r="BH8" s="621"/>
      <c r="BI8" s="621"/>
      <c r="BJ8" s="621"/>
      <c r="BK8" s="621"/>
      <c r="BL8" s="621"/>
      <c r="BM8" s="621"/>
      <c r="BN8" s="622"/>
      <c r="BO8" s="673">
        <v>1.9</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2196747</v>
      </c>
      <c r="CS8" s="621"/>
      <c r="CT8" s="621"/>
      <c r="CU8" s="621"/>
      <c r="CV8" s="621"/>
      <c r="CW8" s="621"/>
      <c r="CX8" s="621"/>
      <c r="CY8" s="622"/>
      <c r="CZ8" s="673">
        <v>40.200000000000003</v>
      </c>
      <c r="DA8" s="673"/>
      <c r="DB8" s="673"/>
      <c r="DC8" s="673"/>
      <c r="DD8" s="626">
        <v>2414</v>
      </c>
      <c r="DE8" s="621"/>
      <c r="DF8" s="621"/>
      <c r="DG8" s="621"/>
      <c r="DH8" s="621"/>
      <c r="DI8" s="621"/>
      <c r="DJ8" s="621"/>
      <c r="DK8" s="621"/>
      <c r="DL8" s="621"/>
      <c r="DM8" s="621"/>
      <c r="DN8" s="621"/>
      <c r="DO8" s="621"/>
      <c r="DP8" s="622"/>
      <c r="DQ8" s="626">
        <v>1173733</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2352</v>
      </c>
      <c r="S9" s="621"/>
      <c r="T9" s="621"/>
      <c r="U9" s="621"/>
      <c r="V9" s="621"/>
      <c r="W9" s="621"/>
      <c r="X9" s="621"/>
      <c r="Y9" s="622"/>
      <c r="Z9" s="673">
        <v>0</v>
      </c>
      <c r="AA9" s="673"/>
      <c r="AB9" s="673"/>
      <c r="AC9" s="673"/>
      <c r="AD9" s="674">
        <v>2352</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422456</v>
      </c>
      <c r="BH9" s="621"/>
      <c r="BI9" s="621"/>
      <c r="BJ9" s="621"/>
      <c r="BK9" s="621"/>
      <c r="BL9" s="621"/>
      <c r="BM9" s="621"/>
      <c r="BN9" s="622"/>
      <c r="BO9" s="673">
        <v>37.5</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498418</v>
      </c>
      <c r="CS9" s="621"/>
      <c r="CT9" s="621"/>
      <c r="CU9" s="621"/>
      <c r="CV9" s="621"/>
      <c r="CW9" s="621"/>
      <c r="CX9" s="621"/>
      <c r="CY9" s="622"/>
      <c r="CZ9" s="673">
        <v>9.1</v>
      </c>
      <c r="DA9" s="673"/>
      <c r="DB9" s="673"/>
      <c r="DC9" s="673"/>
      <c r="DD9" s="626">
        <v>21167</v>
      </c>
      <c r="DE9" s="621"/>
      <c r="DF9" s="621"/>
      <c r="DG9" s="621"/>
      <c r="DH9" s="621"/>
      <c r="DI9" s="621"/>
      <c r="DJ9" s="621"/>
      <c r="DK9" s="621"/>
      <c r="DL9" s="621"/>
      <c r="DM9" s="621"/>
      <c r="DN9" s="621"/>
      <c r="DO9" s="621"/>
      <c r="DP9" s="622"/>
      <c r="DQ9" s="626">
        <v>434640</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210505</v>
      </c>
      <c r="S10" s="621"/>
      <c r="T10" s="621"/>
      <c r="U10" s="621"/>
      <c r="V10" s="621"/>
      <c r="W10" s="621"/>
      <c r="X10" s="621"/>
      <c r="Y10" s="622"/>
      <c r="Z10" s="673">
        <v>3.7</v>
      </c>
      <c r="AA10" s="673"/>
      <c r="AB10" s="673"/>
      <c r="AC10" s="673"/>
      <c r="AD10" s="674">
        <v>210505</v>
      </c>
      <c r="AE10" s="674"/>
      <c r="AF10" s="674"/>
      <c r="AG10" s="674"/>
      <c r="AH10" s="674"/>
      <c r="AI10" s="674"/>
      <c r="AJ10" s="674"/>
      <c r="AK10" s="674"/>
      <c r="AL10" s="643">
        <v>6.7</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20663</v>
      </c>
      <c r="BH10" s="621"/>
      <c r="BI10" s="621"/>
      <c r="BJ10" s="621"/>
      <c r="BK10" s="621"/>
      <c r="BL10" s="621"/>
      <c r="BM10" s="621"/>
      <c r="BN10" s="622"/>
      <c r="BO10" s="673">
        <v>1.8</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32776</v>
      </c>
      <c r="CS10" s="621"/>
      <c r="CT10" s="621"/>
      <c r="CU10" s="621"/>
      <c r="CV10" s="621"/>
      <c r="CW10" s="621"/>
      <c r="CX10" s="621"/>
      <c r="CY10" s="622"/>
      <c r="CZ10" s="673">
        <v>0.6</v>
      </c>
      <c r="DA10" s="673"/>
      <c r="DB10" s="673"/>
      <c r="DC10" s="673"/>
      <c r="DD10" s="626" t="s">
        <v>111</v>
      </c>
      <c r="DE10" s="621"/>
      <c r="DF10" s="621"/>
      <c r="DG10" s="621"/>
      <c r="DH10" s="621"/>
      <c r="DI10" s="621"/>
      <c r="DJ10" s="621"/>
      <c r="DK10" s="621"/>
      <c r="DL10" s="621"/>
      <c r="DM10" s="621"/>
      <c r="DN10" s="621"/>
      <c r="DO10" s="621"/>
      <c r="DP10" s="622"/>
      <c r="DQ10" s="626">
        <v>32293</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17598</v>
      </c>
      <c r="S11" s="621"/>
      <c r="T11" s="621"/>
      <c r="U11" s="621"/>
      <c r="V11" s="621"/>
      <c r="W11" s="621"/>
      <c r="X11" s="621"/>
      <c r="Y11" s="622"/>
      <c r="Z11" s="673">
        <v>0.3</v>
      </c>
      <c r="AA11" s="673"/>
      <c r="AB11" s="673"/>
      <c r="AC11" s="673"/>
      <c r="AD11" s="674">
        <v>17598</v>
      </c>
      <c r="AE11" s="674"/>
      <c r="AF11" s="674"/>
      <c r="AG11" s="674"/>
      <c r="AH11" s="674"/>
      <c r="AI11" s="674"/>
      <c r="AJ11" s="674"/>
      <c r="AK11" s="674"/>
      <c r="AL11" s="643">
        <v>0.6</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25210</v>
      </c>
      <c r="BH11" s="621"/>
      <c r="BI11" s="621"/>
      <c r="BJ11" s="621"/>
      <c r="BK11" s="621"/>
      <c r="BL11" s="621"/>
      <c r="BM11" s="621"/>
      <c r="BN11" s="622"/>
      <c r="BO11" s="673">
        <v>2.2000000000000002</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188660</v>
      </c>
      <c r="CS11" s="621"/>
      <c r="CT11" s="621"/>
      <c r="CU11" s="621"/>
      <c r="CV11" s="621"/>
      <c r="CW11" s="621"/>
      <c r="CX11" s="621"/>
      <c r="CY11" s="622"/>
      <c r="CZ11" s="673">
        <v>3.5</v>
      </c>
      <c r="DA11" s="673"/>
      <c r="DB11" s="673"/>
      <c r="DC11" s="673"/>
      <c r="DD11" s="626">
        <v>76239</v>
      </c>
      <c r="DE11" s="621"/>
      <c r="DF11" s="621"/>
      <c r="DG11" s="621"/>
      <c r="DH11" s="621"/>
      <c r="DI11" s="621"/>
      <c r="DJ11" s="621"/>
      <c r="DK11" s="621"/>
      <c r="DL11" s="621"/>
      <c r="DM11" s="621"/>
      <c r="DN11" s="621"/>
      <c r="DO11" s="621"/>
      <c r="DP11" s="622"/>
      <c r="DQ11" s="626">
        <v>117511</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487201</v>
      </c>
      <c r="BH12" s="621"/>
      <c r="BI12" s="621"/>
      <c r="BJ12" s="621"/>
      <c r="BK12" s="621"/>
      <c r="BL12" s="621"/>
      <c r="BM12" s="621"/>
      <c r="BN12" s="622"/>
      <c r="BO12" s="673">
        <v>43.2</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16870</v>
      </c>
      <c r="CS12" s="621"/>
      <c r="CT12" s="621"/>
      <c r="CU12" s="621"/>
      <c r="CV12" s="621"/>
      <c r="CW12" s="621"/>
      <c r="CX12" s="621"/>
      <c r="CY12" s="622"/>
      <c r="CZ12" s="673">
        <v>0.3</v>
      </c>
      <c r="DA12" s="673"/>
      <c r="DB12" s="673"/>
      <c r="DC12" s="673"/>
      <c r="DD12" s="626" t="s">
        <v>111</v>
      </c>
      <c r="DE12" s="621"/>
      <c r="DF12" s="621"/>
      <c r="DG12" s="621"/>
      <c r="DH12" s="621"/>
      <c r="DI12" s="621"/>
      <c r="DJ12" s="621"/>
      <c r="DK12" s="621"/>
      <c r="DL12" s="621"/>
      <c r="DM12" s="621"/>
      <c r="DN12" s="621"/>
      <c r="DO12" s="621"/>
      <c r="DP12" s="622"/>
      <c r="DQ12" s="626">
        <v>16869</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14753</v>
      </c>
      <c r="S13" s="621"/>
      <c r="T13" s="621"/>
      <c r="U13" s="621"/>
      <c r="V13" s="621"/>
      <c r="W13" s="621"/>
      <c r="X13" s="621"/>
      <c r="Y13" s="622"/>
      <c r="Z13" s="673">
        <v>0.3</v>
      </c>
      <c r="AA13" s="673"/>
      <c r="AB13" s="673"/>
      <c r="AC13" s="673"/>
      <c r="AD13" s="674">
        <v>14753</v>
      </c>
      <c r="AE13" s="674"/>
      <c r="AF13" s="674"/>
      <c r="AG13" s="674"/>
      <c r="AH13" s="674"/>
      <c r="AI13" s="674"/>
      <c r="AJ13" s="674"/>
      <c r="AK13" s="674"/>
      <c r="AL13" s="643">
        <v>0.5</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478258</v>
      </c>
      <c r="BH13" s="621"/>
      <c r="BI13" s="621"/>
      <c r="BJ13" s="621"/>
      <c r="BK13" s="621"/>
      <c r="BL13" s="621"/>
      <c r="BM13" s="621"/>
      <c r="BN13" s="622"/>
      <c r="BO13" s="673">
        <v>42.4</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466315</v>
      </c>
      <c r="CS13" s="621"/>
      <c r="CT13" s="621"/>
      <c r="CU13" s="621"/>
      <c r="CV13" s="621"/>
      <c r="CW13" s="621"/>
      <c r="CX13" s="621"/>
      <c r="CY13" s="622"/>
      <c r="CZ13" s="673">
        <v>8.5</v>
      </c>
      <c r="DA13" s="673"/>
      <c r="DB13" s="673"/>
      <c r="DC13" s="673"/>
      <c r="DD13" s="626">
        <v>401153</v>
      </c>
      <c r="DE13" s="621"/>
      <c r="DF13" s="621"/>
      <c r="DG13" s="621"/>
      <c r="DH13" s="621"/>
      <c r="DI13" s="621"/>
      <c r="DJ13" s="621"/>
      <c r="DK13" s="621"/>
      <c r="DL13" s="621"/>
      <c r="DM13" s="621"/>
      <c r="DN13" s="621"/>
      <c r="DO13" s="621"/>
      <c r="DP13" s="622"/>
      <c r="DQ13" s="626">
        <v>151409</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38492</v>
      </c>
      <c r="BH14" s="621"/>
      <c r="BI14" s="621"/>
      <c r="BJ14" s="621"/>
      <c r="BK14" s="621"/>
      <c r="BL14" s="621"/>
      <c r="BM14" s="621"/>
      <c r="BN14" s="622"/>
      <c r="BO14" s="673">
        <v>3.4</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240573</v>
      </c>
      <c r="CS14" s="621"/>
      <c r="CT14" s="621"/>
      <c r="CU14" s="621"/>
      <c r="CV14" s="621"/>
      <c r="CW14" s="621"/>
      <c r="CX14" s="621"/>
      <c r="CY14" s="622"/>
      <c r="CZ14" s="673">
        <v>4.4000000000000004</v>
      </c>
      <c r="DA14" s="673"/>
      <c r="DB14" s="673"/>
      <c r="DC14" s="673"/>
      <c r="DD14" s="626" t="s">
        <v>111</v>
      </c>
      <c r="DE14" s="621"/>
      <c r="DF14" s="621"/>
      <c r="DG14" s="621"/>
      <c r="DH14" s="621"/>
      <c r="DI14" s="621"/>
      <c r="DJ14" s="621"/>
      <c r="DK14" s="621"/>
      <c r="DL14" s="621"/>
      <c r="DM14" s="621"/>
      <c r="DN14" s="621"/>
      <c r="DO14" s="621"/>
      <c r="DP14" s="622"/>
      <c r="DQ14" s="626">
        <v>236773</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5027</v>
      </c>
      <c r="S15" s="621"/>
      <c r="T15" s="621"/>
      <c r="U15" s="621"/>
      <c r="V15" s="621"/>
      <c r="W15" s="621"/>
      <c r="X15" s="621"/>
      <c r="Y15" s="622"/>
      <c r="Z15" s="673">
        <v>0.1</v>
      </c>
      <c r="AA15" s="673"/>
      <c r="AB15" s="673"/>
      <c r="AC15" s="673"/>
      <c r="AD15" s="674">
        <v>5027</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111376</v>
      </c>
      <c r="BH15" s="621"/>
      <c r="BI15" s="621"/>
      <c r="BJ15" s="621"/>
      <c r="BK15" s="621"/>
      <c r="BL15" s="621"/>
      <c r="BM15" s="621"/>
      <c r="BN15" s="622"/>
      <c r="BO15" s="673">
        <v>9.9</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494205</v>
      </c>
      <c r="CS15" s="621"/>
      <c r="CT15" s="621"/>
      <c r="CU15" s="621"/>
      <c r="CV15" s="621"/>
      <c r="CW15" s="621"/>
      <c r="CX15" s="621"/>
      <c r="CY15" s="622"/>
      <c r="CZ15" s="673">
        <v>9</v>
      </c>
      <c r="DA15" s="673"/>
      <c r="DB15" s="673"/>
      <c r="DC15" s="673"/>
      <c r="DD15" s="626">
        <v>6209</v>
      </c>
      <c r="DE15" s="621"/>
      <c r="DF15" s="621"/>
      <c r="DG15" s="621"/>
      <c r="DH15" s="621"/>
      <c r="DI15" s="621"/>
      <c r="DJ15" s="621"/>
      <c r="DK15" s="621"/>
      <c r="DL15" s="621"/>
      <c r="DM15" s="621"/>
      <c r="DN15" s="621"/>
      <c r="DO15" s="621"/>
      <c r="DP15" s="622"/>
      <c r="DQ15" s="626">
        <v>455318</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1924627</v>
      </c>
      <c r="S16" s="621"/>
      <c r="T16" s="621"/>
      <c r="U16" s="621"/>
      <c r="V16" s="621"/>
      <c r="W16" s="621"/>
      <c r="X16" s="621"/>
      <c r="Y16" s="622"/>
      <c r="Z16" s="673">
        <v>34.1</v>
      </c>
      <c r="AA16" s="673"/>
      <c r="AB16" s="673"/>
      <c r="AC16" s="673"/>
      <c r="AD16" s="674">
        <v>1679767</v>
      </c>
      <c r="AE16" s="674"/>
      <c r="AF16" s="674"/>
      <c r="AG16" s="674"/>
      <c r="AH16" s="674"/>
      <c r="AI16" s="674"/>
      <c r="AJ16" s="674"/>
      <c r="AK16" s="674"/>
      <c r="AL16" s="643">
        <v>53.8</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31764</v>
      </c>
      <c r="CS16" s="621"/>
      <c r="CT16" s="621"/>
      <c r="CU16" s="621"/>
      <c r="CV16" s="621"/>
      <c r="CW16" s="621"/>
      <c r="CX16" s="621"/>
      <c r="CY16" s="622"/>
      <c r="CZ16" s="673">
        <v>0.6</v>
      </c>
      <c r="DA16" s="673"/>
      <c r="DB16" s="673"/>
      <c r="DC16" s="673"/>
      <c r="DD16" s="626" t="s">
        <v>111</v>
      </c>
      <c r="DE16" s="621"/>
      <c r="DF16" s="621"/>
      <c r="DG16" s="621"/>
      <c r="DH16" s="621"/>
      <c r="DI16" s="621"/>
      <c r="DJ16" s="621"/>
      <c r="DK16" s="621"/>
      <c r="DL16" s="621"/>
      <c r="DM16" s="621"/>
      <c r="DN16" s="621"/>
      <c r="DO16" s="621"/>
      <c r="DP16" s="622"/>
      <c r="DQ16" s="626">
        <v>8870</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1679767</v>
      </c>
      <c r="S17" s="621"/>
      <c r="T17" s="621"/>
      <c r="U17" s="621"/>
      <c r="V17" s="621"/>
      <c r="W17" s="621"/>
      <c r="X17" s="621"/>
      <c r="Y17" s="622"/>
      <c r="Z17" s="673">
        <v>29.7</v>
      </c>
      <c r="AA17" s="673"/>
      <c r="AB17" s="673"/>
      <c r="AC17" s="673"/>
      <c r="AD17" s="674">
        <v>1679767</v>
      </c>
      <c r="AE17" s="674"/>
      <c r="AF17" s="674"/>
      <c r="AG17" s="674"/>
      <c r="AH17" s="674"/>
      <c r="AI17" s="674"/>
      <c r="AJ17" s="674"/>
      <c r="AK17" s="674"/>
      <c r="AL17" s="643">
        <v>53.8</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443540</v>
      </c>
      <c r="CS17" s="621"/>
      <c r="CT17" s="621"/>
      <c r="CU17" s="621"/>
      <c r="CV17" s="621"/>
      <c r="CW17" s="621"/>
      <c r="CX17" s="621"/>
      <c r="CY17" s="622"/>
      <c r="CZ17" s="673">
        <v>8.1</v>
      </c>
      <c r="DA17" s="673"/>
      <c r="DB17" s="673"/>
      <c r="DC17" s="673"/>
      <c r="DD17" s="626" t="s">
        <v>111</v>
      </c>
      <c r="DE17" s="621"/>
      <c r="DF17" s="621"/>
      <c r="DG17" s="621"/>
      <c r="DH17" s="621"/>
      <c r="DI17" s="621"/>
      <c r="DJ17" s="621"/>
      <c r="DK17" s="621"/>
      <c r="DL17" s="621"/>
      <c r="DM17" s="621"/>
      <c r="DN17" s="621"/>
      <c r="DO17" s="621"/>
      <c r="DP17" s="622"/>
      <c r="DQ17" s="626">
        <v>441449</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244860</v>
      </c>
      <c r="S18" s="621"/>
      <c r="T18" s="621"/>
      <c r="U18" s="621"/>
      <c r="V18" s="621"/>
      <c r="W18" s="621"/>
      <c r="X18" s="621"/>
      <c r="Y18" s="622"/>
      <c r="Z18" s="673">
        <v>4.3</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3361834</v>
      </c>
      <c r="S20" s="621"/>
      <c r="T20" s="621"/>
      <c r="U20" s="621"/>
      <c r="V20" s="621"/>
      <c r="W20" s="621"/>
      <c r="X20" s="621"/>
      <c r="Y20" s="622"/>
      <c r="Z20" s="673">
        <v>59.5</v>
      </c>
      <c r="AA20" s="673"/>
      <c r="AB20" s="673"/>
      <c r="AC20" s="673"/>
      <c r="AD20" s="674">
        <v>3116974</v>
      </c>
      <c r="AE20" s="674"/>
      <c r="AF20" s="674"/>
      <c r="AG20" s="674"/>
      <c r="AH20" s="674"/>
      <c r="AI20" s="674"/>
      <c r="AJ20" s="674"/>
      <c r="AK20" s="674"/>
      <c r="AL20" s="643">
        <v>99.8</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5464387</v>
      </c>
      <c r="CS20" s="621"/>
      <c r="CT20" s="621"/>
      <c r="CU20" s="621"/>
      <c r="CV20" s="621"/>
      <c r="CW20" s="621"/>
      <c r="CX20" s="621"/>
      <c r="CY20" s="622"/>
      <c r="CZ20" s="673">
        <v>100</v>
      </c>
      <c r="DA20" s="673"/>
      <c r="DB20" s="673"/>
      <c r="DC20" s="673"/>
      <c r="DD20" s="626">
        <v>514515</v>
      </c>
      <c r="DE20" s="621"/>
      <c r="DF20" s="621"/>
      <c r="DG20" s="621"/>
      <c r="DH20" s="621"/>
      <c r="DI20" s="621"/>
      <c r="DJ20" s="621"/>
      <c r="DK20" s="621"/>
      <c r="DL20" s="621"/>
      <c r="DM20" s="621"/>
      <c r="DN20" s="621"/>
      <c r="DO20" s="621"/>
      <c r="DP20" s="622"/>
      <c r="DQ20" s="626">
        <v>3862765</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2139</v>
      </c>
      <c r="S21" s="621"/>
      <c r="T21" s="621"/>
      <c r="U21" s="621"/>
      <c r="V21" s="621"/>
      <c r="W21" s="621"/>
      <c r="X21" s="621"/>
      <c r="Y21" s="622"/>
      <c r="Z21" s="673">
        <v>0</v>
      </c>
      <c r="AA21" s="673"/>
      <c r="AB21" s="673"/>
      <c r="AC21" s="673"/>
      <c r="AD21" s="674">
        <v>2139</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52114</v>
      </c>
      <c r="S22" s="621"/>
      <c r="T22" s="621"/>
      <c r="U22" s="621"/>
      <c r="V22" s="621"/>
      <c r="W22" s="621"/>
      <c r="X22" s="621"/>
      <c r="Y22" s="622"/>
      <c r="Z22" s="673">
        <v>0.9</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115168</v>
      </c>
      <c r="S23" s="621"/>
      <c r="T23" s="621"/>
      <c r="U23" s="621"/>
      <c r="V23" s="621"/>
      <c r="W23" s="621"/>
      <c r="X23" s="621"/>
      <c r="Y23" s="622"/>
      <c r="Z23" s="673">
        <v>2</v>
      </c>
      <c r="AA23" s="673"/>
      <c r="AB23" s="673"/>
      <c r="AC23" s="673"/>
      <c r="AD23" s="674">
        <v>3607</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44075</v>
      </c>
      <c r="S24" s="621"/>
      <c r="T24" s="621"/>
      <c r="U24" s="621"/>
      <c r="V24" s="621"/>
      <c r="W24" s="621"/>
      <c r="X24" s="621"/>
      <c r="Y24" s="622"/>
      <c r="Z24" s="673">
        <v>0.8</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2458221</v>
      </c>
      <c r="CS24" s="671"/>
      <c r="CT24" s="671"/>
      <c r="CU24" s="671"/>
      <c r="CV24" s="671"/>
      <c r="CW24" s="671"/>
      <c r="CX24" s="671"/>
      <c r="CY24" s="718"/>
      <c r="CZ24" s="722">
        <v>45</v>
      </c>
      <c r="DA24" s="723"/>
      <c r="DB24" s="723"/>
      <c r="DC24" s="724"/>
      <c r="DD24" s="717">
        <v>1598932</v>
      </c>
      <c r="DE24" s="671"/>
      <c r="DF24" s="671"/>
      <c r="DG24" s="671"/>
      <c r="DH24" s="671"/>
      <c r="DI24" s="671"/>
      <c r="DJ24" s="671"/>
      <c r="DK24" s="718"/>
      <c r="DL24" s="717">
        <v>1598027</v>
      </c>
      <c r="DM24" s="671"/>
      <c r="DN24" s="671"/>
      <c r="DO24" s="671"/>
      <c r="DP24" s="671"/>
      <c r="DQ24" s="671"/>
      <c r="DR24" s="671"/>
      <c r="DS24" s="671"/>
      <c r="DT24" s="671"/>
      <c r="DU24" s="671"/>
      <c r="DV24" s="718"/>
      <c r="DW24" s="719">
        <v>48.8</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793102</v>
      </c>
      <c r="S25" s="621"/>
      <c r="T25" s="621"/>
      <c r="U25" s="621"/>
      <c r="V25" s="621"/>
      <c r="W25" s="621"/>
      <c r="X25" s="621"/>
      <c r="Y25" s="622"/>
      <c r="Z25" s="673">
        <v>14</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917157</v>
      </c>
      <c r="CS25" s="639"/>
      <c r="CT25" s="639"/>
      <c r="CU25" s="639"/>
      <c r="CV25" s="639"/>
      <c r="CW25" s="639"/>
      <c r="CX25" s="639"/>
      <c r="CY25" s="640"/>
      <c r="CZ25" s="623">
        <v>16.8</v>
      </c>
      <c r="DA25" s="641"/>
      <c r="DB25" s="641"/>
      <c r="DC25" s="642"/>
      <c r="DD25" s="626">
        <v>802526</v>
      </c>
      <c r="DE25" s="639"/>
      <c r="DF25" s="639"/>
      <c r="DG25" s="639"/>
      <c r="DH25" s="639"/>
      <c r="DI25" s="639"/>
      <c r="DJ25" s="639"/>
      <c r="DK25" s="640"/>
      <c r="DL25" s="626">
        <v>801621</v>
      </c>
      <c r="DM25" s="639"/>
      <c r="DN25" s="639"/>
      <c r="DO25" s="639"/>
      <c r="DP25" s="639"/>
      <c r="DQ25" s="639"/>
      <c r="DR25" s="639"/>
      <c r="DS25" s="639"/>
      <c r="DT25" s="639"/>
      <c r="DU25" s="639"/>
      <c r="DV25" s="640"/>
      <c r="DW25" s="643">
        <v>24.5</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584212</v>
      </c>
      <c r="CS26" s="621"/>
      <c r="CT26" s="621"/>
      <c r="CU26" s="621"/>
      <c r="CV26" s="621"/>
      <c r="CW26" s="621"/>
      <c r="CX26" s="621"/>
      <c r="CY26" s="622"/>
      <c r="CZ26" s="623">
        <v>10.7</v>
      </c>
      <c r="DA26" s="641"/>
      <c r="DB26" s="641"/>
      <c r="DC26" s="642"/>
      <c r="DD26" s="626">
        <v>483683</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444371</v>
      </c>
      <c r="S27" s="621"/>
      <c r="T27" s="621"/>
      <c r="U27" s="621"/>
      <c r="V27" s="621"/>
      <c r="W27" s="621"/>
      <c r="X27" s="621"/>
      <c r="Y27" s="622"/>
      <c r="Z27" s="673">
        <v>7.9</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1126932</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1097524</v>
      </c>
      <c r="CS27" s="639"/>
      <c r="CT27" s="639"/>
      <c r="CU27" s="639"/>
      <c r="CV27" s="639"/>
      <c r="CW27" s="639"/>
      <c r="CX27" s="639"/>
      <c r="CY27" s="640"/>
      <c r="CZ27" s="623">
        <v>20.100000000000001</v>
      </c>
      <c r="DA27" s="641"/>
      <c r="DB27" s="641"/>
      <c r="DC27" s="642"/>
      <c r="DD27" s="626">
        <v>354957</v>
      </c>
      <c r="DE27" s="639"/>
      <c r="DF27" s="639"/>
      <c r="DG27" s="639"/>
      <c r="DH27" s="639"/>
      <c r="DI27" s="639"/>
      <c r="DJ27" s="639"/>
      <c r="DK27" s="640"/>
      <c r="DL27" s="626">
        <v>354957</v>
      </c>
      <c r="DM27" s="639"/>
      <c r="DN27" s="639"/>
      <c r="DO27" s="639"/>
      <c r="DP27" s="639"/>
      <c r="DQ27" s="639"/>
      <c r="DR27" s="639"/>
      <c r="DS27" s="639"/>
      <c r="DT27" s="639"/>
      <c r="DU27" s="639"/>
      <c r="DV27" s="640"/>
      <c r="DW27" s="643">
        <v>10.8</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44232</v>
      </c>
      <c r="S28" s="621"/>
      <c r="T28" s="621"/>
      <c r="U28" s="621"/>
      <c r="V28" s="621"/>
      <c r="W28" s="621"/>
      <c r="X28" s="621"/>
      <c r="Y28" s="622"/>
      <c r="Z28" s="673">
        <v>0.8</v>
      </c>
      <c r="AA28" s="673"/>
      <c r="AB28" s="673"/>
      <c r="AC28" s="673"/>
      <c r="AD28" s="674">
        <v>1295</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443540</v>
      </c>
      <c r="CS28" s="621"/>
      <c r="CT28" s="621"/>
      <c r="CU28" s="621"/>
      <c r="CV28" s="621"/>
      <c r="CW28" s="621"/>
      <c r="CX28" s="621"/>
      <c r="CY28" s="622"/>
      <c r="CZ28" s="623">
        <v>8.1</v>
      </c>
      <c r="DA28" s="641"/>
      <c r="DB28" s="641"/>
      <c r="DC28" s="642"/>
      <c r="DD28" s="626">
        <v>441449</v>
      </c>
      <c r="DE28" s="621"/>
      <c r="DF28" s="621"/>
      <c r="DG28" s="621"/>
      <c r="DH28" s="621"/>
      <c r="DI28" s="621"/>
      <c r="DJ28" s="621"/>
      <c r="DK28" s="622"/>
      <c r="DL28" s="626">
        <v>441449</v>
      </c>
      <c r="DM28" s="621"/>
      <c r="DN28" s="621"/>
      <c r="DO28" s="621"/>
      <c r="DP28" s="621"/>
      <c r="DQ28" s="621"/>
      <c r="DR28" s="621"/>
      <c r="DS28" s="621"/>
      <c r="DT28" s="621"/>
      <c r="DU28" s="621"/>
      <c r="DV28" s="622"/>
      <c r="DW28" s="643">
        <v>13.5</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2313</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443106</v>
      </c>
      <c r="CS29" s="639"/>
      <c r="CT29" s="639"/>
      <c r="CU29" s="639"/>
      <c r="CV29" s="639"/>
      <c r="CW29" s="639"/>
      <c r="CX29" s="639"/>
      <c r="CY29" s="640"/>
      <c r="CZ29" s="623">
        <v>8.1</v>
      </c>
      <c r="DA29" s="641"/>
      <c r="DB29" s="641"/>
      <c r="DC29" s="642"/>
      <c r="DD29" s="626">
        <v>441015</v>
      </c>
      <c r="DE29" s="639"/>
      <c r="DF29" s="639"/>
      <c r="DG29" s="639"/>
      <c r="DH29" s="639"/>
      <c r="DI29" s="639"/>
      <c r="DJ29" s="639"/>
      <c r="DK29" s="640"/>
      <c r="DL29" s="626">
        <v>441015</v>
      </c>
      <c r="DM29" s="639"/>
      <c r="DN29" s="639"/>
      <c r="DO29" s="639"/>
      <c r="DP29" s="639"/>
      <c r="DQ29" s="639"/>
      <c r="DR29" s="639"/>
      <c r="DS29" s="639"/>
      <c r="DT29" s="639"/>
      <c r="DU29" s="639"/>
      <c r="DV29" s="640"/>
      <c r="DW29" s="643">
        <v>13.5</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231715</v>
      </c>
      <c r="S30" s="621"/>
      <c r="T30" s="621"/>
      <c r="U30" s="621"/>
      <c r="V30" s="621"/>
      <c r="W30" s="621"/>
      <c r="X30" s="621"/>
      <c r="Y30" s="622"/>
      <c r="Z30" s="673">
        <v>4.0999999999999996</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98.9</v>
      </c>
      <c r="BH30" s="687"/>
      <c r="BI30" s="687"/>
      <c r="BJ30" s="687"/>
      <c r="BK30" s="687"/>
      <c r="BL30" s="687"/>
      <c r="BM30" s="688">
        <v>92.7</v>
      </c>
      <c r="BN30" s="687"/>
      <c r="BO30" s="687"/>
      <c r="BP30" s="687"/>
      <c r="BQ30" s="689"/>
      <c r="BR30" s="686">
        <v>98.3</v>
      </c>
      <c r="BS30" s="687"/>
      <c r="BT30" s="687"/>
      <c r="BU30" s="687"/>
      <c r="BV30" s="687"/>
      <c r="BW30" s="687"/>
      <c r="BX30" s="688">
        <v>91.3</v>
      </c>
      <c r="BY30" s="687"/>
      <c r="BZ30" s="687"/>
      <c r="CA30" s="687"/>
      <c r="CB30" s="689"/>
      <c r="CD30" s="692"/>
      <c r="CE30" s="693"/>
      <c r="CF30" s="657" t="s">
        <v>291</v>
      </c>
      <c r="CG30" s="654"/>
      <c r="CH30" s="654"/>
      <c r="CI30" s="654"/>
      <c r="CJ30" s="654"/>
      <c r="CK30" s="654"/>
      <c r="CL30" s="654"/>
      <c r="CM30" s="654"/>
      <c r="CN30" s="654"/>
      <c r="CO30" s="654"/>
      <c r="CP30" s="654"/>
      <c r="CQ30" s="655"/>
      <c r="CR30" s="620">
        <v>406650</v>
      </c>
      <c r="CS30" s="621"/>
      <c r="CT30" s="621"/>
      <c r="CU30" s="621"/>
      <c r="CV30" s="621"/>
      <c r="CW30" s="621"/>
      <c r="CX30" s="621"/>
      <c r="CY30" s="622"/>
      <c r="CZ30" s="623">
        <v>7.4</v>
      </c>
      <c r="DA30" s="641"/>
      <c r="DB30" s="641"/>
      <c r="DC30" s="642"/>
      <c r="DD30" s="626">
        <v>404643</v>
      </c>
      <c r="DE30" s="621"/>
      <c r="DF30" s="621"/>
      <c r="DG30" s="621"/>
      <c r="DH30" s="621"/>
      <c r="DI30" s="621"/>
      <c r="DJ30" s="621"/>
      <c r="DK30" s="622"/>
      <c r="DL30" s="626">
        <v>404643</v>
      </c>
      <c r="DM30" s="621"/>
      <c r="DN30" s="621"/>
      <c r="DO30" s="621"/>
      <c r="DP30" s="621"/>
      <c r="DQ30" s="621"/>
      <c r="DR30" s="621"/>
      <c r="DS30" s="621"/>
      <c r="DT30" s="621"/>
      <c r="DU30" s="621"/>
      <c r="DV30" s="622"/>
      <c r="DW30" s="643">
        <v>12.4</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201381</v>
      </c>
      <c r="S31" s="621"/>
      <c r="T31" s="621"/>
      <c r="U31" s="621"/>
      <c r="V31" s="621"/>
      <c r="W31" s="621"/>
      <c r="X31" s="621"/>
      <c r="Y31" s="622"/>
      <c r="Z31" s="673">
        <v>3.6</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98.8</v>
      </c>
      <c r="BH31" s="639"/>
      <c r="BI31" s="639"/>
      <c r="BJ31" s="639"/>
      <c r="BK31" s="639"/>
      <c r="BL31" s="639"/>
      <c r="BM31" s="675">
        <v>92.6</v>
      </c>
      <c r="BN31" s="685"/>
      <c r="BO31" s="685"/>
      <c r="BP31" s="685"/>
      <c r="BQ31" s="649"/>
      <c r="BR31" s="684">
        <v>98</v>
      </c>
      <c r="BS31" s="639"/>
      <c r="BT31" s="639"/>
      <c r="BU31" s="639"/>
      <c r="BV31" s="639"/>
      <c r="BW31" s="639"/>
      <c r="BX31" s="675">
        <v>90.9</v>
      </c>
      <c r="BY31" s="685"/>
      <c r="BZ31" s="685"/>
      <c r="CA31" s="685"/>
      <c r="CB31" s="649"/>
      <c r="CD31" s="692"/>
      <c r="CE31" s="693"/>
      <c r="CF31" s="657" t="s">
        <v>295</v>
      </c>
      <c r="CG31" s="654"/>
      <c r="CH31" s="654"/>
      <c r="CI31" s="654"/>
      <c r="CJ31" s="654"/>
      <c r="CK31" s="654"/>
      <c r="CL31" s="654"/>
      <c r="CM31" s="654"/>
      <c r="CN31" s="654"/>
      <c r="CO31" s="654"/>
      <c r="CP31" s="654"/>
      <c r="CQ31" s="655"/>
      <c r="CR31" s="620">
        <v>36456</v>
      </c>
      <c r="CS31" s="639"/>
      <c r="CT31" s="639"/>
      <c r="CU31" s="639"/>
      <c r="CV31" s="639"/>
      <c r="CW31" s="639"/>
      <c r="CX31" s="639"/>
      <c r="CY31" s="640"/>
      <c r="CZ31" s="623">
        <v>0.7</v>
      </c>
      <c r="DA31" s="641"/>
      <c r="DB31" s="641"/>
      <c r="DC31" s="642"/>
      <c r="DD31" s="626">
        <v>36372</v>
      </c>
      <c r="DE31" s="639"/>
      <c r="DF31" s="639"/>
      <c r="DG31" s="639"/>
      <c r="DH31" s="639"/>
      <c r="DI31" s="639"/>
      <c r="DJ31" s="639"/>
      <c r="DK31" s="640"/>
      <c r="DL31" s="626">
        <v>36372</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76172</v>
      </c>
      <c r="S32" s="621"/>
      <c r="T32" s="621"/>
      <c r="U32" s="621"/>
      <c r="V32" s="621"/>
      <c r="W32" s="621"/>
      <c r="X32" s="621"/>
      <c r="Y32" s="622"/>
      <c r="Z32" s="673">
        <v>1.3</v>
      </c>
      <c r="AA32" s="673"/>
      <c r="AB32" s="673"/>
      <c r="AC32" s="673"/>
      <c r="AD32" s="674">
        <v>15</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98.8</v>
      </c>
      <c r="BH32" s="605"/>
      <c r="BI32" s="605"/>
      <c r="BJ32" s="605"/>
      <c r="BK32" s="605"/>
      <c r="BL32" s="605"/>
      <c r="BM32" s="668">
        <v>91.2</v>
      </c>
      <c r="BN32" s="605"/>
      <c r="BO32" s="605"/>
      <c r="BP32" s="605"/>
      <c r="BQ32" s="662"/>
      <c r="BR32" s="683">
        <v>98.3</v>
      </c>
      <c r="BS32" s="605"/>
      <c r="BT32" s="605"/>
      <c r="BU32" s="605"/>
      <c r="BV32" s="605"/>
      <c r="BW32" s="605"/>
      <c r="BX32" s="668">
        <v>89.7</v>
      </c>
      <c r="BY32" s="605"/>
      <c r="BZ32" s="605"/>
      <c r="CA32" s="605"/>
      <c r="CB32" s="662"/>
      <c r="CD32" s="694"/>
      <c r="CE32" s="695"/>
      <c r="CF32" s="657" t="s">
        <v>298</v>
      </c>
      <c r="CG32" s="654"/>
      <c r="CH32" s="654"/>
      <c r="CI32" s="654"/>
      <c r="CJ32" s="654"/>
      <c r="CK32" s="654"/>
      <c r="CL32" s="654"/>
      <c r="CM32" s="654"/>
      <c r="CN32" s="654"/>
      <c r="CO32" s="654"/>
      <c r="CP32" s="654"/>
      <c r="CQ32" s="655"/>
      <c r="CR32" s="620">
        <v>434</v>
      </c>
      <c r="CS32" s="621"/>
      <c r="CT32" s="621"/>
      <c r="CU32" s="621"/>
      <c r="CV32" s="621"/>
      <c r="CW32" s="621"/>
      <c r="CX32" s="621"/>
      <c r="CY32" s="622"/>
      <c r="CZ32" s="623">
        <v>0</v>
      </c>
      <c r="DA32" s="641"/>
      <c r="DB32" s="641"/>
      <c r="DC32" s="642"/>
      <c r="DD32" s="626">
        <v>434</v>
      </c>
      <c r="DE32" s="621"/>
      <c r="DF32" s="621"/>
      <c r="DG32" s="621"/>
      <c r="DH32" s="621"/>
      <c r="DI32" s="621"/>
      <c r="DJ32" s="621"/>
      <c r="DK32" s="622"/>
      <c r="DL32" s="626">
        <v>434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279044</v>
      </c>
      <c r="S33" s="621"/>
      <c r="T33" s="621"/>
      <c r="U33" s="621"/>
      <c r="V33" s="621"/>
      <c r="W33" s="621"/>
      <c r="X33" s="621"/>
      <c r="Y33" s="622"/>
      <c r="Z33" s="673">
        <v>4.9000000000000004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2459887</v>
      </c>
      <c r="CS33" s="639"/>
      <c r="CT33" s="639"/>
      <c r="CU33" s="639"/>
      <c r="CV33" s="639"/>
      <c r="CW33" s="639"/>
      <c r="CX33" s="639"/>
      <c r="CY33" s="640"/>
      <c r="CZ33" s="623">
        <v>45</v>
      </c>
      <c r="DA33" s="641"/>
      <c r="DB33" s="641"/>
      <c r="DC33" s="642"/>
      <c r="DD33" s="626">
        <v>2082421</v>
      </c>
      <c r="DE33" s="639"/>
      <c r="DF33" s="639"/>
      <c r="DG33" s="639"/>
      <c r="DH33" s="639"/>
      <c r="DI33" s="639"/>
      <c r="DJ33" s="639"/>
      <c r="DK33" s="640"/>
      <c r="DL33" s="626">
        <v>1634591</v>
      </c>
      <c r="DM33" s="639"/>
      <c r="DN33" s="639"/>
      <c r="DO33" s="639"/>
      <c r="DP33" s="639"/>
      <c r="DQ33" s="639"/>
      <c r="DR33" s="639"/>
      <c r="DS33" s="639"/>
      <c r="DT33" s="639"/>
      <c r="DU33" s="639"/>
      <c r="DV33" s="640"/>
      <c r="DW33" s="643">
        <v>49.9</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855220</v>
      </c>
      <c r="CS34" s="621"/>
      <c r="CT34" s="621"/>
      <c r="CU34" s="621"/>
      <c r="CV34" s="621"/>
      <c r="CW34" s="621"/>
      <c r="CX34" s="621"/>
      <c r="CY34" s="622"/>
      <c r="CZ34" s="623">
        <v>15.7</v>
      </c>
      <c r="DA34" s="641"/>
      <c r="DB34" s="641"/>
      <c r="DC34" s="642"/>
      <c r="DD34" s="626">
        <v>661214</v>
      </c>
      <c r="DE34" s="621"/>
      <c r="DF34" s="621"/>
      <c r="DG34" s="621"/>
      <c r="DH34" s="621"/>
      <c r="DI34" s="621"/>
      <c r="DJ34" s="621"/>
      <c r="DK34" s="622"/>
      <c r="DL34" s="626">
        <v>572828</v>
      </c>
      <c r="DM34" s="621"/>
      <c r="DN34" s="621"/>
      <c r="DO34" s="621"/>
      <c r="DP34" s="621"/>
      <c r="DQ34" s="621"/>
      <c r="DR34" s="621"/>
      <c r="DS34" s="621"/>
      <c r="DT34" s="621"/>
      <c r="DU34" s="621"/>
      <c r="DV34" s="622"/>
      <c r="DW34" s="643">
        <v>17.5</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150644</v>
      </c>
      <c r="S35" s="621"/>
      <c r="T35" s="621"/>
      <c r="U35" s="621"/>
      <c r="V35" s="621"/>
      <c r="W35" s="621"/>
      <c r="X35" s="621"/>
      <c r="Y35" s="622"/>
      <c r="Z35" s="673">
        <v>2.7</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627349</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-73765</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63747</v>
      </c>
      <c r="CS35" s="639"/>
      <c r="CT35" s="639"/>
      <c r="CU35" s="639"/>
      <c r="CV35" s="639"/>
      <c r="CW35" s="639"/>
      <c r="CX35" s="639"/>
      <c r="CY35" s="640"/>
      <c r="CZ35" s="623">
        <v>1.2</v>
      </c>
      <c r="DA35" s="641"/>
      <c r="DB35" s="641"/>
      <c r="DC35" s="642"/>
      <c r="DD35" s="626">
        <v>40759</v>
      </c>
      <c r="DE35" s="639"/>
      <c r="DF35" s="639"/>
      <c r="DG35" s="639"/>
      <c r="DH35" s="639"/>
      <c r="DI35" s="639"/>
      <c r="DJ35" s="639"/>
      <c r="DK35" s="640"/>
      <c r="DL35" s="626">
        <v>40759</v>
      </c>
      <c r="DM35" s="639"/>
      <c r="DN35" s="639"/>
      <c r="DO35" s="639"/>
      <c r="DP35" s="639"/>
      <c r="DQ35" s="639"/>
      <c r="DR35" s="639"/>
      <c r="DS35" s="639"/>
      <c r="DT35" s="639"/>
      <c r="DU35" s="639"/>
      <c r="DV35" s="640"/>
      <c r="DW35" s="643">
        <v>1.2</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5647660</v>
      </c>
      <c r="S36" s="661"/>
      <c r="T36" s="661"/>
      <c r="U36" s="661"/>
      <c r="V36" s="661"/>
      <c r="W36" s="661"/>
      <c r="X36" s="661"/>
      <c r="Y36" s="664"/>
      <c r="Z36" s="665">
        <v>100</v>
      </c>
      <c r="AA36" s="665"/>
      <c r="AB36" s="665"/>
      <c r="AC36" s="665"/>
      <c r="AD36" s="666">
        <v>3124030</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t="s">
        <v>311</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-123893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670832</v>
      </c>
      <c r="CS36" s="621"/>
      <c r="CT36" s="621"/>
      <c r="CU36" s="621"/>
      <c r="CV36" s="621"/>
      <c r="CW36" s="621"/>
      <c r="CX36" s="621"/>
      <c r="CY36" s="622"/>
      <c r="CZ36" s="623">
        <v>12.3</v>
      </c>
      <c r="DA36" s="641"/>
      <c r="DB36" s="641"/>
      <c r="DC36" s="642"/>
      <c r="DD36" s="626">
        <v>637615</v>
      </c>
      <c r="DE36" s="621"/>
      <c r="DF36" s="621"/>
      <c r="DG36" s="621"/>
      <c r="DH36" s="621"/>
      <c r="DI36" s="621"/>
      <c r="DJ36" s="621"/>
      <c r="DK36" s="622"/>
      <c r="DL36" s="626">
        <v>553812</v>
      </c>
      <c r="DM36" s="621"/>
      <c r="DN36" s="621"/>
      <c r="DO36" s="621"/>
      <c r="DP36" s="621"/>
      <c r="DQ36" s="621"/>
      <c r="DR36" s="621"/>
      <c r="DS36" s="621"/>
      <c r="DT36" s="621"/>
      <c r="DU36" s="621"/>
      <c r="DV36" s="622"/>
      <c r="DW36" s="643">
        <v>16.899999999999999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t="s">
        <v>311</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2128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469687</v>
      </c>
      <c r="CS37" s="639"/>
      <c r="CT37" s="639"/>
      <c r="CU37" s="639"/>
      <c r="CV37" s="639"/>
      <c r="CW37" s="639"/>
      <c r="CX37" s="639"/>
      <c r="CY37" s="640"/>
      <c r="CZ37" s="623">
        <v>8.6</v>
      </c>
      <c r="DA37" s="641"/>
      <c r="DB37" s="641"/>
      <c r="DC37" s="642"/>
      <c r="DD37" s="626">
        <v>469687</v>
      </c>
      <c r="DE37" s="639"/>
      <c r="DF37" s="639"/>
      <c r="DG37" s="639"/>
      <c r="DH37" s="639"/>
      <c r="DI37" s="639"/>
      <c r="DJ37" s="639"/>
      <c r="DK37" s="640"/>
      <c r="DL37" s="626">
        <v>426958</v>
      </c>
      <c r="DM37" s="639"/>
      <c r="DN37" s="639"/>
      <c r="DO37" s="639"/>
      <c r="DP37" s="639"/>
      <c r="DQ37" s="639"/>
      <c r="DR37" s="639"/>
      <c r="DS37" s="639"/>
      <c r="DT37" s="639"/>
      <c r="DU37" s="639"/>
      <c r="DV37" s="640"/>
      <c r="DW37" s="643">
        <v>13</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3486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627349</v>
      </c>
      <c r="CS38" s="621"/>
      <c r="CT38" s="621"/>
      <c r="CU38" s="621"/>
      <c r="CV38" s="621"/>
      <c r="CW38" s="621"/>
      <c r="CX38" s="621"/>
      <c r="CY38" s="622"/>
      <c r="CZ38" s="623">
        <v>11.5</v>
      </c>
      <c r="DA38" s="641"/>
      <c r="DB38" s="641"/>
      <c r="DC38" s="642"/>
      <c r="DD38" s="626">
        <v>506926</v>
      </c>
      <c r="DE38" s="621"/>
      <c r="DF38" s="621"/>
      <c r="DG38" s="621"/>
      <c r="DH38" s="621"/>
      <c r="DI38" s="621"/>
      <c r="DJ38" s="621"/>
      <c r="DK38" s="622"/>
      <c r="DL38" s="626">
        <v>467192</v>
      </c>
      <c r="DM38" s="621"/>
      <c r="DN38" s="621"/>
      <c r="DO38" s="621"/>
      <c r="DP38" s="621"/>
      <c r="DQ38" s="621"/>
      <c r="DR38" s="621"/>
      <c r="DS38" s="621"/>
      <c r="DT38" s="621"/>
      <c r="DU38" s="621"/>
      <c r="DV38" s="622"/>
      <c r="DW38" s="643">
        <v>14.3</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241379</v>
      </c>
      <c r="CS39" s="639"/>
      <c r="CT39" s="639"/>
      <c r="CU39" s="639"/>
      <c r="CV39" s="639"/>
      <c r="CW39" s="639"/>
      <c r="CX39" s="639"/>
      <c r="CY39" s="640"/>
      <c r="CZ39" s="623">
        <v>4.4000000000000004</v>
      </c>
      <c r="DA39" s="641"/>
      <c r="DB39" s="641"/>
      <c r="DC39" s="642"/>
      <c r="DD39" s="626">
        <v>234852</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166886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144</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1360</v>
      </c>
      <c r="CS40" s="621"/>
      <c r="CT40" s="621"/>
      <c r="CU40" s="621"/>
      <c r="CV40" s="621"/>
      <c r="CW40" s="621"/>
      <c r="CX40" s="621"/>
      <c r="CY40" s="622"/>
      <c r="CZ40" s="623">
        <v>0</v>
      </c>
      <c r="DA40" s="641"/>
      <c r="DB40" s="641"/>
      <c r="DC40" s="642"/>
      <c r="DD40" s="626">
        <v>1055</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460463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338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311</v>
      </c>
      <c r="CS41" s="639"/>
      <c r="CT41" s="639"/>
      <c r="CU41" s="639"/>
      <c r="CV41" s="639"/>
      <c r="CW41" s="639"/>
      <c r="CX41" s="639"/>
      <c r="CY41" s="640"/>
      <c r="CZ41" s="623" t="s">
        <v>311</v>
      </c>
      <c r="DA41" s="641"/>
      <c r="DB41" s="641"/>
      <c r="DC41" s="642"/>
      <c r="DD41" s="626" t="s">
        <v>311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546279</v>
      </c>
      <c r="CS42" s="621"/>
      <c r="CT42" s="621"/>
      <c r="CU42" s="621"/>
      <c r="CV42" s="621"/>
      <c r="CW42" s="621"/>
      <c r="CX42" s="621"/>
      <c r="CY42" s="622"/>
      <c r="CZ42" s="623">
        <v>10</v>
      </c>
      <c r="DA42" s="624"/>
      <c r="DB42" s="624"/>
      <c r="DC42" s="625"/>
      <c r="DD42" s="626">
        <v>181412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20337</v>
      </c>
      <c r="CS43" s="639"/>
      <c r="CT43" s="639"/>
      <c r="CU43" s="639"/>
      <c r="CV43" s="639"/>
      <c r="CW43" s="639"/>
      <c r="CX43" s="639"/>
      <c r="CY43" s="640"/>
      <c r="CZ43" s="623">
        <v>0.4</v>
      </c>
      <c r="DA43" s="641"/>
      <c r="DB43" s="641"/>
      <c r="DC43" s="642"/>
      <c r="DD43" s="626">
        <v>20337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514515</v>
      </c>
      <c r="CS44" s="621"/>
      <c r="CT44" s="621"/>
      <c r="CU44" s="621"/>
      <c r="CV44" s="621"/>
      <c r="CW44" s="621"/>
      <c r="CX44" s="621"/>
      <c r="CY44" s="622"/>
      <c r="CZ44" s="623">
        <v>9.4</v>
      </c>
      <c r="DA44" s="624"/>
      <c r="DB44" s="624"/>
      <c r="DC44" s="625"/>
      <c r="DD44" s="626">
        <v>172542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327071</v>
      </c>
      <c r="CS45" s="639"/>
      <c r="CT45" s="639"/>
      <c r="CU45" s="639"/>
      <c r="CV45" s="639"/>
      <c r="CW45" s="639"/>
      <c r="CX45" s="639"/>
      <c r="CY45" s="640"/>
      <c r="CZ45" s="623">
        <v>6</v>
      </c>
      <c r="DA45" s="641"/>
      <c r="DB45" s="641"/>
      <c r="DC45" s="642"/>
      <c r="DD45" s="626">
        <v>17973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187444</v>
      </c>
      <c r="CS46" s="621"/>
      <c r="CT46" s="621"/>
      <c r="CU46" s="621"/>
      <c r="CV46" s="621"/>
      <c r="CW46" s="621"/>
      <c r="CX46" s="621"/>
      <c r="CY46" s="622"/>
      <c r="CZ46" s="623">
        <v>3.4</v>
      </c>
      <c r="DA46" s="624"/>
      <c r="DB46" s="624"/>
      <c r="DC46" s="625"/>
      <c r="DD46" s="626">
        <v>154569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31764</v>
      </c>
      <c r="CS47" s="639"/>
      <c r="CT47" s="639"/>
      <c r="CU47" s="639"/>
      <c r="CV47" s="639"/>
      <c r="CW47" s="639"/>
      <c r="CX47" s="639"/>
      <c r="CY47" s="640"/>
      <c r="CZ47" s="623">
        <v>0.6</v>
      </c>
      <c r="DA47" s="641"/>
      <c r="DB47" s="641"/>
      <c r="DC47" s="642"/>
      <c r="DD47" s="626">
        <v>8870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5464387</v>
      </c>
      <c r="CS49" s="605"/>
      <c r="CT49" s="605"/>
      <c r="CU49" s="605"/>
      <c r="CV49" s="605"/>
      <c r="CW49" s="605"/>
      <c r="CX49" s="605"/>
      <c r="CY49" s="606"/>
      <c r="CZ49" s="607">
        <v>100</v>
      </c>
      <c r="DA49" s="608"/>
      <c r="DB49" s="608"/>
      <c r="DC49" s="609"/>
      <c r="DD49" s="610">
        <v>3862765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0"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5633</v>
      </c>
      <c r="R7" s="1134"/>
      <c r="S7" s="1134"/>
      <c r="T7" s="1134"/>
      <c r="U7" s="1134"/>
      <c r="V7" s="1134">
        <v>5451</v>
      </c>
      <c r="W7" s="1134"/>
      <c r="X7" s="1134"/>
      <c r="Y7" s="1134"/>
      <c r="Z7" s="1134"/>
      <c r="AA7" s="1134">
        <v>182</v>
      </c>
      <c r="AB7" s="1134"/>
      <c r="AC7" s="1134"/>
      <c r="AD7" s="1134"/>
      <c r="AE7" s="1135"/>
      <c r="AF7" s="1136">
        <v>163</v>
      </c>
      <c r="AG7" s="1137"/>
      <c r="AH7" s="1137"/>
      <c r="AI7" s="1137"/>
      <c r="AJ7" s="1138"/>
      <c r="AK7" s="1120">
        <v>223</v>
      </c>
      <c r="AL7" s="1121"/>
      <c r="AM7" s="1121"/>
      <c r="AN7" s="1121"/>
      <c r="AO7" s="1121"/>
      <c r="AP7" s="1121">
        <v>4177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550</v>
      </c>
      <c r="BS7" s="1124" t="s">
        <v>549</v>
      </c>
      <c r="BT7" s="1125"/>
      <c r="BU7" s="1125"/>
      <c r="BV7" s="1125"/>
      <c r="BW7" s="1125"/>
      <c r="BX7" s="1125"/>
      <c r="BY7" s="1125"/>
      <c r="BZ7" s="1125"/>
      <c r="CA7" s="1125"/>
      <c r="CB7" s="1125"/>
      <c r="CC7" s="1125"/>
      <c r="CD7" s="1125"/>
      <c r="CE7" s="1125"/>
      <c r="CF7" s="1125"/>
      <c r="CG7" s="1126"/>
      <c r="CH7" s="1117">
        <v>0</v>
      </c>
      <c r="CI7" s="1118"/>
      <c r="CJ7" s="1118"/>
      <c r="CK7" s="1118"/>
      <c r="CL7" s="1119"/>
      <c r="CM7" s="1117">
        <v>36</v>
      </c>
      <c r="CN7" s="1118"/>
      <c r="CO7" s="1118"/>
      <c r="CP7" s="1118"/>
      <c r="CQ7" s="1119"/>
      <c r="CR7" s="1117">
        <v>5</v>
      </c>
      <c r="CS7" s="1118"/>
      <c r="CT7" s="1118"/>
      <c r="CU7" s="1118"/>
      <c r="CV7" s="1119"/>
      <c r="CW7" s="1117" t="s">
        <v>551</v>
      </c>
      <c r="CX7" s="1118"/>
      <c r="CY7" s="1118"/>
      <c r="CZ7" s="1118"/>
      <c r="DA7" s="1119"/>
      <c r="DB7" s="1117" t="s">
        <v>551</v>
      </c>
      <c r="DC7" s="1118"/>
      <c r="DD7" s="1118"/>
      <c r="DE7" s="1118"/>
      <c r="DF7" s="1119"/>
      <c r="DG7" s="1117" t="s">
        <v>551</v>
      </c>
      <c r="DH7" s="1118"/>
      <c r="DI7" s="1118"/>
      <c r="DJ7" s="1118"/>
      <c r="DK7" s="1119"/>
      <c r="DL7" s="1117" t="s">
        <v>551</v>
      </c>
      <c r="DM7" s="1118"/>
      <c r="DN7" s="1118"/>
      <c r="DO7" s="1118"/>
      <c r="DP7" s="1119"/>
      <c r="DQ7" s="1117" t="s">
        <v>551</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228</v>
      </c>
      <c r="R8" s="1073"/>
      <c r="S8" s="1073"/>
      <c r="T8" s="1073"/>
      <c r="U8" s="1073"/>
      <c r="V8" s="1073">
        <v>226</v>
      </c>
      <c r="W8" s="1073"/>
      <c r="X8" s="1073"/>
      <c r="Y8" s="1073"/>
      <c r="Z8" s="1073"/>
      <c r="AA8" s="1073">
        <v>2</v>
      </c>
      <c r="AB8" s="1073"/>
      <c r="AC8" s="1073"/>
      <c r="AD8" s="1073"/>
      <c r="AE8" s="1074"/>
      <c r="AF8" s="1048">
        <v>2</v>
      </c>
      <c r="AG8" s="1049"/>
      <c r="AH8" s="1049"/>
      <c r="AI8" s="1049"/>
      <c r="AJ8" s="1050"/>
      <c r="AK8" s="1115">
        <v>221</v>
      </c>
      <c r="AL8" s="1116"/>
      <c r="AM8" s="1116"/>
      <c r="AN8" s="1116"/>
      <c r="AO8" s="1116"/>
      <c r="AP8" s="1116" t="s">
        <v>551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552</v>
      </c>
      <c r="BT8" s="1044"/>
      <c r="BU8" s="1044"/>
      <c r="BV8" s="1044"/>
      <c r="BW8" s="1044"/>
      <c r="BX8" s="1044"/>
      <c r="BY8" s="1044"/>
      <c r="BZ8" s="1044"/>
      <c r="CA8" s="1044"/>
      <c r="CB8" s="1044"/>
      <c r="CC8" s="1044"/>
      <c r="CD8" s="1044"/>
      <c r="CE8" s="1044"/>
      <c r="CF8" s="1044"/>
      <c r="CG8" s="1045"/>
      <c r="CH8" s="1018">
        <v>18</v>
      </c>
      <c r="CI8" s="1019"/>
      <c r="CJ8" s="1019"/>
      <c r="CK8" s="1019"/>
      <c r="CL8" s="1020"/>
      <c r="CM8" s="1018">
        <v>8</v>
      </c>
      <c r="CN8" s="1019"/>
      <c r="CO8" s="1019"/>
      <c r="CP8" s="1019"/>
      <c r="CQ8" s="1020"/>
      <c r="CR8" s="1018">
        <v>1</v>
      </c>
      <c r="CS8" s="1019"/>
      <c r="CT8" s="1019"/>
      <c r="CU8" s="1019"/>
      <c r="CV8" s="1020"/>
      <c r="CW8" s="1018">
        <v>7</v>
      </c>
      <c r="CX8" s="1019"/>
      <c r="CY8" s="1019"/>
      <c r="CZ8" s="1019"/>
      <c r="DA8" s="1020"/>
      <c r="DB8" s="1018" t="s">
        <v>551</v>
      </c>
      <c r="DC8" s="1019"/>
      <c r="DD8" s="1019"/>
      <c r="DE8" s="1019"/>
      <c r="DF8" s="1020"/>
      <c r="DG8" s="1018" t="s">
        <v>551</v>
      </c>
      <c r="DH8" s="1019"/>
      <c r="DI8" s="1019"/>
      <c r="DJ8" s="1019"/>
      <c r="DK8" s="1020"/>
      <c r="DL8" s="1018" t="s">
        <v>551</v>
      </c>
      <c r="DM8" s="1019"/>
      <c r="DN8" s="1019"/>
      <c r="DO8" s="1019"/>
      <c r="DP8" s="1020"/>
      <c r="DQ8" s="1018" t="s">
        <v>551</v>
      </c>
      <c r="DR8" s="1019"/>
      <c r="DS8" s="1019"/>
      <c r="DT8" s="1019"/>
      <c r="DU8" s="1020"/>
      <c r="DV8" s="1021"/>
      <c r="DW8" s="1022"/>
      <c r="DX8" s="1022"/>
      <c r="DY8" s="1022"/>
      <c r="DZ8" s="1023"/>
      <c r="EA8" s="207"/>
    </row>
    <row r="9" spans="1:131" s="208" customFormat="1" ht="26.25" customHeight="1" x14ac:dyDescent="0.15">
      <c r="A9" s="214">
        <v>3</v>
      </c>
      <c r="B9" s="1066" t="s">
        <v>366</v>
      </c>
      <c r="C9" s="1067"/>
      <c r="D9" s="1067"/>
      <c r="E9" s="1067"/>
      <c r="F9" s="1067"/>
      <c r="G9" s="1067"/>
      <c r="H9" s="1067"/>
      <c r="I9" s="1067"/>
      <c r="J9" s="1067"/>
      <c r="K9" s="1067"/>
      <c r="L9" s="1067"/>
      <c r="M9" s="1067"/>
      <c r="N9" s="1067"/>
      <c r="O9" s="1067"/>
      <c r="P9" s="1068"/>
      <c r="Q9" s="1072">
        <v>0</v>
      </c>
      <c r="R9" s="1073"/>
      <c r="S9" s="1073"/>
      <c r="T9" s="1073"/>
      <c r="U9" s="1073"/>
      <c r="V9" s="1073">
        <v>0</v>
      </c>
      <c r="W9" s="1073"/>
      <c r="X9" s="1073"/>
      <c r="Y9" s="1073"/>
      <c r="Z9" s="1073"/>
      <c r="AA9" s="1073" t="s">
        <v>562</v>
      </c>
      <c r="AB9" s="1073"/>
      <c r="AC9" s="1073"/>
      <c r="AD9" s="1073"/>
      <c r="AE9" s="1074"/>
      <c r="AF9" s="1048" t="s">
        <v>561</v>
      </c>
      <c r="AG9" s="1049"/>
      <c r="AH9" s="1049"/>
      <c r="AI9" s="1049"/>
      <c r="AJ9" s="1050"/>
      <c r="AK9" s="1115" t="s">
        <v>559</v>
      </c>
      <c r="AL9" s="1116"/>
      <c r="AM9" s="1116"/>
      <c r="AN9" s="1116"/>
      <c r="AO9" s="1116"/>
      <c r="AP9" s="1116" t="s">
        <v>558</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5648</v>
      </c>
      <c r="R23" s="1098"/>
      <c r="S23" s="1098"/>
      <c r="T23" s="1098"/>
      <c r="U23" s="1098"/>
      <c r="V23" s="1098">
        <v>5464</v>
      </c>
      <c r="W23" s="1098"/>
      <c r="X23" s="1098"/>
      <c r="Y23" s="1098"/>
      <c r="Z23" s="1098"/>
      <c r="AA23" s="1098">
        <v>183</v>
      </c>
      <c r="AB23" s="1098"/>
      <c r="AC23" s="1098"/>
      <c r="AD23" s="1098"/>
      <c r="AE23" s="1099"/>
      <c r="AF23" s="1100">
        <v>165</v>
      </c>
      <c r="AG23" s="1098"/>
      <c r="AH23" s="1098"/>
      <c r="AI23" s="1098"/>
      <c r="AJ23" s="1101"/>
      <c r="AK23" s="1102"/>
      <c r="AL23" s="1103"/>
      <c r="AM23" s="1103"/>
      <c r="AN23" s="1103"/>
      <c r="AO23" s="1103"/>
      <c r="AP23" s="1098">
        <v>4177</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1989</v>
      </c>
      <c r="R28" s="1083"/>
      <c r="S28" s="1083"/>
      <c r="T28" s="1083"/>
      <c r="U28" s="1083"/>
      <c r="V28" s="1083">
        <v>2062</v>
      </c>
      <c r="W28" s="1083"/>
      <c r="X28" s="1083"/>
      <c r="Y28" s="1083"/>
      <c r="Z28" s="1083"/>
      <c r="AA28" s="1083" t="s">
        <v>554</v>
      </c>
      <c r="AB28" s="1083"/>
      <c r="AC28" s="1083"/>
      <c r="AD28" s="1083"/>
      <c r="AE28" s="1084"/>
      <c r="AF28" s="1085">
        <v>-74</v>
      </c>
      <c r="AG28" s="1083"/>
      <c r="AH28" s="1083"/>
      <c r="AI28" s="1083"/>
      <c r="AJ28" s="1086"/>
      <c r="AK28" s="1087">
        <v>167</v>
      </c>
      <c r="AL28" s="1075"/>
      <c r="AM28" s="1075"/>
      <c r="AN28" s="1075"/>
      <c r="AO28" s="1075"/>
      <c r="AP28" s="1075" t="s">
        <v>551</v>
      </c>
      <c r="AQ28" s="1075"/>
      <c r="AR28" s="1075"/>
      <c r="AS28" s="1075"/>
      <c r="AT28" s="1075"/>
      <c r="AU28" s="1075" t="s">
        <v>551</v>
      </c>
      <c r="AV28" s="1075"/>
      <c r="AW28" s="1075"/>
      <c r="AX28" s="1075"/>
      <c r="AY28" s="1075"/>
      <c r="AZ28" s="1076" t="s">
        <v>561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175</v>
      </c>
      <c r="R29" s="1073"/>
      <c r="S29" s="1073"/>
      <c r="T29" s="1073"/>
      <c r="U29" s="1073"/>
      <c r="V29" s="1073">
        <v>173</v>
      </c>
      <c r="W29" s="1073"/>
      <c r="X29" s="1073"/>
      <c r="Y29" s="1073"/>
      <c r="Z29" s="1073"/>
      <c r="AA29" s="1073">
        <v>2</v>
      </c>
      <c r="AB29" s="1073"/>
      <c r="AC29" s="1073"/>
      <c r="AD29" s="1073"/>
      <c r="AE29" s="1074"/>
      <c r="AF29" s="1048">
        <v>2</v>
      </c>
      <c r="AG29" s="1049"/>
      <c r="AH29" s="1049"/>
      <c r="AI29" s="1049"/>
      <c r="AJ29" s="1050"/>
      <c r="AK29" s="1009">
        <v>62</v>
      </c>
      <c r="AL29" s="1000"/>
      <c r="AM29" s="1000"/>
      <c r="AN29" s="1000"/>
      <c r="AO29" s="1000"/>
      <c r="AP29" s="1000" t="s">
        <v>551</v>
      </c>
      <c r="AQ29" s="1000"/>
      <c r="AR29" s="1000"/>
      <c r="AS29" s="1000"/>
      <c r="AT29" s="1000"/>
      <c r="AU29" s="1000" t="s">
        <v>551</v>
      </c>
      <c r="AV29" s="1000"/>
      <c r="AW29" s="1000"/>
      <c r="AX29" s="1000"/>
      <c r="AY29" s="1000"/>
      <c r="AZ29" s="1071" t="s">
        <v>562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212</v>
      </c>
      <c r="R30" s="1073"/>
      <c r="S30" s="1073"/>
      <c r="T30" s="1073"/>
      <c r="U30" s="1073"/>
      <c r="V30" s="1073">
        <v>178</v>
      </c>
      <c r="W30" s="1073"/>
      <c r="X30" s="1073"/>
      <c r="Y30" s="1073"/>
      <c r="Z30" s="1073"/>
      <c r="AA30" s="1073">
        <v>35</v>
      </c>
      <c r="AB30" s="1073"/>
      <c r="AC30" s="1073"/>
      <c r="AD30" s="1073"/>
      <c r="AE30" s="1074"/>
      <c r="AF30" s="1048">
        <v>408</v>
      </c>
      <c r="AG30" s="1049"/>
      <c r="AH30" s="1049"/>
      <c r="AI30" s="1049"/>
      <c r="AJ30" s="1050"/>
      <c r="AK30" s="1009" t="s">
        <v>551</v>
      </c>
      <c r="AL30" s="1000"/>
      <c r="AM30" s="1000"/>
      <c r="AN30" s="1000"/>
      <c r="AO30" s="1000"/>
      <c r="AP30" s="1000">
        <v>280</v>
      </c>
      <c r="AQ30" s="1000"/>
      <c r="AR30" s="1000"/>
      <c r="AS30" s="1000"/>
      <c r="AT30" s="1000"/>
      <c r="AU30" s="1000" t="s">
        <v>551</v>
      </c>
      <c r="AV30" s="1000"/>
      <c r="AW30" s="1000"/>
      <c r="AX30" s="1000"/>
      <c r="AY30" s="1000"/>
      <c r="AZ30" s="1071" t="s">
        <v>551</v>
      </c>
      <c r="BA30" s="1071"/>
      <c r="BB30" s="1071"/>
      <c r="BC30" s="1071"/>
      <c r="BD30" s="1071"/>
      <c r="BE30" s="1061" t="s">
        <v>383</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c r="C31" s="1067"/>
      <c r="D31" s="1067"/>
      <c r="E31" s="1067"/>
      <c r="F31" s="1067"/>
      <c r="G31" s="1067"/>
      <c r="H31" s="1067"/>
      <c r="I31" s="1067"/>
      <c r="J31" s="1067"/>
      <c r="K31" s="1067"/>
      <c r="L31" s="1067"/>
      <c r="M31" s="1067"/>
      <c r="N31" s="1067"/>
      <c r="O31" s="1067"/>
      <c r="P31" s="1068"/>
      <c r="Q31" s="1072"/>
      <c r="R31" s="1073"/>
      <c r="S31" s="1073"/>
      <c r="T31" s="1073"/>
      <c r="U31" s="1073"/>
      <c r="V31" s="1073"/>
      <c r="W31" s="1073"/>
      <c r="X31" s="1073"/>
      <c r="Y31" s="1073"/>
      <c r="Z31" s="1073"/>
      <c r="AA31" s="1073"/>
      <c r="AB31" s="1073"/>
      <c r="AC31" s="1073"/>
      <c r="AD31" s="1073"/>
      <c r="AE31" s="1074"/>
      <c r="AF31" s="1048"/>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336</v>
      </c>
      <c r="AG63" s="988"/>
      <c r="AH63" s="988"/>
      <c r="AI63" s="988"/>
      <c r="AJ63" s="1059"/>
      <c r="AK63" s="1060"/>
      <c r="AL63" s="992"/>
      <c r="AM63" s="992"/>
      <c r="AN63" s="992"/>
      <c r="AO63" s="992"/>
      <c r="AP63" s="988">
        <v>280</v>
      </c>
      <c r="AQ63" s="988"/>
      <c r="AR63" s="988"/>
      <c r="AS63" s="988"/>
      <c r="AT63" s="988"/>
      <c r="AU63" s="988" t="s">
        <v>551</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387</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388</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876</v>
      </c>
      <c r="R68" s="1011"/>
      <c r="S68" s="1011"/>
      <c r="T68" s="1011"/>
      <c r="U68" s="1011"/>
      <c r="V68" s="1011">
        <v>837</v>
      </c>
      <c r="W68" s="1011"/>
      <c r="X68" s="1011"/>
      <c r="Y68" s="1011"/>
      <c r="Z68" s="1011"/>
      <c r="AA68" s="1011">
        <v>39</v>
      </c>
      <c r="AB68" s="1011"/>
      <c r="AC68" s="1011"/>
      <c r="AD68" s="1011"/>
      <c r="AE68" s="1011"/>
      <c r="AF68" s="1011">
        <v>39</v>
      </c>
      <c r="AG68" s="1011"/>
      <c r="AH68" s="1011"/>
      <c r="AI68" s="1011"/>
      <c r="AJ68" s="1011"/>
      <c r="AK68" s="1011" t="s">
        <v>563</v>
      </c>
      <c r="AL68" s="1011"/>
      <c r="AM68" s="1011"/>
      <c r="AN68" s="1011"/>
      <c r="AO68" s="1011"/>
      <c r="AP68" s="1011">
        <v>56</v>
      </c>
      <c r="AQ68" s="1011"/>
      <c r="AR68" s="1011"/>
      <c r="AS68" s="1011"/>
      <c r="AT68" s="1011"/>
      <c r="AU68" s="1011">
        <v>15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101</v>
      </c>
      <c r="R69" s="1000"/>
      <c r="S69" s="1000"/>
      <c r="T69" s="1000"/>
      <c r="U69" s="1000"/>
      <c r="V69" s="1000">
        <v>101</v>
      </c>
      <c r="W69" s="1000"/>
      <c r="X69" s="1000"/>
      <c r="Y69" s="1000"/>
      <c r="Z69" s="1000"/>
      <c r="AA69" s="1000">
        <v>1</v>
      </c>
      <c r="AB69" s="1000"/>
      <c r="AC69" s="1000"/>
      <c r="AD69" s="1000"/>
      <c r="AE69" s="1000"/>
      <c r="AF69" s="1000">
        <v>1</v>
      </c>
      <c r="AG69" s="1000"/>
      <c r="AH69" s="1000"/>
      <c r="AI69" s="1000"/>
      <c r="AJ69" s="1000"/>
      <c r="AK69" s="1000">
        <v>1</v>
      </c>
      <c r="AL69" s="1000"/>
      <c r="AM69" s="1000"/>
      <c r="AN69" s="1000"/>
      <c r="AO69" s="1000"/>
      <c r="AP69" s="1000" t="s">
        <v>556</v>
      </c>
      <c r="AQ69" s="1000"/>
      <c r="AR69" s="1000"/>
      <c r="AS69" s="1000"/>
      <c r="AT69" s="1000"/>
      <c r="AU69" s="1000" t="s">
        <v>551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12059</v>
      </c>
      <c r="R70" s="1000"/>
      <c r="S70" s="1000"/>
      <c r="T70" s="1000"/>
      <c r="U70" s="1000"/>
      <c r="V70" s="1000">
        <v>11158</v>
      </c>
      <c r="W70" s="1000"/>
      <c r="X70" s="1000"/>
      <c r="Y70" s="1000"/>
      <c r="Z70" s="1000"/>
      <c r="AA70" s="1000">
        <v>900</v>
      </c>
      <c r="AB70" s="1000"/>
      <c r="AC70" s="1000"/>
      <c r="AD70" s="1000"/>
      <c r="AE70" s="1000"/>
      <c r="AF70" s="1000">
        <v>900</v>
      </c>
      <c r="AG70" s="1000"/>
      <c r="AH70" s="1000"/>
      <c r="AI70" s="1000"/>
      <c r="AJ70" s="1000"/>
      <c r="AK70" s="1000" t="s">
        <v>560</v>
      </c>
      <c r="AL70" s="1000"/>
      <c r="AM70" s="1000"/>
      <c r="AN70" s="1000"/>
      <c r="AO70" s="1000"/>
      <c r="AP70" s="1000" t="s">
        <v>555</v>
      </c>
      <c r="AQ70" s="1000"/>
      <c r="AR70" s="1000"/>
      <c r="AS70" s="1000"/>
      <c r="AT70" s="1000"/>
      <c r="AU70" s="1000" t="s">
        <v>555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70</v>
      </c>
      <c r="R71" s="1000"/>
      <c r="S71" s="1000"/>
      <c r="T71" s="1000"/>
      <c r="U71" s="1000"/>
      <c r="V71" s="1000">
        <v>70</v>
      </c>
      <c r="W71" s="1000"/>
      <c r="X71" s="1000"/>
      <c r="Y71" s="1000"/>
      <c r="Z71" s="1000"/>
      <c r="AA71" s="1000" t="s">
        <v>555</v>
      </c>
      <c r="AB71" s="1000"/>
      <c r="AC71" s="1000"/>
      <c r="AD71" s="1000"/>
      <c r="AE71" s="1000"/>
      <c r="AF71" s="1000" t="s">
        <v>555</v>
      </c>
      <c r="AG71" s="1000"/>
      <c r="AH71" s="1000"/>
      <c r="AI71" s="1000"/>
      <c r="AJ71" s="1000"/>
      <c r="AK71" s="1000" t="s">
        <v>555</v>
      </c>
      <c r="AL71" s="1000"/>
      <c r="AM71" s="1000"/>
      <c r="AN71" s="1000"/>
      <c r="AO71" s="1000"/>
      <c r="AP71" s="1000" t="s">
        <v>555</v>
      </c>
      <c r="AQ71" s="1000"/>
      <c r="AR71" s="1000"/>
      <c r="AS71" s="1000"/>
      <c r="AT71" s="1000"/>
      <c r="AU71" s="1000" t="s">
        <v>555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176</v>
      </c>
      <c r="R72" s="1000"/>
      <c r="S72" s="1000"/>
      <c r="T72" s="1000"/>
      <c r="U72" s="1000"/>
      <c r="V72" s="1000">
        <v>165</v>
      </c>
      <c r="W72" s="1000"/>
      <c r="X72" s="1000"/>
      <c r="Y72" s="1000"/>
      <c r="Z72" s="1000"/>
      <c r="AA72" s="1000">
        <v>11</v>
      </c>
      <c r="AB72" s="1000"/>
      <c r="AC72" s="1000"/>
      <c r="AD72" s="1000"/>
      <c r="AE72" s="1000"/>
      <c r="AF72" s="1000">
        <v>11</v>
      </c>
      <c r="AG72" s="1000"/>
      <c r="AH72" s="1000"/>
      <c r="AI72" s="1000"/>
      <c r="AJ72" s="1000"/>
      <c r="AK72" s="1000" t="s">
        <v>557</v>
      </c>
      <c r="AL72" s="1000"/>
      <c r="AM72" s="1000"/>
      <c r="AN72" s="1000"/>
      <c r="AO72" s="1000"/>
      <c r="AP72" s="1000" t="s">
        <v>551</v>
      </c>
      <c r="AQ72" s="1000"/>
      <c r="AR72" s="1000"/>
      <c r="AS72" s="1000"/>
      <c r="AT72" s="1000"/>
      <c r="AU72" s="1000" t="s">
        <v>551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542</v>
      </c>
      <c r="C73" s="1004"/>
      <c r="D73" s="1004"/>
      <c r="E73" s="1004"/>
      <c r="F73" s="1004"/>
      <c r="G73" s="1004"/>
      <c r="H73" s="1004"/>
      <c r="I73" s="1004"/>
      <c r="J73" s="1004"/>
      <c r="K73" s="1004"/>
      <c r="L73" s="1004"/>
      <c r="M73" s="1004"/>
      <c r="N73" s="1004"/>
      <c r="O73" s="1004"/>
      <c r="P73" s="1005"/>
      <c r="Q73" s="1006">
        <v>2716</v>
      </c>
      <c r="R73" s="1000"/>
      <c r="S73" s="1000"/>
      <c r="T73" s="1000"/>
      <c r="U73" s="1000"/>
      <c r="V73" s="1000">
        <v>2438</v>
      </c>
      <c r="W73" s="1000"/>
      <c r="X73" s="1000"/>
      <c r="Y73" s="1000"/>
      <c r="Z73" s="1000"/>
      <c r="AA73" s="1000">
        <v>278</v>
      </c>
      <c r="AB73" s="1000"/>
      <c r="AC73" s="1000"/>
      <c r="AD73" s="1000"/>
      <c r="AE73" s="1000"/>
      <c r="AF73" s="1000">
        <v>63</v>
      </c>
      <c r="AG73" s="1000"/>
      <c r="AH73" s="1000"/>
      <c r="AI73" s="1000"/>
      <c r="AJ73" s="1000"/>
      <c r="AK73" s="1000">
        <v>145</v>
      </c>
      <c r="AL73" s="1000"/>
      <c r="AM73" s="1000"/>
      <c r="AN73" s="1000"/>
      <c r="AO73" s="1000"/>
      <c r="AP73" s="1000">
        <v>355</v>
      </c>
      <c r="AQ73" s="1000"/>
      <c r="AR73" s="1000"/>
      <c r="AS73" s="1000"/>
      <c r="AT73" s="1000"/>
      <c r="AU73" s="1000" t="s">
        <v>555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543</v>
      </c>
      <c r="C74" s="1004"/>
      <c r="D74" s="1004"/>
      <c r="E74" s="1004"/>
      <c r="F74" s="1004"/>
      <c r="G74" s="1004"/>
      <c r="H74" s="1004"/>
      <c r="I74" s="1004"/>
      <c r="J74" s="1004"/>
      <c r="K74" s="1004"/>
      <c r="L74" s="1004"/>
      <c r="M74" s="1004"/>
      <c r="N74" s="1004"/>
      <c r="O74" s="1004"/>
      <c r="P74" s="1005"/>
      <c r="Q74" s="1006">
        <v>202</v>
      </c>
      <c r="R74" s="1000"/>
      <c r="S74" s="1000"/>
      <c r="T74" s="1000"/>
      <c r="U74" s="1000"/>
      <c r="V74" s="1000">
        <v>197</v>
      </c>
      <c r="W74" s="1000"/>
      <c r="X74" s="1000"/>
      <c r="Y74" s="1000"/>
      <c r="Z74" s="1000"/>
      <c r="AA74" s="1000">
        <v>5</v>
      </c>
      <c r="AB74" s="1000"/>
      <c r="AC74" s="1000"/>
      <c r="AD74" s="1000"/>
      <c r="AE74" s="1000"/>
      <c r="AF74" s="1000">
        <v>5</v>
      </c>
      <c r="AG74" s="1000"/>
      <c r="AH74" s="1000"/>
      <c r="AI74" s="1000"/>
      <c r="AJ74" s="1000"/>
      <c r="AK74" s="1000">
        <v>17</v>
      </c>
      <c r="AL74" s="1000"/>
      <c r="AM74" s="1000"/>
      <c r="AN74" s="1000"/>
      <c r="AO74" s="1000"/>
      <c r="AP74" s="1000" t="s">
        <v>555</v>
      </c>
      <c r="AQ74" s="1000"/>
      <c r="AR74" s="1000"/>
      <c r="AS74" s="1000"/>
      <c r="AT74" s="1000"/>
      <c r="AU74" s="1000" t="s">
        <v>555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544</v>
      </c>
      <c r="C75" s="1004"/>
      <c r="D75" s="1004"/>
      <c r="E75" s="1004"/>
      <c r="F75" s="1004"/>
      <c r="G75" s="1004"/>
      <c r="H75" s="1004"/>
      <c r="I75" s="1004"/>
      <c r="J75" s="1004"/>
      <c r="K75" s="1004"/>
      <c r="L75" s="1004"/>
      <c r="M75" s="1004"/>
      <c r="N75" s="1004"/>
      <c r="O75" s="1004"/>
      <c r="P75" s="1005"/>
      <c r="Q75" s="1006">
        <v>64</v>
      </c>
      <c r="R75" s="1000"/>
      <c r="S75" s="1000"/>
      <c r="T75" s="1000"/>
      <c r="U75" s="1000"/>
      <c r="V75" s="1000">
        <v>64</v>
      </c>
      <c r="W75" s="1000"/>
      <c r="X75" s="1000"/>
      <c r="Y75" s="1000"/>
      <c r="Z75" s="1000"/>
      <c r="AA75" s="1000" t="s">
        <v>555</v>
      </c>
      <c r="AB75" s="1000"/>
      <c r="AC75" s="1000"/>
      <c r="AD75" s="1000"/>
      <c r="AE75" s="1000"/>
      <c r="AF75" s="1000" t="s">
        <v>555</v>
      </c>
      <c r="AG75" s="1000"/>
      <c r="AH75" s="1000"/>
      <c r="AI75" s="1000"/>
      <c r="AJ75" s="1000"/>
      <c r="AK75" s="1000" t="s">
        <v>555</v>
      </c>
      <c r="AL75" s="1000"/>
      <c r="AM75" s="1000"/>
      <c r="AN75" s="1000"/>
      <c r="AO75" s="1000"/>
      <c r="AP75" s="1000" t="s">
        <v>555</v>
      </c>
      <c r="AQ75" s="1000"/>
      <c r="AR75" s="1000"/>
      <c r="AS75" s="1000"/>
      <c r="AT75" s="1000"/>
      <c r="AU75" s="1000" t="s">
        <v>555</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545</v>
      </c>
      <c r="C76" s="1004"/>
      <c r="D76" s="1004"/>
      <c r="E76" s="1004"/>
      <c r="F76" s="1004"/>
      <c r="G76" s="1004"/>
      <c r="H76" s="1004"/>
      <c r="I76" s="1004"/>
      <c r="J76" s="1004"/>
      <c r="K76" s="1004"/>
      <c r="L76" s="1004"/>
      <c r="M76" s="1004"/>
      <c r="N76" s="1004"/>
      <c r="O76" s="1004"/>
      <c r="P76" s="1005"/>
      <c r="Q76" s="1007">
        <v>1049</v>
      </c>
      <c r="R76" s="1008"/>
      <c r="S76" s="1008"/>
      <c r="T76" s="1008"/>
      <c r="U76" s="1009"/>
      <c r="V76" s="1010">
        <v>1014</v>
      </c>
      <c r="W76" s="1008"/>
      <c r="X76" s="1008"/>
      <c r="Y76" s="1008"/>
      <c r="Z76" s="1009"/>
      <c r="AA76" s="1010">
        <v>36</v>
      </c>
      <c r="AB76" s="1008"/>
      <c r="AC76" s="1008"/>
      <c r="AD76" s="1008"/>
      <c r="AE76" s="1009"/>
      <c r="AF76" s="1010">
        <v>36</v>
      </c>
      <c r="AG76" s="1008"/>
      <c r="AH76" s="1008"/>
      <c r="AI76" s="1008"/>
      <c r="AJ76" s="1009"/>
      <c r="AK76" s="1010" t="s">
        <v>551</v>
      </c>
      <c r="AL76" s="1008"/>
      <c r="AM76" s="1008"/>
      <c r="AN76" s="1008"/>
      <c r="AO76" s="1009"/>
      <c r="AP76" s="1010" t="s">
        <v>551</v>
      </c>
      <c r="AQ76" s="1008"/>
      <c r="AR76" s="1008"/>
      <c r="AS76" s="1008"/>
      <c r="AT76" s="1009"/>
      <c r="AU76" s="1010" t="s">
        <v>551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546</v>
      </c>
      <c r="C77" s="1004"/>
      <c r="D77" s="1004"/>
      <c r="E77" s="1004"/>
      <c r="F77" s="1004"/>
      <c r="G77" s="1004"/>
      <c r="H77" s="1004"/>
      <c r="I77" s="1004"/>
      <c r="J77" s="1004"/>
      <c r="K77" s="1004"/>
      <c r="L77" s="1004"/>
      <c r="M77" s="1004"/>
      <c r="N77" s="1004"/>
      <c r="O77" s="1004"/>
      <c r="P77" s="1005"/>
      <c r="Q77" s="1007">
        <v>66230</v>
      </c>
      <c r="R77" s="1008"/>
      <c r="S77" s="1008"/>
      <c r="T77" s="1008"/>
      <c r="U77" s="1009"/>
      <c r="V77" s="1010">
        <v>64208</v>
      </c>
      <c r="W77" s="1008"/>
      <c r="X77" s="1008"/>
      <c r="Y77" s="1008"/>
      <c r="Z77" s="1009"/>
      <c r="AA77" s="1010">
        <v>2022</v>
      </c>
      <c r="AB77" s="1008"/>
      <c r="AC77" s="1008"/>
      <c r="AD77" s="1008"/>
      <c r="AE77" s="1009"/>
      <c r="AF77" s="1010">
        <v>2022</v>
      </c>
      <c r="AG77" s="1008"/>
      <c r="AH77" s="1008"/>
      <c r="AI77" s="1008"/>
      <c r="AJ77" s="1009"/>
      <c r="AK77" s="1010">
        <v>160</v>
      </c>
      <c r="AL77" s="1008"/>
      <c r="AM77" s="1008"/>
      <c r="AN77" s="1008"/>
      <c r="AO77" s="1009"/>
      <c r="AP77" s="1010" t="s">
        <v>551</v>
      </c>
      <c r="AQ77" s="1008"/>
      <c r="AR77" s="1008"/>
      <c r="AS77" s="1008"/>
      <c r="AT77" s="1009"/>
      <c r="AU77" s="1010" t="s">
        <v>551</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547</v>
      </c>
      <c r="C78" s="1004"/>
      <c r="D78" s="1004"/>
      <c r="E78" s="1004"/>
      <c r="F78" s="1004"/>
      <c r="G78" s="1004"/>
      <c r="H78" s="1004"/>
      <c r="I78" s="1004"/>
      <c r="J78" s="1004"/>
      <c r="K78" s="1004"/>
      <c r="L78" s="1004"/>
      <c r="M78" s="1004"/>
      <c r="N78" s="1004"/>
      <c r="O78" s="1004"/>
      <c r="P78" s="1005"/>
      <c r="Q78" s="1007">
        <v>489</v>
      </c>
      <c r="R78" s="1008"/>
      <c r="S78" s="1008"/>
      <c r="T78" s="1008"/>
      <c r="U78" s="1009"/>
      <c r="V78" s="1010">
        <v>416</v>
      </c>
      <c r="W78" s="1008"/>
      <c r="X78" s="1008"/>
      <c r="Y78" s="1008"/>
      <c r="Z78" s="1009"/>
      <c r="AA78" s="1010">
        <v>72</v>
      </c>
      <c r="AB78" s="1008"/>
      <c r="AC78" s="1008"/>
      <c r="AD78" s="1008"/>
      <c r="AE78" s="1009"/>
      <c r="AF78" s="1010">
        <v>72</v>
      </c>
      <c r="AG78" s="1008"/>
      <c r="AH78" s="1008"/>
      <c r="AI78" s="1008"/>
      <c r="AJ78" s="1009"/>
      <c r="AK78" s="1010">
        <v>61</v>
      </c>
      <c r="AL78" s="1008"/>
      <c r="AM78" s="1008"/>
      <c r="AN78" s="1008"/>
      <c r="AO78" s="1009"/>
      <c r="AP78" s="1010" t="s">
        <v>551</v>
      </c>
      <c r="AQ78" s="1008"/>
      <c r="AR78" s="1008"/>
      <c r="AS78" s="1008"/>
      <c r="AT78" s="1009"/>
      <c r="AU78" s="1010" t="s">
        <v>551</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548</v>
      </c>
      <c r="C79" s="1004"/>
      <c r="D79" s="1004"/>
      <c r="E79" s="1004"/>
      <c r="F79" s="1004"/>
      <c r="G79" s="1004"/>
      <c r="H79" s="1004"/>
      <c r="I79" s="1004"/>
      <c r="J79" s="1004"/>
      <c r="K79" s="1004"/>
      <c r="L79" s="1004"/>
      <c r="M79" s="1004"/>
      <c r="N79" s="1004"/>
      <c r="O79" s="1004"/>
      <c r="P79" s="1005"/>
      <c r="Q79" s="1007">
        <v>744266</v>
      </c>
      <c r="R79" s="1008"/>
      <c r="S79" s="1008"/>
      <c r="T79" s="1008"/>
      <c r="U79" s="1009"/>
      <c r="V79" s="1010">
        <v>712499</v>
      </c>
      <c r="W79" s="1008"/>
      <c r="X79" s="1008"/>
      <c r="Y79" s="1008"/>
      <c r="Z79" s="1009"/>
      <c r="AA79" s="1010">
        <v>31767</v>
      </c>
      <c r="AB79" s="1008"/>
      <c r="AC79" s="1008"/>
      <c r="AD79" s="1008"/>
      <c r="AE79" s="1009"/>
      <c r="AF79" s="1010">
        <v>31767</v>
      </c>
      <c r="AG79" s="1008"/>
      <c r="AH79" s="1008"/>
      <c r="AI79" s="1008"/>
      <c r="AJ79" s="1009"/>
      <c r="AK79" s="1010" t="s">
        <v>551</v>
      </c>
      <c r="AL79" s="1008"/>
      <c r="AM79" s="1008"/>
      <c r="AN79" s="1008"/>
      <c r="AO79" s="1009"/>
      <c r="AP79" s="1010" t="s">
        <v>551</v>
      </c>
      <c r="AQ79" s="1008"/>
      <c r="AR79" s="1008"/>
      <c r="AS79" s="1008"/>
      <c r="AT79" s="1009"/>
      <c r="AU79" s="1010" t="s">
        <v>551</v>
      </c>
      <c r="AV79" s="1008"/>
      <c r="AW79" s="1008"/>
      <c r="AX79" s="1008"/>
      <c r="AY79" s="1009"/>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34916</v>
      </c>
      <c r="AG88" s="988"/>
      <c r="AH88" s="988"/>
      <c r="AI88" s="988"/>
      <c r="AJ88" s="988"/>
      <c r="AK88" s="992"/>
      <c r="AL88" s="992"/>
      <c r="AM88" s="992"/>
      <c r="AN88" s="992"/>
      <c r="AO88" s="992"/>
      <c r="AP88" s="988">
        <v>411</v>
      </c>
      <c r="AQ88" s="988"/>
      <c r="AR88" s="988"/>
      <c r="AS88" s="988"/>
      <c r="AT88" s="988"/>
      <c r="AU88" s="988">
        <v>15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v>
      </c>
      <c r="CS102" s="980"/>
      <c r="CT102" s="980"/>
      <c r="CU102" s="980"/>
      <c r="CV102" s="981"/>
      <c r="CW102" s="979">
        <v>7</v>
      </c>
      <c r="CX102" s="980"/>
      <c r="CY102" s="980"/>
      <c r="CZ102" s="980"/>
      <c r="DA102" s="981"/>
      <c r="DB102" s="979" t="s">
        <v>477</v>
      </c>
      <c r="DC102" s="980"/>
      <c r="DD102" s="980"/>
      <c r="DE102" s="980"/>
      <c r="DF102" s="981"/>
      <c r="DG102" s="979" t="s">
        <v>553</v>
      </c>
      <c r="DH102" s="980"/>
      <c r="DI102" s="980"/>
      <c r="DJ102" s="980"/>
      <c r="DK102" s="981"/>
      <c r="DL102" s="979" t="s">
        <v>477</v>
      </c>
      <c r="DM102" s="980"/>
      <c r="DN102" s="980"/>
      <c r="DO102" s="980"/>
      <c r="DP102" s="981"/>
      <c r="DQ102" s="979" t="s">
        <v>477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286</v>
      </c>
      <c r="AG109" s="923"/>
      <c r="AH109" s="923"/>
      <c r="AI109" s="923"/>
      <c r="AJ109" s="924"/>
      <c r="AK109" s="925" t="s">
        <v>285</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286</v>
      </c>
      <c r="BW109" s="923"/>
      <c r="BX109" s="923"/>
      <c r="BY109" s="923"/>
      <c r="BZ109" s="924"/>
      <c r="CA109" s="925" t="s">
        <v>285</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286</v>
      </c>
      <c r="DM109" s="923"/>
      <c r="DN109" s="923"/>
      <c r="DO109" s="923"/>
      <c r="DP109" s="924"/>
      <c r="DQ109" s="925" t="s">
        <v>285</v>
      </c>
      <c r="DR109" s="923"/>
      <c r="DS109" s="923"/>
      <c r="DT109" s="923"/>
      <c r="DU109" s="924"/>
      <c r="DV109" s="925" t="s">
        <v>399</v>
      </c>
      <c r="DW109" s="923"/>
      <c r="DX109" s="923"/>
      <c r="DY109" s="923"/>
      <c r="DZ109" s="954"/>
    </row>
    <row r="110" spans="1:131" s="199" customFormat="1" ht="26.25" customHeight="1" x14ac:dyDescent="0.15">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455784</v>
      </c>
      <c r="AB110" s="916"/>
      <c r="AC110" s="916"/>
      <c r="AD110" s="916"/>
      <c r="AE110" s="917"/>
      <c r="AF110" s="918">
        <v>439906</v>
      </c>
      <c r="AG110" s="916"/>
      <c r="AH110" s="916"/>
      <c r="AI110" s="916"/>
      <c r="AJ110" s="917"/>
      <c r="AK110" s="918">
        <v>443106</v>
      </c>
      <c r="AL110" s="916"/>
      <c r="AM110" s="916"/>
      <c r="AN110" s="916"/>
      <c r="AO110" s="917"/>
      <c r="AP110" s="919">
        <v>15.2</v>
      </c>
      <c r="AQ110" s="920"/>
      <c r="AR110" s="920"/>
      <c r="AS110" s="920"/>
      <c r="AT110" s="921"/>
      <c r="AU110" s="955" t="s">
        <v>61</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4365284</v>
      </c>
      <c r="BR110" s="863"/>
      <c r="BS110" s="863"/>
      <c r="BT110" s="863"/>
      <c r="BU110" s="863"/>
      <c r="BV110" s="863">
        <v>4304684</v>
      </c>
      <c r="BW110" s="863"/>
      <c r="BX110" s="863"/>
      <c r="BY110" s="863"/>
      <c r="BZ110" s="863"/>
      <c r="CA110" s="863">
        <v>4177078</v>
      </c>
      <c r="CB110" s="863"/>
      <c r="CC110" s="863"/>
      <c r="CD110" s="863"/>
      <c r="CE110" s="863"/>
      <c r="CF110" s="887">
        <v>143</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406</v>
      </c>
      <c r="BA111" s="768"/>
      <c r="BB111" s="768"/>
      <c r="BC111" s="768"/>
      <c r="BD111" s="768"/>
      <c r="BE111" s="768"/>
      <c r="BF111" s="768"/>
      <c r="BG111" s="768"/>
      <c r="BH111" s="768"/>
      <c r="BI111" s="768"/>
      <c r="BJ111" s="768"/>
      <c r="BK111" s="768"/>
      <c r="BL111" s="768"/>
      <c r="BM111" s="768"/>
      <c r="BN111" s="768"/>
      <c r="BO111" s="768"/>
      <c r="BP111" s="769"/>
      <c r="BQ111" s="834">
        <v>61664</v>
      </c>
      <c r="BR111" s="835"/>
      <c r="BS111" s="835"/>
      <c r="BT111" s="835"/>
      <c r="BU111" s="835"/>
      <c r="BV111" s="835">
        <v>25373</v>
      </c>
      <c r="BW111" s="835"/>
      <c r="BX111" s="835"/>
      <c r="BY111" s="835"/>
      <c r="BZ111" s="835"/>
      <c r="CA111" s="835">
        <v>25373</v>
      </c>
      <c r="CB111" s="835"/>
      <c r="CC111" s="835"/>
      <c r="CD111" s="835"/>
      <c r="CE111" s="835"/>
      <c r="CF111" s="896">
        <v>0.9</v>
      </c>
      <c r="CG111" s="897"/>
      <c r="CH111" s="897"/>
      <c r="CI111" s="897"/>
      <c r="CJ111" s="897"/>
      <c r="CK111" s="952"/>
      <c r="CL111" s="839"/>
      <c r="CM111" s="842" t="s">
        <v>407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t="s">
        <v>111</v>
      </c>
      <c r="BR112" s="835"/>
      <c r="BS112" s="835"/>
      <c r="BT112" s="835"/>
      <c r="BU112" s="835"/>
      <c r="BV112" s="835" t="s">
        <v>111</v>
      </c>
      <c r="BW112" s="835"/>
      <c r="BX112" s="835"/>
      <c r="BY112" s="835"/>
      <c r="BZ112" s="835"/>
      <c r="CA112" s="835" t="s">
        <v>111</v>
      </c>
      <c r="CB112" s="835"/>
      <c r="CC112" s="835"/>
      <c r="CD112" s="835"/>
      <c r="CE112" s="835"/>
      <c r="CF112" s="896" t="s">
        <v>111</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111</v>
      </c>
      <c r="AB113" s="944"/>
      <c r="AC113" s="944"/>
      <c r="AD113" s="944"/>
      <c r="AE113" s="945"/>
      <c r="AF113" s="946" t="s">
        <v>111</v>
      </c>
      <c r="AG113" s="944"/>
      <c r="AH113" s="944"/>
      <c r="AI113" s="944"/>
      <c r="AJ113" s="945"/>
      <c r="AK113" s="946" t="s">
        <v>111</v>
      </c>
      <c r="AL113" s="944"/>
      <c r="AM113" s="944"/>
      <c r="AN113" s="944"/>
      <c r="AO113" s="945"/>
      <c r="AP113" s="947" t="s">
        <v>111</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76964</v>
      </c>
      <c r="BR113" s="835"/>
      <c r="BS113" s="835"/>
      <c r="BT113" s="835"/>
      <c r="BU113" s="835"/>
      <c r="BV113" s="835">
        <v>44476</v>
      </c>
      <c r="BW113" s="835"/>
      <c r="BX113" s="835"/>
      <c r="BY113" s="835"/>
      <c r="BZ113" s="835"/>
      <c r="CA113" s="835">
        <v>14952</v>
      </c>
      <c r="CB113" s="835"/>
      <c r="CC113" s="835"/>
      <c r="CD113" s="835"/>
      <c r="CE113" s="835"/>
      <c r="CF113" s="896">
        <v>0.5</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18220</v>
      </c>
      <c r="AB114" s="798"/>
      <c r="AC114" s="798"/>
      <c r="AD114" s="798"/>
      <c r="AE114" s="799"/>
      <c r="AF114" s="800">
        <v>18066</v>
      </c>
      <c r="AG114" s="798"/>
      <c r="AH114" s="798"/>
      <c r="AI114" s="798"/>
      <c r="AJ114" s="799"/>
      <c r="AK114" s="800">
        <v>14783</v>
      </c>
      <c r="AL114" s="798"/>
      <c r="AM114" s="798"/>
      <c r="AN114" s="798"/>
      <c r="AO114" s="799"/>
      <c r="AP114" s="845">
        <v>0.5</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1216089</v>
      </c>
      <c r="BR114" s="835"/>
      <c r="BS114" s="835"/>
      <c r="BT114" s="835"/>
      <c r="BU114" s="835"/>
      <c r="BV114" s="835">
        <v>1163479</v>
      </c>
      <c r="BW114" s="835"/>
      <c r="BX114" s="835"/>
      <c r="BY114" s="835"/>
      <c r="BZ114" s="835"/>
      <c r="CA114" s="835">
        <v>1139504</v>
      </c>
      <c r="CB114" s="835"/>
      <c r="CC114" s="835"/>
      <c r="CD114" s="835"/>
      <c r="CE114" s="835"/>
      <c r="CF114" s="896">
        <v>39</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15084</v>
      </c>
      <c r="AB115" s="944"/>
      <c r="AC115" s="944"/>
      <c r="AD115" s="944"/>
      <c r="AE115" s="945"/>
      <c r="AF115" s="946">
        <v>15053</v>
      </c>
      <c r="AG115" s="944"/>
      <c r="AH115" s="944"/>
      <c r="AI115" s="944"/>
      <c r="AJ115" s="945"/>
      <c r="AK115" s="946">
        <v>15049</v>
      </c>
      <c r="AL115" s="944"/>
      <c r="AM115" s="944"/>
      <c r="AN115" s="944"/>
      <c r="AO115" s="945"/>
      <c r="AP115" s="947">
        <v>0.5</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61664</v>
      </c>
      <c r="DH115" s="798"/>
      <c r="DI115" s="798"/>
      <c r="DJ115" s="798"/>
      <c r="DK115" s="799"/>
      <c r="DL115" s="800">
        <v>25373</v>
      </c>
      <c r="DM115" s="798"/>
      <c r="DN115" s="798"/>
      <c r="DO115" s="798"/>
      <c r="DP115" s="799"/>
      <c r="DQ115" s="800">
        <v>25373</v>
      </c>
      <c r="DR115" s="798"/>
      <c r="DS115" s="798"/>
      <c r="DT115" s="798"/>
      <c r="DU115" s="799"/>
      <c r="DV115" s="845">
        <v>0.9</v>
      </c>
      <c r="DW115" s="846"/>
      <c r="DX115" s="846"/>
      <c r="DY115" s="846"/>
      <c r="DZ115" s="847"/>
    </row>
    <row r="116" spans="1:130" s="199" customFormat="1" ht="26.25" customHeight="1" x14ac:dyDescent="0.15">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189</v>
      </c>
      <c r="AB116" s="798"/>
      <c r="AC116" s="798"/>
      <c r="AD116" s="798"/>
      <c r="AE116" s="799"/>
      <c r="AF116" s="800">
        <v>426</v>
      </c>
      <c r="AG116" s="798"/>
      <c r="AH116" s="798"/>
      <c r="AI116" s="798"/>
      <c r="AJ116" s="799"/>
      <c r="AK116" s="800">
        <v>434</v>
      </c>
      <c r="AL116" s="798"/>
      <c r="AM116" s="798"/>
      <c r="AN116" s="798"/>
      <c r="AO116" s="799"/>
      <c r="AP116" s="845">
        <v>0</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489277</v>
      </c>
      <c r="AB117" s="930"/>
      <c r="AC117" s="930"/>
      <c r="AD117" s="930"/>
      <c r="AE117" s="931"/>
      <c r="AF117" s="932">
        <v>473451</v>
      </c>
      <c r="AG117" s="930"/>
      <c r="AH117" s="930"/>
      <c r="AI117" s="930"/>
      <c r="AJ117" s="931"/>
      <c r="AK117" s="932">
        <v>473372</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286</v>
      </c>
      <c r="AG118" s="923"/>
      <c r="AH118" s="923"/>
      <c r="AI118" s="923"/>
      <c r="AJ118" s="924"/>
      <c r="AK118" s="925" t="s">
        <v>285</v>
      </c>
      <c r="AL118" s="923"/>
      <c r="AM118" s="923"/>
      <c r="AN118" s="923"/>
      <c r="AO118" s="924"/>
      <c r="AP118" s="926" t="s">
        <v>399</v>
      </c>
      <c r="AQ118" s="927"/>
      <c r="AR118" s="927"/>
      <c r="AS118" s="927"/>
      <c r="AT118" s="928"/>
      <c r="AU118" s="957"/>
      <c r="AV118" s="958"/>
      <c r="AW118" s="958"/>
      <c r="AX118" s="958"/>
      <c r="AY118" s="958"/>
      <c r="AZ118" s="900" t="s">
        <v>427</v>
      </c>
      <c r="BA118" s="901"/>
      <c r="BB118" s="901"/>
      <c r="BC118" s="901"/>
      <c r="BD118" s="901"/>
      <c r="BE118" s="901"/>
      <c r="BF118" s="901"/>
      <c r="BG118" s="901"/>
      <c r="BH118" s="901"/>
      <c r="BI118" s="901"/>
      <c r="BJ118" s="901"/>
      <c r="BK118" s="901"/>
      <c r="BL118" s="901"/>
      <c r="BM118" s="901"/>
      <c r="BN118" s="901"/>
      <c r="BO118" s="901"/>
      <c r="BP118" s="902"/>
      <c r="BQ118" s="903" t="s">
        <v>428</v>
      </c>
      <c r="BR118" s="866"/>
      <c r="BS118" s="866"/>
      <c r="BT118" s="866"/>
      <c r="BU118" s="866"/>
      <c r="BV118" s="866" t="s">
        <v>428</v>
      </c>
      <c r="BW118" s="866"/>
      <c r="BX118" s="866"/>
      <c r="BY118" s="866"/>
      <c r="BZ118" s="866"/>
      <c r="CA118" s="866" t="s">
        <v>428</v>
      </c>
      <c r="CB118" s="866"/>
      <c r="CC118" s="866"/>
      <c r="CD118" s="866"/>
      <c r="CE118" s="866"/>
      <c r="CF118" s="896" t="s">
        <v>428</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428</v>
      </c>
      <c r="DH118" s="798"/>
      <c r="DI118" s="798"/>
      <c r="DJ118" s="798"/>
      <c r="DK118" s="799"/>
      <c r="DL118" s="800" t="s">
        <v>428</v>
      </c>
      <c r="DM118" s="798"/>
      <c r="DN118" s="798"/>
      <c r="DO118" s="798"/>
      <c r="DP118" s="799"/>
      <c r="DQ118" s="800" t="s">
        <v>428</v>
      </c>
      <c r="DR118" s="798"/>
      <c r="DS118" s="798"/>
      <c r="DT118" s="798"/>
      <c r="DU118" s="799"/>
      <c r="DV118" s="845" t="s">
        <v>428</v>
      </c>
      <c r="DW118" s="846"/>
      <c r="DX118" s="846"/>
      <c r="DY118" s="846"/>
      <c r="DZ118" s="847"/>
    </row>
    <row r="119" spans="1:130" s="199" customFormat="1" ht="26.25" customHeight="1" x14ac:dyDescent="0.15">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428</v>
      </c>
      <c r="AB119" s="916"/>
      <c r="AC119" s="916"/>
      <c r="AD119" s="916"/>
      <c r="AE119" s="917"/>
      <c r="AF119" s="918" t="s">
        <v>428</v>
      </c>
      <c r="AG119" s="916"/>
      <c r="AH119" s="916"/>
      <c r="AI119" s="916"/>
      <c r="AJ119" s="917"/>
      <c r="AK119" s="918" t="s">
        <v>428</v>
      </c>
      <c r="AL119" s="916"/>
      <c r="AM119" s="916"/>
      <c r="AN119" s="916"/>
      <c r="AO119" s="917"/>
      <c r="AP119" s="919" t="s">
        <v>428</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430</v>
      </c>
      <c r="BP119" s="899"/>
      <c r="BQ119" s="903">
        <v>5720001</v>
      </c>
      <c r="BR119" s="866"/>
      <c r="BS119" s="866"/>
      <c r="BT119" s="866"/>
      <c r="BU119" s="866"/>
      <c r="BV119" s="866">
        <v>5538012</v>
      </c>
      <c r="BW119" s="866"/>
      <c r="BX119" s="866"/>
      <c r="BY119" s="866"/>
      <c r="BZ119" s="866"/>
      <c r="CA119" s="866">
        <v>5356907</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432</v>
      </c>
      <c r="DH119" s="781"/>
      <c r="DI119" s="781"/>
      <c r="DJ119" s="781"/>
      <c r="DK119" s="782"/>
      <c r="DL119" s="783" t="s">
        <v>432</v>
      </c>
      <c r="DM119" s="781"/>
      <c r="DN119" s="781"/>
      <c r="DO119" s="781"/>
      <c r="DP119" s="782"/>
      <c r="DQ119" s="783" t="s">
        <v>432</v>
      </c>
      <c r="DR119" s="781"/>
      <c r="DS119" s="781"/>
      <c r="DT119" s="781"/>
      <c r="DU119" s="782"/>
      <c r="DV119" s="869" t="s">
        <v>432</v>
      </c>
      <c r="DW119" s="870"/>
      <c r="DX119" s="870"/>
      <c r="DY119" s="870"/>
      <c r="DZ119" s="871"/>
    </row>
    <row r="120" spans="1:130" s="199" customFormat="1" ht="26.25" customHeight="1" x14ac:dyDescent="0.15">
      <c r="A120" s="838"/>
      <c r="B120" s="839"/>
      <c r="C120" s="842" t="s">
        <v>407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432</v>
      </c>
      <c r="AB120" s="798"/>
      <c r="AC120" s="798"/>
      <c r="AD120" s="798"/>
      <c r="AE120" s="799"/>
      <c r="AF120" s="800" t="s">
        <v>432</v>
      </c>
      <c r="AG120" s="798"/>
      <c r="AH120" s="798"/>
      <c r="AI120" s="798"/>
      <c r="AJ120" s="799"/>
      <c r="AK120" s="800" t="s">
        <v>432</v>
      </c>
      <c r="AL120" s="798"/>
      <c r="AM120" s="798"/>
      <c r="AN120" s="798"/>
      <c r="AO120" s="799"/>
      <c r="AP120" s="845" t="s">
        <v>432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2261749</v>
      </c>
      <c r="BR120" s="863"/>
      <c r="BS120" s="863"/>
      <c r="BT120" s="863"/>
      <c r="BU120" s="863"/>
      <c r="BV120" s="863">
        <v>2360566</v>
      </c>
      <c r="BW120" s="863"/>
      <c r="BX120" s="863"/>
      <c r="BY120" s="863"/>
      <c r="BZ120" s="863"/>
      <c r="CA120" s="863">
        <v>2370379</v>
      </c>
      <c r="CB120" s="863"/>
      <c r="CC120" s="863"/>
      <c r="CD120" s="863"/>
      <c r="CE120" s="863"/>
      <c r="CF120" s="887">
        <v>81.2</v>
      </c>
      <c r="CG120" s="888"/>
      <c r="CH120" s="888"/>
      <c r="CI120" s="888"/>
      <c r="CJ120" s="888"/>
      <c r="CK120" s="889" t="s">
        <v>435</v>
      </c>
      <c r="CL120" s="873"/>
      <c r="CM120" s="873"/>
      <c r="CN120" s="873"/>
      <c r="CO120" s="874"/>
      <c r="CP120" s="893" t="s">
        <v>436</v>
      </c>
      <c r="CQ120" s="894"/>
      <c r="CR120" s="894"/>
      <c r="CS120" s="894"/>
      <c r="CT120" s="894"/>
      <c r="CU120" s="894"/>
      <c r="CV120" s="894"/>
      <c r="CW120" s="894"/>
      <c r="CX120" s="894"/>
      <c r="CY120" s="894"/>
      <c r="CZ120" s="894"/>
      <c r="DA120" s="894"/>
      <c r="DB120" s="894"/>
      <c r="DC120" s="894"/>
      <c r="DD120" s="894"/>
      <c r="DE120" s="894"/>
      <c r="DF120" s="895"/>
      <c r="DG120" s="882" t="s">
        <v>432</v>
      </c>
      <c r="DH120" s="863"/>
      <c r="DI120" s="863"/>
      <c r="DJ120" s="863"/>
      <c r="DK120" s="863"/>
      <c r="DL120" s="863" t="s">
        <v>432</v>
      </c>
      <c r="DM120" s="863"/>
      <c r="DN120" s="863"/>
      <c r="DO120" s="863"/>
      <c r="DP120" s="863"/>
      <c r="DQ120" s="863" t="s">
        <v>432</v>
      </c>
      <c r="DR120" s="863"/>
      <c r="DS120" s="863"/>
      <c r="DT120" s="863"/>
      <c r="DU120" s="863"/>
      <c r="DV120" s="864" t="s">
        <v>432</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432</v>
      </c>
      <c r="AB121" s="798"/>
      <c r="AC121" s="798"/>
      <c r="AD121" s="798"/>
      <c r="AE121" s="799"/>
      <c r="AF121" s="800" t="s">
        <v>432</v>
      </c>
      <c r="AG121" s="798"/>
      <c r="AH121" s="798"/>
      <c r="AI121" s="798"/>
      <c r="AJ121" s="799"/>
      <c r="AK121" s="800" t="s">
        <v>432</v>
      </c>
      <c r="AL121" s="798"/>
      <c r="AM121" s="798"/>
      <c r="AN121" s="798"/>
      <c r="AO121" s="799"/>
      <c r="AP121" s="845" t="s">
        <v>432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7807</v>
      </c>
      <c r="BR121" s="835"/>
      <c r="BS121" s="835"/>
      <c r="BT121" s="835"/>
      <c r="BU121" s="835"/>
      <c r="BV121" s="835">
        <v>3407</v>
      </c>
      <c r="BW121" s="835"/>
      <c r="BX121" s="835"/>
      <c r="BY121" s="835"/>
      <c r="BZ121" s="835"/>
      <c r="CA121" s="835">
        <v>1400</v>
      </c>
      <c r="CB121" s="835"/>
      <c r="CC121" s="835"/>
      <c r="CD121" s="835"/>
      <c r="CE121" s="835"/>
      <c r="CF121" s="896">
        <v>0</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x14ac:dyDescent="0.15">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432</v>
      </c>
      <c r="AB122" s="798"/>
      <c r="AC122" s="798"/>
      <c r="AD122" s="798"/>
      <c r="AE122" s="799"/>
      <c r="AF122" s="800" t="s">
        <v>432</v>
      </c>
      <c r="AG122" s="798"/>
      <c r="AH122" s="798"/>
      <c r="AI122" s="798"/>
      <c r="AJ122" s="799"/>
      <c r="AK122" s="800" t="s">
        <v>432</v>
      </c>
      <c r="AL122" s="798"/>
      <c r="AM122" s="798"/>
      <c r="AN122" s="798"/>
      <c r="AO122" s="799"/>
      <c r="AP122" s="845" t="s">
        <v>432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3440756</v>
      </c>
      <c r="BR122" s="866"/>
      <c r="BS122" s="866"/>
      <c r="BT122" s="866"/>
      <c r="BU122" s="866"/>
      <c r="BV122" s="866">
        <v>3347334</v>
      </c>
      <c r="BW122" s="866"/>
      <c r="BX122" s="866"/>
      <c r="BY122" s="866"/>
      <c r="BZ122" s="866"/>
      <c r="CA122" s="866">
        <v>3219862</v>
      </c>
      <c r="CB122" s="866"/>
      <c r="CC122" s="866"/>
      <c r="CD122" s="866"/>
      <c r="CE122" s="866"/>
      <c r="CF122" s="867">
        <v>110.3</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440</v>
      </c>
      <c r="BP123" s="899"/>
      <c r="BQ123" s="853">
        <v>5710312</v>
      </c>
      <c r="BR123" s="854"/>
      <c r="BS123" s="854"/>
      <c r="BT123" s="854"/>
      <c r="BU123" s="854"/>
      <c r="BV123" s="854">
        <v>5711307</v>
      </c>
      <c r="BW123" s="854"/>
      <c r="BX123" s="854"/>
      <c r="BY123" s="854"/>
      <c r="BZ123" s="854"/>
      <c r="CA123" s="854">
        <v>5591641</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0.3</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15031</v>
      </c>
      <c r="AB126" s="798"/>
      <c r="AC126" s="798"/>
      <c r="AD126" s="798"/>
      <c r="AE126" s="799"/>
      <c r="AF126" s="800">
        <v>15031</v>
      </c>
      <c r="AG126" s="798"/>
      <c r="AH126" s="798"/>
      <c r="AI126" s="798"/>
      <c r="AJ126" s="799"/>
      <c r="AK126" s="800">
        <v>15031</v>
      </c>
      <c r="AL126" s="798"/>
      <c r="AM126" s="798"/>
      <c r="AN126" s="798"/>
      <c r="AO126" s="799"/>
      <c r="AP126" s="845">
        <v>0.5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53</v>
      </c>
      <c r="AB127" s="798"/>
      <c r="AC127" s="798"/>
      <c r="AD127" s="798"/>
      <c r="AE127" s="799"/>
      <c r="AF127" s="800">
        <v>22</v>
      </c>
      <c r="AG127" s="798"/>
      <c r="AH127" s="798"/>
      <c r="AI127" s="798"/>
      <c r="AJ127" s="799"/>
      <c r="AK127" s="800">
        <v>18</v>
      </c>
      <c r="AL127" s="798"/>
      <c r="AM127" s="798"/>
      <c r="AN127" s="798"/>
      <c r="AO127" s="799"/>
      <c r="AP127" s="845">
        <v>0</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5485</v>
      </c>
      <c r="AB128" s="819"/>
      <c r="AC128" s="819"/>
      <c r="AD128" s="819"/>
      <c r="AE128" s="820"/>
      <c r="AF128" s="821">
        <v>4680</v>
      </c>
      <c r="AG128" s="819"/>
      <c r="AH128" s="819"/>
      <c r="AI128" s="819"/>
      <c r="AJ128" s="820"/>
      <c r="AK128" s="821">
        <v>2091</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3279620</v>
      </c>
      <c r="AB129" s="798"/>
      <c r="AC129" s="798"/>
      <c r="AD129" s="798"/>
      <c r="AE129" s="799"/>
      <c r="AF129" s="800">
        <v>3366895</v>
      </c>
      <c r="AG129" s="798"/>
      <c r="AH129" s="798"/>
      <c r="AI129" s="798"/>
      <c r="AJ129" s="799"/>
      <c r="AK129" s="800">
        <v>3258992</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383017</v>
      </c>
      <c r="AB130" s="798"/>
      <c r="AC130" s="798"/>
      <c r="AD130" s="798"/>
      <c r="AE130" s="799"/>
      <c r="AF130" s="800">
        <v>352986</v>
      </c>
      <c r="AG130" s="798"/>
      <c r="AH130" s="798"/>
      <c r="AI130" s="798"/>
      <c r="AJ130" s="799"/>
      <c r="AK130" s="800">
        <v>338969</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3.9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2896603</v>
      </c>
      <c r="AB131" s="781"/>
      <c r="AC131" s="781"/>
      <c r="AD131" s="781"/>
      <c r="AE131" s="782"/>
      <c r="AF131" s="783">
        <v>3013909</v>
      </c>
      <c r="AG131" s="781"/>
      <c r="AH131" s="781"/>
      <c r="AI131" s="781"/>
      <c r="AJ131" s="782"/>
      <c r="AK131" s="783">
        <v>2920023</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3.4790753169999999</v>
      </c>
      <c r="AB132" s="761"/>
      <c r="AC132" s="761"/>
      <c r="AD132" s="761"/>
      <c r="AE132" s="762"/>
      <c r="AF132" s="763">
        <v>3.8416886510000001</v>
      </c>
      <c r="AG132" s="761"/>
      <c r="AH132" s="761"/>
      <c r="AI132" s="761"/>
      <c r="AJ132" s="762"/>
      <c r="AK132" s="763">
        <v>4.531197186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4.2</v>
      </c>
      <c r="AB133" s="740"/>
      <c r="AC133" s="740"/>
      <c r="AD133" s="740"/>
      <c r="AE133" s="741"/>
      <c r="AF133" s="739">
        <v>3.8</v>
      </c>
      <c r="AG133" s="740"/>
      <c r="AH133" s="740"/>
      <c r="AI133" s="740"/>
      <c r="AJ133" s="741"/>
      <c r="AK133" s="739">
        <v>3.9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0"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45"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5"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917157</v>
      </c>
      <c r="L9" s="266">
        <v>66388</v>
      </c>
      <c r="M9" s="267">
        <v>85687</v>
      </c>
      <c r="N9" s="268">
        <v>-22.5</v>
      </c>
    </row>
    <row r="10" spans="1:16" x14ac:dyDescent="0.15">
      <c r="A10" s="250"/>
      <c r="B10" s="246"/>
      <c r="C10" s="246"/>
      <c r="D10" s="246"/>
      <c r="E10" s="246"/>
      <c r="F10" s="246"/>
      <c r="G10" s="1166" t="s">
        <v>474</v>
      </c>
      <c r="H10" s="1167"/>
      <c r="I10" s="1167"/>
      <c r="J10" s="1168"/>
      <c r="K10" s="269">
        <v>154776</v>
      </c>
      <c r="L10" s="270">
        <v>11203</v>
      </c>
      <c r="M10" s="271">
        <v>10096</v>
      </c>
      <c r="N10" s="272">
        <v>11</v>
      </c>
    </row>
    <row r="11" spans="1:16" ht="13.5" customHeight="1" x14ac:dyDescent="0.15">
      <c r="A11" s="250"/>
      <c r="B11" s="246"/>
      <c r="C11" s="246"/>
      <c r="D11" s="246"/>
      <c r="E11" s="246"/>
      <c r="F11" s="246"/>
      <c r="G11" s="1166" t="s">
        <v>475</v>
      </c>
      <c r="H11" s="1167"/>
      <c r="I11" s="1167"/>
      <c r="J11" s="1168"/>
      <c r="K11" s="269">
        <v>180899</v>
      </c>
      <c r="L11" s="270">
        <v>13094</v>
      </c>
      <c r="M11" s="271">
        <v>13592</v>
      </c>
      <c r="N11" s="272">
        <v>-3.7</v>
      </c>
    </row>
    <row r="12" spans="1:16" ht="13.5" customHeight="1" x14ac:dyDescent="0.15">
      <c r="A12" s="250"/>
      <c r="B12" s="246"/>
      <c r="C12" s="246"/>
      <c r="D12" s="246"/>
      <c r="E12" s="246"/>
      <c r="F12" s="246"/>
      <c r="G12" s="1166" t="s">
        <v>476</v>
      </c>
      <c r="H12" s="1167"/>
      <c r="I12" s="1167"/>
      <c r="J12" s="1168"/>
      <c r="K12" s="269" t="s">
        <v>477</v>
      </c>
      <c r="L12" s="270" t="s">
        <v>477</v>
      </c>
      <c r="M12" s="271">
        <v>962</v>
      </c>
      <c r="N12" s="272" t="s">
        <v>477</v>
      </c>
    </row>
    <row r="13" spans="1:16" ht="13.5" customHeight="1" x14ac:dyDescent="0.15">
      <c r="A13" s="250"/>
      <c r="B13" s="246"/>
      <c r="C13" s="246"/>
      <c r="D13" s="246"/>
      <c r="E13" s="246"/>
      <c r="F13" s="246"/>
      <c r="G13" s="1166" t="s">
        <v>478</v>
      </c>
      <c r="H13" s="1167"/>
      <c r="I13" s="1167"/>
      <c r="J13" s="1168"/>
      <c r="K13" s="269" t="s">
        <v>477</v>
      </c>
      <c r="L13" s="270" t="s">
        <v>477</v>
      </c>
      <c r="M13" s="271">
        <v>34</v>
      </c>
      <c r="N13" s="272" t="s">
        <v>477</v>
      </c>
    </row>
    <row r="14" spans="1:16" ht="13.5" customHeight="1" x14ac:dyDescent="0.15">
      <c r="A14" s="250"/>
      <c r="B14" s="246"/>
      <c r="C14" s="246"/>
      <c r="D14" s="246"/>
      <c r="E14" s="246"/>
      <c r="F14" s="246"/>
      <c r="G14" s="1166" t="s">
        <v>479</v>
      </c>
      <c r="H14" s="1167"/>
      <c r="I14" s="1167"/>
      <c r="J14" s="1168"/>
      <c r="K14" s="269">
        <v>16023</v>
      </c>
      <c r="L14" s="270">
        <v>1160</v>
      </c>
      <c r="M14" s="271">
        <v>3922</v>
      </c>
      <c r="N14" s="272">
        <v>-70.400000000000006</v>
      </c>
    </row>
    <row r="15" spans="1:16" ht="13.5" customHeight="1" x14ac:dyDescent="0.15">
      <c r="A15" s="250"/>
      <c r="B15" s="246"/>
      <c r="C15" s="246"/>
      <c r="D15" s="246"/>
      <c r="E15" s="246"/>
      <c r="F15" s="246"/>
      <c r="G15" s="1166" t="s">
        <v>480</v>
      </c>
      <c r="H15" s="1167"/>
      <c r="I15" s="1167"/>
      <c r="J15" s="1168"/>
      <c r="K15" s="269">
        <v>20337</v>
      </c>
      <c r="L15" s="270">
        <v>1472</v>
      </c>
      <c r="M15" s="271">
        <v>1815</v>
      </c>
      <c r="N15" s="272">
        <v>-18.899999999999999</v>
      </c>
    </row>
    <row r="16" spans="1:16" x14ac:dyDescent="0.15">
      <c r="A16" s="250"/>
      <c r="B16" s="246"/>
      <c r="C16" s="246"/>
      <c r="D16" s="246"/>
      <c r="E16" s="246"/>
      <c r="F16" s="246"/>
      <c r="G16" s="1169" t="s">
        <v>481</v>
      </c>
      <c r="H16" s="1170"/>
      <c r="I16" s="1170"/>
      <c r="J16" s="1171"/>
      <c r="K16" s="270">
        <v>-92236</v>
      </c>
      <c r="L16" s="270">
        <v>-6677</v>
      </c>
      <c r="M16" s="271">
        <v>-9409</v>
      </c>
      <c r="N16" s="272">
        <v>-29</v>
      </c>
    </row>
    <row r="17" spans="1:16" x14ac:dyDescent="0.15">
      <c r="A17" s="250"/>
      <c r="B17" s="246"/>
      <c r="C17" s="246"/>
      <c r="D17" s="246"/>
      <c r="E17" s="246"/>
      <c r="F17" s="246"/>
      <c r="G17" s="1169" t="s">
        <v>169</v>
      </c>
      <c r="H17" s="1170"/>
      <c r="I17" s="1170"/>
      <c r="J17" s="1171"/>
      <c r="K17" s="270">
        <v>1196956</v>
      </c>
      <c r="L17" s="270">
        <v>86642</v>
      </c>
      <c r="M17" s="271">
        <v>106699</v>
      </c>
      <c r="N17" s="272">
        <v>-18.8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8.5399999999999991</v>
      </c>
      <c r="L21" s="283">
        <v>9.99</v>
      </c>
      <c r="M21" s="284">
        <v>-1.45</v>
      </c>
      <c r="N21" s="251"/>
      <c r="O21" s="285"/>
      <c r="P21" s="281"/>
    </row>
    <row r="22" spans="1:16" s="286" customFormat="1" x14ac:dyDescent="0.15">
      <c r="A22" s="281"/>
      <c r="B22" s="251"/>
      <c r="C22" s="251"/>
      <c r="D22" s="251"/>
      <c r="E22" s="251"/>
      <c r="F22" s="251"/>
      <c r="G22" s="1163" t="s">
        <v>487</v>
      </c>
      <c r="H22" s="1164"/>
      <c r="I22" s="1164"/>
      <c r="J22" s="1165"/>
      <c r="K22" s="287">
        <v>99.8</v>
      </c>
      <c r="L22" s="288">
        <v>96.4</v>
      </c>
      <c r="M22" s="289">
        <v>3.4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443106</v>
      </c>
      <c r="L32" s="296">
        <v>32074</v>
      </c>
      <c r="M32" s="297">
        <v>51894</v>
      </c>
      <c r="N32" s="298">
        <v>-38.200000000000003</v>
      </c>
    </row>
    <row r="33" spans="1:16" ht="13.5" customHeight="1" x14ac:dyDescent="0.15">
      <c r="A33" s="250"/>
      <c r="B33" s="246"/>
      <c r="C33" s="246"/>
      <c r="D33" s="246"/>
      <c r="E33" s="246"/>
      <c r="F33" s="246"/>
      <c r="G33" s="1154" t="s">
        <v>492</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493</v>
      </c>
      <c r="H34" s="1155"/>
      <c r="I34" s="1155"/>
      <c r="J34" s="1156"/>
      <c r="K34" s="296" t="s">
        <v>477</v>
      </c>
      <c r="L34" s="296" t="s">
        <v>477</v>
      </c>
      <c r="M34" s="297">
        <v>10</v>
      </c>
      <c r="N34" s="298" t="s">
        <v>477</v>
      </c>
    </row>
    <row r="35" spans="1:16" ht="27" customHeight="1" x14ac:dyDescent="0.15">
      <c r="A35" s="250"/>
      <c r="B35" s="246"/>
      <c r="C35" s="246"/>
      <c r="D35" s="246"/>
      <c r="E35" s="246"/>
      <c r="F35" s="246"/>
      <c r="G35" s="1154" t="s">
        <v>494</v>
      </c>
      <c r="H35" s="1155"/>
      <c r="I35" s="1155"/>
      <c r="J35" s="1156"/>
      <c r="K35" s="296" t="s">
        <v>477</v>
      </c>
      <c r="L35" s="296" t="s">
        <v>477</v>
      </c>
      <c r="M35" s="297">
        <v>15077</v>
      </c>
      <c r="N35" s="298" t="s">
        <v>477</v>
      </c>
    </row>
    <row r="36" spans="1:16" ht="27" customHeight="1" x14ac:dyDescent="0.15">
      <c r="A36" s="250"/>
      <c r="B36" s="246"/>
      <c r="C36" s="246"/>
      <c r="D36" s="246"/>
      <c r="E36" s="246"/>
      <c r="F36" s="246"/>
      <c r="G36" s="1154" t="s">
        <v>495</v>
      </c>
      <c r="H36" s="1155"/>
      <c r="I36" s="1155"/>
      <c r="J36" s="1156"/>
      <c r="K36" s="296">
        <v>14783</v>
      </c>
      <c r="L36" s="296">
        <v>1070</v>
      </c>
      <c r="M36" s="297">
        <v>4066</v>
      </c>
      <c r="N36" s="298">
        <v>-73.7</v>
      </c>
    </row>
    <row r="37" spans="1:16" ht="13.5" customHeight="1" x14ac:dyDescent="0.15">
      <c r="A37" s="250"/>
      <c r="B37" s="246"/>
      <c r="C37" s="246"/>
      <c r="D37" s="246"/>
      <c r="E37" s="246"/>
      <c r="F37" s="246"/>
      <c r="G37" s="1154" t="s">
        <v>496</v>
      </c>
      <c r="H37" s="1155"/>
      <c r="I37" s="1155"/>
      <c r="J37" s="1156"/>
      <c r="K37" s="296">
        <v>15049</v>
      </c>
      <c r="L37" s="296">
        <v>1089</v>
      </c>
      <c r="M37" s="297">
        <v>901</v>
      </c>
      <c r="N37" s="298">
        <v>20.9</v>
      </c>
    </row>
    <row r="38" spans="1:16" ht="27" customHeight="1" x14ac:dyDescent="0.15">
      <c r="A38" s="250"/>
      <c r="B38" s="246"/>
      <c r="C38" s="246"/>
      <c r="D38" s="246"/>
      <c r="E38" s="246"/>
      <c r="F38" s="246"/>
      <c r="G38" s="1157" t="s">
        <v>497</v>
      </c>
      <c r="H38" s="1158"/>
      <c r="I38" s="1158"/>
      <c r="J38" s="1159"/>
      <c r="K38" s="299">
        <v>434</v>
      </c>
      <c r="L38" s="299">
        <v>31</v>
      </c>
      <c r="M38" s="300">
        <v>5</v>
      </c>
      <c r="N38" s="301">
        <v>520</v>
      </c>
      <c r="O38" s="295"/>
    </row>
    <row r="39" spans="1:16" x14ac:dyDescent="0.15">
      <c r="A39" s="250"/>
      <c r="B39" s="246"/>
      <c r="C39" s="246"/>
      <c r="D39" s="246"/>
      <c r="E39" s="246"/>
      <c r="F39" s="246"/>
      <c r="G39" s="1157" t="s">
        <v>498</v>
      </c>
      <c r="H39" s="1158"/>
      <c r="I39" s="1158"/>
      <c r="J39" s="1159"/>
      <c r="K39" s="302">
        <v>-2091</v>
      </c>
      <c r="L39" s="302">
        <v>-151</v>
      </c>
      <c r="M39" s="303">
        <v>-2383</v>
      </c>
      <c r="N39" s="304">
        <v>-93.7</v>
      </c>
      <c r="O39" s="295"/>
    </row>
    <row r="40" spans="1:16" ht="27" customHeight="1" x14ac:dyDescent="0.15">
      <c r="A40" s="250"/>
      <c r="B40" s="246"/>
      <c r="C40" s="246"/>
      <c r="D40" s="246"/>
      <c r="E40" s="246"/>
      <c r="F40" s="246"/>
      <c r="G40" s="1154" t="s">
        <v>499</v>
      </c>
      <c r="H40" s="1155"/>
      <c r="I40" s="1155"/>
      <c r="J40" s="1156"/>
      <c r="K40" s="302">
        <v>-338969</v>
      </c>
      <c r="L40" s="302">
        <v>-24536</v>
      </c>
      <c r="M40" s="303">
        <v>-48190</v>
      </c>
      <c r="N40" s="304">
        <v>-49.1</v>
      </c>
      <c r="O40" s="295"/>
    </row>
    <row r="41" spans="1:16" x14ac:dyDescent="0.15">
      <c r="A41" s="250"/>
      <c r="B41" s="246"/>
      <c r="C41" s="246"/>
      <c r="D41" s="246"/>
      <c r="E41" s="246"/>
      <c r="F41" s="246"/>
      <c r="G41" s="1160" t="s">
        <v>280</v>
      </c>
      <c r="H41" s="1161"/>
      <c r="I41" s="1161"/>
      <c r="J41" s="1162"/>
      <c r="K41" s="296">
        <v>132312</v>
      </c>
      <c r="L41" s="302">
        <v>9577</v>
      </c>
      <c r="M41" s="303">
        <v>21380</v>
      </c>
      <c r="N41" s="304">
        <v>-55.2</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544152</v>
      </c>
      <c r="J51" s="322">
        <v>38364</v>
      </c>
      <c r="K51" s="323">
        <v>-8.6999999999999993</v>
      </c>
      <c r="L51" s="324">
        <v>66496</v>
      </c>
      <c r="M51" s="325">
        <v>-6.2</v>
      </c>
      <c r="N51" s="326">
        <v>-2.5</v>
      </c>
    </row>
    <row r="52" spans="1:14" x14ac:dyDescent="0.15">
      <c r="A52" s="250"/>
      <c r="B52" s="246"/>
      <c r="C52" s="246"/>
      <c r="D52" s="246"/>
      <c r="E52" s="246"/>
      <c r="F52" s="246"/>
      <c r="G52" s="327"/>
      <c r="H52" s="328" t="s">
        <v>510</v>
      </c>
      <c r="I52" s="329">
        <v>443153</v>
      </c>
      <c r="J52" s="330">
        <v>31243</v>
      </c>
      <c r="K52" s="331">
        <v>26.3</v>
      </c>
      <c r="L52" s="332">
        <v>36530</v>
      </c>
      <c r="M52" s="333">
        <v>-8.4</v>
      </c>
      <c r="N52" s="334">
        <v>34.700000000000003</v>
      </c>
    </row>
    <row r="53" spans="1:14" x14ac:dyDescent="0.15">
      <c r="A53" s="250"/>
      <c r="B53" s="246"/>
      <c r="C53" s="246"/>
      <c r="D53" s="246"/>
      <c r="E53" s="246"/>
      <c r="F53" s="246"/>
      <c r="G53" s="312" t="s">
        <v>511</v>
      </c>
      <c r="H53" s="313"/>
      <c r="I53" s="321">
        <v>719268</v>
      </c>
      <c r="J53" s="322">
        <v>51059</v>
      </c>
      <c r="K53" s="323">
        <v>33.1</v>
      </c>
      <c r="L53" s="324">
        <v>82748</v>
      </c>
      <c r="M53" s="325">
        <v>24.4</v>
      </c>
      <c r="N53" s="326">
        <v>8.6999999999999993</v>
      </c>
    </row>
    <row r="54" spans="1:14" x14ac:dyDescent="0.15">
      <c r="A54" s="250"/>
      <c r="B54" s="246"/>
      <c r="C54" s="246"/>
      <c r="D54" s="246"/>
      <c r="E54" s="246"/>
      <c r="F54" s="246"/>
      <c r="G54" s="327"/>
      <c r="H54" s="328" t="s">
        <v>510</v>
      </c>
      <c r="I54" s="329">
        <v>372607</v>
      </c>
      <c r="J54" s="330">
        <v>26450</v>
      </c>
      <c r="K54" s="331">
        <v>-15.3</v>
      </c>
      <c r="L54" s="332">
        <v>44732</v>
      </c>
      <c r="M54" s="333">
        <v>22.5</v>
      </c>
      <c r="N54" s="334">
        <v>-37.799999999999997</v>
      </c>
    </row>
    <row r="55" spans="1:14" x14ac:dyDescent="0.15">
      <c r="A55" s="250"/>
      <c r="B55" s="246"/>
      <c r="C55" s="246"/>
      <c r="D55" s="246"/>
      <c r="E55" s="246"/>
      <c r="F55" s="246"/>
      <c r="G55" s="312" t="s">
        <v>512</v>
      </c>
      <c r="H55" s="313"/>
      <c r="I55" s="321">
        <v>355066</v>
      </c>
      <c r="J55" s="322">
        <v>25375</v>
      </c>
      <c r="K55" s="323">
        <v>-50.3</v>
      </c>
      <c r="L55" s="324">
        <v>91837</v>
      </c>
      <c r="M55" s="325">
        <v>11</v>
      </c>
      <c r="N55" s="326">
        <v>-61.3</v>
      </c>
    </row>
    <row r="56" spans="1:14" x14ac:dyDescent="0.15">
      <c r="A56" s="250"/>
      <c r="B56" s="246"/>
      <c r="C56" s="246"/>
      <c r="D56" s="246"/>
      <c r="E56" s="246"/>
      <c r="F56" s="246"/>
      <c r="G56" s="327"/>
      <c r="H56" s="328" t="s">
        <v>510</v>
      </c>
      <c r="I56" s="329">
        <v>194470</v>
      </c>
      <c r="J56" s="330">
        <v>13898</v>
      </c>
      <c r="K56" s="331">
        <v>-47.5</v>
      </c>
      <c r="L56" s="332">
        <v>54439</v>
      </c>
      <c r="M56" s="333">
        <v>21.7</v>
      </c>
      <c r="N56" s="334">
        <v>-69.2</v>
      </c>
    </row>
    <row r="57" spans="1:14" x14ac:dyDescent="0.15">
      <c r="A57" s="250"/>
      <c r="B57" s="246"/>
      <c r="C57" s="246"/>
      <c r="D57" s="246"/>
      <c r="E57" s="246"/>
      <c r="F57" s="246"/>
      <c r="G57" s="312" t="s">
        <v>513</v>
      </c>
      <c r="H57" s="313"/>
      <c r="I57" s="321">
        <v>503511</v>
      </c>
      <c r="J57" s="322">
        <v>36076</v>
      </c>
      <c r="K57" s="323">
        <v>42.2</v>
      </c>
      <c r="L57" s="324">
        <v>75972</v>
      </c>
      <c r="M57" s="325">
        <v>-17.3</v>
      </c>
      <c r="N57" s="326">
        <v>59.5</v>
      </c>
    </row>
    <row r="58" spans="1:14" x14ac:dyDescent="0.15">
      <c r="A58" s="250"/>
      <c r="B58" s="246"/>
      <c r="C58" s="246"/>
      <c r="D58" s="246"/>
      <c r="E58" s="246"/>
      <c r="F58" s="246"/>
      <c r="G58" s="327"/>
      <c r="H58" s="328" t="s">
        <v>510</v>
      </c>
      <c r="I58" s="329">
        <v>251648</v>
      </c>
      <c r="J58" s="330">
        <v>18030</v>
      </c>
      <c r="K58" s="331">
        <v>29.7</v>
      </c>
      <c r="L58" s="332">
        <v>40712</v>
      </c>
      <c r="M58" s="333">
        <v>-25.2</v>
      </c>
      <c r="N58" s="334">
        <v>54.9</v>
      </c>
    </row>
    <row r="59" spans="1:14" x14ac:dyDescent="0.15">
      <c r="A59" s="250"/>
      <c r="B59" s="246"/>
      <c r="C59" s="246"/>
      <c r="D59" s="246"/>
      <c r="E59" s="246"/>
      <c r="F59" s="246"/>
      <c r="G59" s="312" t="s">
        <v>514</v>
      </c>
      <c r="H59" s="313"/>
      <c r="I59" s="321">
        <v>514515</v>
      </c>
      <c r="J59" s="322">
        <v>37243</v>
      </c>
      <c r="K59" s="323">
        <v>3.2</v>
      </c>
      <c r="L59" s="324">
        <v>79466</v>
      </c>
      <c r="M59" s="325">
        <v>4.5999999999999996</v>
      </c>
      <c r="N59" s="326">
        <v>-1.4</v>
      </c>
    </row>
    <row r="60" spans="1:14" x14ac:dyDescent="0.15">
      <c r="A60" s="250"/>
      <c r="B60" s="246"/>
      <c r="C60" s="246"/>
      <c r="D60" s="246"/>
      <c r="E60" s="246"/>
      <c r="F60" s="246"/>
      <c r="G60" s="327"/>
      <c r="H60" s="328" t="s">
        <v>510</v>
      </c>
      <c r="I60" s="335">
        <v>187444</v>
      </c>
      <c r="J60" s="330">
        <v>13568</v>
      </c>
      <c r="K60" s="331">
        <v>-24.7</v>
      </c>
      <c r="L60" s="332">
        <v>44645</v>
      </c>
      <c r="M60" s="333">
        <v>9.6999999999999993</v>
      </c>
      <c r="N60" s="334">
        <v>-34.4</v>
      </c>
    </row>
    <row r="61" spans="1:14" x14ac:dyDescent="0.15">
      <c r="A61" s="250"/>
      <c r="B61" s="246"/>
      <c r="C61" s="246"/>
      <c r="D61" s="246"/>
      <c r="E61" s="246"/>
      <c r="F61" s="246"/>
      <c r="G61" s="312" t="s">
        <v>515</v>
      </c>
      <c r="H61" s="336"/>
      <c r="I61" s="337">
        <v>527302</v>
      </c>
      <c r="J61" s="338">
        <v>37623</v>
      </c>
      <c r="K61" s="339">
        <v>3.9</v>
      </c>
      <c r="L61" s="340">
        <v>79304</v>
      </c>
      <c r="M61" s="341">
        <v>3.3</v>
      </c>
      <c r="N61" s="326">
        <v>0.6</v>
      </c>
    </row>
    <row r="62" spans="1:14" x14ac:dyDescent="0.15">
      <c r="A62" s="250"/>
      <c r="B62" s="246"/>
      <c r="C62" s="246"/>
      <c r="D62" s="246"/>
      <c r="E62" s="246"/>
      <c r="F62" s="246"/>
      <c r="G62" s="327"/>
      <c r="H62" s="328" t="s">
        <v>510</v>
      </c>
      <c r="I62" s="329">
        <v>289864</v>
      </c>
      <c r="J62" s="330">
        <v>20638</v>
      </c>
      <c r="K62" s="331">
        <v>-6.3</v>
      </c>
      <c r="L62" s="332">
        <v>44212</v>
      </c>
      <c r="M62" s="333">
        <v>4.0999999999999996</v>
      </c>
      <c r="N62" s="334">
        <v>-10.4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9"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2"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4"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20.7</v>
      </c>
      <c r="G47" s="12">
        <v>22.11</v>
      </c>
      <c r="H47" s="12">
        <v>22.28</v>
      </c>
      <c r="I47" s="12">
        <v>21.73</v>
      </c>
      <c r="J47" s="13">
        <v>22.52</v>
      </c>
    </row>
    <row r="48" spans="2:10" ht="57.75" customHeight="1" x14ac:dyDescent="0.15">
      <c r="B48" s="14"/>
      <c r="C48" s="1174" t="s">
        <v>4</v>
      </c>
      <c r="D48" s="1174"/>
      <c r="E48" s="1175"/>
      <c r="F48" s="15">
        <v>5.56</v>
      </c>
      <c r="G48" s="16">
        <v>6.46</v>
      </c>
      <c r="H48" s="16">
        <v>6.13</v>
      </c>
      <c r="I48" s="16">
        <v>5.41</v>
      </c>
      <c r="J48" s="17">
        <v>5.07</v>
      </c>
    </row>
    <row r="49" spans="2:10" ht="57.75" customHeight="1" thickBot="1" x14ac:dyDescent="0.2">
      <c r="B49" s="18"/>
      <c r="C49" s="1176" t="s">
        <v>5</v>
      </c>
      <c r="D49" s="1176"/>
      <c r="E49" s="1177"/>
      <c r="F49" s="19">
        <v>3.96</v>
      </c>
      <c r="G49" s="20">
        <v>2.4900000000000002</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2018-04-13T00:12:40Z</cp:lastPrinted>
  <dcterms:created xsi:type="dcterms:W3CDTF">2018-01-24T06:20:16Z</dcterms:created>
  <dcterms:modified xsi:type="dcterms:W3CDTF">2018-11-26T00:53:55Z</dcterms:modified>
  <cp:category/>
</cp:coreProperties>
</file>