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O37" i="9"/>
  <c r="BE37" i="9"/>
  <c r="AM37" i="9"/>
  <c r="U37" i="9"/>
  <c r="CO36" i="9"/>
  <c r="BE36" i="9"/>
  <c r="AM36" i="9"/>
  <c r="U36" i="9"/>
  <c r="CO35" i="9"/>
  <c r="BE35" i="9"/>
  <c r="AM35" i="9"/>
  <c r="CO34" i="9"/>
  <c r="BW34" i="9"/>
  <c r="BW35" i="9" s="1"/>
  <c r="BW36" i="9" s="1"/>
  <c r="BW37" i="9" s="1"/>
  <c r="BW38" i="9" s="1"/>
  <c r="BW39" i="9" s="1"/>
  <c r="BW40" i="9" s="1"/>
  <c r="BW41" i="9" s="1"/>
  <c r="BW42" i="9" s="1"/>
  <c r="BW43" i="9" s="1"/>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AM34" i="9" l="1"/>
  <c r="BE34" i="9" s="1"/>
</calcChain>
</file>

<file path=xl/sharedStrings.xml><?xml version="1.0" encoding="utf-8"?>
<sst xmlns="http://schemas.openxmlformats.org/spreadsheetml/2006/main" count="1130" uniqueCount="584">
  <si>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</si>
  <si>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</si>
  <si>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</si>
  <si>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</si>
  <si>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</si>
  <si>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</si>
  <si>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</si>
  <si>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</si>
  <si>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</si>
  <si>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</si>
  <si>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</si>
  <si>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</si>
  <si>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</si>
  <si>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</si>
  <si>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</si>
  <si>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</si>
  <si>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</si>
  <si>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</si>
  <si>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</si>
  <si>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</si>
  <si>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</si>
  <si>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</si>
  <si>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</si>
  <si>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</si>
  <si>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</si>
  <si>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</si>
  <si>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</si>
  <si>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</si>
  <si>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</si>
  <si>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</si>
  <si>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</si>
  <si>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</si>
  <si>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</si>
  <si>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</si>
  <si>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</si>
  <si>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</si>
  <si>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</si>
  <si>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</si>
  <si>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</si>
  <si>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</si>
  <si>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</si>
  <si>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</si>
  <si>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</si>
  <si>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</si>
  <si>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</si>
  <si>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</si>
  <si>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</si>
  <si>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</si>
  <si>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</si>
  <si>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</si>
  <si>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</si>
  <si>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</si>
  <si>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</si>
  <si>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</si>
  <si>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</si>
  <si>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</si>
  <si>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</si>
  <si>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</si>
  <si>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</si>
  <si>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</si>
  <si>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</si>
  <si>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</si>
  <si>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</si>
  <si>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</si>
  <si>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</si>
  <si>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</si>
  <si>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</si>
  <si>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</si>
  <si>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</si>
  <si>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</si>
  <si>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</si>
  <si>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</si>
  <si>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</si>
  <si>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</si>
  <si>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</si>
  <si>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</si>
  <si>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</si>
  <si>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</si>
  <si>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</si>
  <si>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</si>
  <si>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</si>
  <si>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</si>
  <si>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鞍手町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</si>
  <si>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</si>
  <si>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</si>
  <si>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</si>
  <si>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</si>
  <si>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</si>
  <si>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</si>
  <si>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</si>
  <si>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</si>
  <si>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</si>
  <si>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</si>
  <si>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</si>
  <si>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</si>
  <si>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</si>
  <si>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</si>
  <si>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</si>
  <si>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</si>
  <si>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</si>
  <si>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</si>
  <si>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</si>
  <si>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</si>
  <si>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</si>
  <si>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</si>
  <si>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</si>
  <si>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</si>
  <si>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</si>
  <si>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</si>
  <si>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</si>
  <si>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</si>
  <si>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</si>
  <si>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</si>
  <si>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</si>
  <si>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</si>
  <si>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</si>
  <si>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</si>
  <si>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</si>
  <si>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</si>
  <si>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</si>
  <si>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</si>
  <si>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</si>
  <si>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</si>
  <si>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</si>
  <si>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</si>
  <si>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</si>
  <si>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</si>
  <si>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</si>
  <si>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</si>
  <si>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</si>
  <si>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</si>
  <si>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</si>
  <si>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</si>
  <si>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</si>
  <si>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</si>
  <si>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</si>
  <si>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</si>
  <si>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</si>
  <si>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</si>
  <si>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</si>
  <si>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</si>
  <si>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</si>
  <si>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</si>
  <si>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</si>
  <si>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</si>
  <si>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</si>
  <si>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</si>
  <si>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</si>
  <si>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</si>
  <si>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</si>
  <si>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</si>
  <si>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</si>
  <si>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</si>
  <si>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</si>
  <si>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</si>
  <si>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</si>
  <si>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</si>
  <si>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</si>
  <si>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</si>
  <si>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</si>
  <si>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</si>
  <si>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</si>
  <si>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</si>
  <si>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</si>
  <si>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</si>
  <si>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</si>
  <si>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</si>
  <si>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</si>
  <si>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</si>
  <si>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</si>
  <si>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</si>
  <si>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</si>
  <si>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</si>
  <si>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</si>
  <si>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</si>
  <si>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</si>
  <si>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</si>
  <si>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</si>
  <si>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</si>
  <si>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</si>
  <si>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</si>
  <si>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</si>
  <si>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</si>
  <si>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</si>
  <si>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</si>
  <si>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</si>
  <si>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</si>
  <si>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</si>
  <si>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</si>
  <si>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</si>
  <si>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</si>
  <si>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</si>
  <si>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</si>
  <si>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</si>
  <si>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</si>
  <si>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</si>
  <si>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</si>
  <si>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</si>
  <si>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福岡県鞍手町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</si>
  <si>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</si>
  <si>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</si>
  <si>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</si>
  <si>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</si>
  <si>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</si>
  <si>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</si>
  <si>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</si>
  <si>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</si>
  <si>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</si>
  <si>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</si>
  <si>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</si>
  <si>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</si>
  <si>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</si>
  <si>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</si>
  <si>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</si>
  <si>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</si>
  <si>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</si>
  <si>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</si>
  <si>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</si>
  <si>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</si>
  <si>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</si>
  <si>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</si>
  <si>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</si>
  <si>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</si>
  <si>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</si>
  <si>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</si>
  <si>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</si>
  <si>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</si>
  <si>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</si>
  <si>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</si>
  <si>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</si>
  <si>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</si>
  <si>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</si>
  <si>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</si>
  <si>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</si>
  <si>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</si>
  <si>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</si>
  <si>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</si>
  <si>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</si>
  <si>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</si>
  <si>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</si>
  <si>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</si>
  <si>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</si>
  <si>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</si>
  <si>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</si>
  <si>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</si>
  <si>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</si>
  <si>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</si>
  <si>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</si>
  <si>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</si>
  <si>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</si>
  <si>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</si>
  <si>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</si>
  <si>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</si>
  <si>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</si>
  <si>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</si>
  <si>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</si>
  <si>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</si>
  <si>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</si>
  <si>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</si>
  <si>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</si>
  <si>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</si>
  <si>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</si>
  <si>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</si>
  <si>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</si>
  <si>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</si>
  <si>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</si>
  <si>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</si>
  <si>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</si>
  <si>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</si>
  <si>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</si>
  <si>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</si>
  <si>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</si>
  <si>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</si>
  <si>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</si>
  <si>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</si>
  <si>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</si>
  <si>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</si>
  <si>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</si>
  <si>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</si>
  <si>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</si>
  <si>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</si>
  <si>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</si>
  <si>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</si>
  <si>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</si>
  <si>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</si>
  <si>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</si>
  <si>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</si>
  <si>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</si>
  <si>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</si>
  <si>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</si>
  <si>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</si>
  <si>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</si>
  <si>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</si>
  <si>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</si>
  <si>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</si>
  <si>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</si>
  <si>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</si>
  <si>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</si>
  <si>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</si>
  <si>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</si>
  <si>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</si>
  <si>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</si>
  <si>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</si>
  <si>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</si>
  <si>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</si>
  <si>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</si>
  <si>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</si>
  <si>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</si>
  <si>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</si>
  <si>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</si>
  <si>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</si>
  <si>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</si>
  <si>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</si>
  <si>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</si>
  <si>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</si>
  <si>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</si>
  <si>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</si>
  <si>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</si>
  <si>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</si>
  <si>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</si>
  <si>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</si>
  <si>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</si>
  <si>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</si>
  <si>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</si>
  <si>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</si>
  <si>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</si>
  <si>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</si>
  <si>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</si>
  <si>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</si>
  <si>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</si>
  <si>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</si>
  <si>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</si>
  <si>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</si>
  <si>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</si>
  <si>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</si>
  <si>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</si>
  <si>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</si>
  <si>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</si>
  <si>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</si>
  <si>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</si>
  <si>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</si>
  <si>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</si>
  <si>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</si>
  <si>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</si>
  <si>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</si>
  <si>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</si>
  <si>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</si>
  <si>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福岡県鞍手町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</si>
  <si>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</si>
  <si>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</si>
  <si>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</si>
  <si>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</si>
  <si>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</si>
  <si>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</si>
  <si>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</si>
  <si>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</si>
  <si>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</si>
  <si>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</si>
  <si>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</si>
  <si>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</si>
  <si>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</si>
  <si>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</si>
  <si>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</si>
  <si>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</si>
  <si>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</si>
  <si>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</si>
  <si>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</si>
  <si>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</si>
  <si>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</si>
  <si>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鞍手町かんがい施設維持管理運営費特別会計</t>
    <phoneticPr fontId="5"/>
  </si>
  <si>
    <t>鞍手町谷山池パイプライン水利施設維持管理運営費特別会計</t>
    <phoneticPr fontId="5"/>
  </si>
  <si>
    <t>地方独立行政法人くらて病院貸付金等特別会計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</si>
  <si>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</si>
  <si>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</si>
  <si>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</si>
  <si>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</si>
  <si>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</si>
  <si>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</si>
  <si>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</si>
  <si>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</si>
  <si>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</si>
  <si>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</si>
  <si>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</si>
  <si>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</si>
  <si>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</si>
  <si>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</si>
  <si>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</si>
  <si>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</si>
  <si>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鞍手町水道事業会計</t>
    <phoneticPr fontId="5"/>
  </si>
  <si>
    <t>法適用企業</t>
    <phoneticPr fontId="5"/>
  </si>
  <si>
    <t>鞍手町流域関連公共下水道事業特別会計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</si>
  <si>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</si>
  <si>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</si>
  <si>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</si>
  <si>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</si>
  <si>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</si>
  <si>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</si>
  <si>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</si>
  <si>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</si>
  <si>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</si>
  <si>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</si>
  <si>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</si>
  <si>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</si>
  <si>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</si>
  <si>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</si>
  <si>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</si>
  <si>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</si>
  <si>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</si>
  <si>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</si>
  <si>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</si>
  <si>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</si>
  <si>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</si>
  <si>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</si>
  <si>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</si>
  <si>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</si>
  <si>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</si>
  <si>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</si>
  <si>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</si>
  <si>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</si>
  <si>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</si>
  <si>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</si>
  <si>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</si>
  <si>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</si>
  <si>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</si>
  <si>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</si>
  <si>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</si>
  <si>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</si>
  <si>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</si>
  <si>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</si>
  <si>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</si>
  <si>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</si>
  <si>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</si>
  <si>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</si>
  <si>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</si>
  <si>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</si>
  <si>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</si>
  <si>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</si>
  <si>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</si>
  <si>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</si>
  <si>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</si>
  <si>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</si>
  <si>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</si>
  <si>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</si>
  <si>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</si>
  <si>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</si>
  <si>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</si>
  <si>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</si>
  <si>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</si>
  <si>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</si>
  <si>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</si>
  <si>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</si>
  <si>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</si>
  <si>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</si>
  <si>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</si>
  <si>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</si>
  <si>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</si>
  <si>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</si>
  <si>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</si>
  <si>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</si>
  <si>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</si>
  <si>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</si>
  <si>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</si>
  <si>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</si>
  <si>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</si>
  <si>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</si>
  <si>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</si>
  <si>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</si>
  <si>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</si>
  <si>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</si>
  <si>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</si>
  <si>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</si>
  <si>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</si>
  <si>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</si>
  <si>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</si>
  <si>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</si>
  <si>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</si>
  <si>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</si>
  <si>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</si>
  <si>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</si>
  <si>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</si>
  <si>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</si>
  <si>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</si>
  <si>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</si>
  <si>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</si>
  <si>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</si>
  <si>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</si>
  <si>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</si>
  <si>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</si>
  <si>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</si>
  <si>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</si>
  <si>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</si>
  <si>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</si>
  <si>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</si>
  <si>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</si>
  <si>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</si>
  <si>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</si>
  <si>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</si>
  <si>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</si>
  <si>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</si>
  <si>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</si>
  <si>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</si>
  <si>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</si>
  <si>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</si>
  <si>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</si>
  <si>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</si>
  <si>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</si>
  <si>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</si>
  <si>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</si>
  <si>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</si>
  <si>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</si>
  <si>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</si>
  <si>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</si>
  <si>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</si>
  <si>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</si>
  <si>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</si>
  <si>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</si>
  <si>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</si>
  <si>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</si>
  <si>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</si>
  <si>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</si>
  <si>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</si>
  <si>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</si>
  <si>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</si>
  <si>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</si>
  <si>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</si>
  <si>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</si>
  <si>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</si>
  <si>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</si>
  <si>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</si>
  <si>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</si>
  <si>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</si>
  <si>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</si>
  <si>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</si>
  <si>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1.20</t>
  </si>
  <si>
    <t>国民健康保険事業特別会計</t>
  </si>
  <si>
    <t>▲ 3.58</t>
  </si>
  <si>
    <t>▲ 4.36</t>
  </si>
  <si>
    <t>▲ 3.34</t>
  </si>
  <si>
    <t>▲ 2.30</t>
  </si>
  <si>
    <t>▲ 2.53</t>
  </si>
  <si>
    <t>鞍手町水道事業会計</t>
  </si>
  <si>
    <t>一般会計</t>
  </si>
  <si>
    <t>後期高齢者医療特別会計</t>
  </si>
  <si>
    <t>鞍手町流域関連公共下水道事業特別会計</t>
  </si>
  <si>
    <t>鞍手町かんがい施設維持管理運営費特別会計</t>
  </si>
  <si>
    <t>鞍手町谷山池パイプライン水利施設維持管理運営費特別会計</t>
  </si>
  <si>
    <t>住宅新築資金等特別会計</t>
  </si>
  <si>
    <t>その他会計（赤字）</t>
  </si>
  <si>
    <t>その他会計（黒字）</t>
  </si>
  <si>
    <t>-</t>
    <phoneticPr fontId="2"/>
  </si>
  <si>
    <t>福岡県後期高齢者医療広域連合(一般会計)</t>
  </si>
  <si>
    <t>福岡県後期高齢者医療広域連合（後期高齢者医療特別会計)</t>
  </si>
  <si>
    <t>福岡県介護保険広域連合(一般会計)</t>
  </si>
  <si>
    <t>福岡県介護保険広域連合(介護保険事業特別会計)</t>
  </si>
  <si>
    <t>福岡県自治振興組合(一般会計)</t>
  </si>
  <si>
    <t>福岡県自治振興組合(公文書館事業特別会計)</t>
    <rPh sb="10" eb="13">
      <t>コウブンショ</t>
    </rPh>
    <rPh sb="13" eb="14">
      <t>カン</t>
    </rPh>
    <rPh sb="14" eb="16">
      <t>ジギョウ</t>
    </rPh>
    <rPh sb="16" eb="18">
      <t>トクベツ</t>
    </rPh>
    <rPh sb="18" eb="20">
      <t>カイケイ</t>
    </rPh>
    <phoneticPr fontId="5"/>
  </si>
  <si>
    <t>福岡県自治会館管理組合(一般会計)</t>
  </si>
  <si>
    <t>直方・鞍手広域市町村圏事務組合(一般会計)</t>
  </si>
  <si>
    <t>直方・鞍手広域市町村圏事務組合(休日等急患センター事業特別会計)</t>
    <rPh sb="18" eb="19">
      <t>トウ</t>
    </rPh>
    <phoneticPr fontId="5"/>
  </si>
  <si>
    <t>直方・鞍手広域市町村圏事務組合(消防事業特別会計)</t>
  </si>
  <si>
    <t>宮若市外二町じん芥処理施設組合(一般会計)</t>
  </si>
  <si>
    <t>福岡県中間市外二ヶ町山田川水利組合(一般会計)</t>
    <rPh sb="0" eb="3">
      <t>フクオカケン</t>
    </rPh>
    <phoneticPr fontId="30"/>
  </si>
  <si>
    <t>福岡県市町村消防団員等公務災害補償組合(一般会計)</t>
  </si>
  <si>
    <t>-</t>
    <phoneticPr fontId="2"/>
  </si>
  <si>
    <t>-</t>
    <phoneticPr fontId="2"/>
  </si>
  <si>
    <t>○</t>
    <phoneticPr fontId="2"/>
  </si>
  <si>
    <t>くらて病院</t>
    <rPh sb="3" eb="5">
      <t>ビョウイン</t>
    </rPh>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</si>
  <si>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</si>
  <si>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</si>
  <si>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</si>
  <si>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</si>
  <si>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</si>
  <si>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</si>
  <si>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</si>
  <si>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</si>
  <si>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</si>
  <si>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</si>
  <si>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</si>
  <si>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</si>
  <si>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</si>
  <si>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</si>
  <si>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将来負担比率は、将来負担額より充当可能財源が上回っているため、該当していない。
有形固定資産減価償却率は、類似団体の中でも極めて高水準にあるが、本庁舎を始めとした老朽施設については、更新や集約化・複合化、除却を進めることとしているため、取組の進展に伴って次第に低下していき、類似団体に近づく見通しである。</t>
    <phoneticPr fontId="5"/>
  </si>
  <si>
    <t>有形固定資産減価償却率</t>
    <phoneticPr fontId="5"/>
  </si>
  <si>
    <t>将来負担比率は、将来負担額より充当可能財源が上回っているため、該当していない。
実質公債費比率は本町も類似団体も低下傾向にあるものの、類似団体の低下率は本町の低下率を凌ぐ割合で推移している。今後、本町では老朽施設更新等の事業の実施に伴い、地方債の発行を予定しているため、実質公債費比率は上昇に転じ、類似団体を上回る水準になる見通し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</si>
</sst>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35888</c:v>
                </c:pt>
                <c:pt idx="1">
                  <c:v>44793</c:v>
                </c:pt>
                <c:pt idx="2">
                  <c:v>207708</c:v>
                </c:pt>
                <c:pt idx="3">
                  <c:v>32439</c:v>
                </c:pt>
                <c:pt idx="4">
                  <c:v>22314</c:v>
                </c:pt>
              </c:numCache>
            </c:numRef>
          </c:val>
          <c:smooth val="0"/>
        </c:ser>
        <c:dLbls>
          <c:showLegendKey val="0"/>
          <c:showVal val="0"/>
          <c:showCatName val="0"/>
          <c:showSerName val="0"/>
          <c:showPercent val="0"/>
          <c:showBubbleSize val="0"/>
        </c:dLbls>
        <c:marker val="1"/>
        <c:smooth val="0"/>
        <c:axId val="277746656"/>
        <c:axId val="280915416"/>
      </c:lineChart>
      <c:catAx>
        <c:axId val="277746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0915416"/>
        <c:crosses val="autoZero"/>
        <c:auto val="1"/>
        <c:lblAlgn val="ctr"/>
        <c:lblOffset val="100"/>
        <c:tickLblSkip val="1"/>
        <c:tickMarkSkip val="1"/>
        <c:noMultiLvlLbl val="0"/>
      </c:catAx>
      <c:valAx>
        <c:axId val="28091541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7746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2.78</c:v>
                </c:pt>
                <c:pt idx="1">
                  <c:v>2.85</c:v>
                </c:pt>
                <c:pt idx="2">
                  <c:v>1.66</c:v>
                </c:pt>
                <c:pt idx="3">
                  <c:v>2.0299999999999998</c:v>
                </c:pt>
                <c:pt idx="4">
                  <c:v>2.12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29.33</c:v>
                </c:pt>
                <c:pt idx="1">
                  <c:v>33.07</c:v>
                </c:pt>
                <c:pt idx="2">
                  <c:v>33.75</c:v>
                </c:pt>
                <c:pt idx="3">
                  <c:v>32.770000000000003</c:v>
                </c:pt>
                <c:pt idx="4">
                  <c:v>33.18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80915800"/>
        <c:axId val="302471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7.66</c:v>
                </c:pt>
                <c:pt idx="1">
                  <c:v>3.89</c:v>
                </c:pt>
                <c:pt idx="2">
                  <c:v>-1.2</c:v>
                </c:pt>
                <c:pt idx="3">
                  <c:v>0.44</c:v>
                </c:pt>
                <c:pt idx="4">
                  <c:v>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80915800"/>
        <c:axId val="302471696"/>
      </c:lineChart>
      <c:catAx>
        <c:axId val="280915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2471696"/>
        <c:crosses val="autoZero"/>
        <c:auto val="1"/>
        <c:lblAlgn val="ctr"/>
        <c:lblOffset val="100"/>
        <c:tickLblSkip val="1"/>
        <c:tickMarkSkip val="1"/>
        <c:noMultiLvlLbl val="0"/>
      </c:catAx>
      <c:valAx>
        <c:axId val="302471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0915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45.63</c:v>
                </c:pt>
                <c:pt idx="2">
                  <c:v>#N/A</c:v>
                </c:pt>
                <c:pt idx="3">
                  <c:v>0</c:v>
                </c:pt>
                <c:pt idx="4">
                  <c:v>#N/A</c:v>
                </c:pt>
                <c:pt idx="5">
                  <c:v>0.53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住宅新築資金等特別会計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鞍手町谷山池パイプライン水利施設維持管理運営費特別会計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鞍手町かんがい施設維持管理運営費特別会計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鞍手町流域関連公共下水道事業特別会計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0.02</c:v>
                </c:pt>
                <c:pt idx="2">
                  <c:v>#N/A</c:v>
                </c:pt>
                <c:pt idx="3">
                  <c:v>0.01</c:v>
                </c:pt>
                <c:pt idx="4">
                  <c:v>#N/A</c:v>
                </c:pt>
                <c:pt idx="5">
                  <c:v>0.01</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2.76</c:v>
                </c:pt>
                <c:pt idx="2">
                  <c:v>#N/A</c:v>
                </c:pt>
                <c:pt idx="3">
                  <c:v>2.85</c:v>
                </c:pt>
                <c:pt idx="4">
                  <c:v>#N/A</c:v>
                </c:pt>
                <c:pt idx="5">
                  <c:v>1.1100000000000001</c:v>
                </c:pt>
                <c:pt idx="6">
                  <c:v>#N/A</c:v>
                </c:pt>
                <c:pt idx="7">
                  <c:v>2.02</c:v>
                </c:pt>
                <c:pt idx="8">
                  <c:v>#N/A</c:v>
                </c:pt>
                <c:pt idx="9">
                  <c:v>2.12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鞍手町水道事業会計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9.5299999999999994</c:v>
                </c:pt>
                <c:pt idx="2">
                  <c:v>#N/A</c:v>
                </c:pt>
                <c:pt idx="3">
                  <c:v>9.9600000000000009</c:v>
                </c:pt>
                <c:pt idx="4">
                  <c:v>#N/A</c:v>
                </c:pt>
                <c:pt idx="5">
                  <c:v>10.67</c:v>
                </c:pt>
                <c:pt idx="6">
                  <c:v>#N/A</c:v>
                </c:pt>
                <c:pt idx="7">
                  <c:v>10.46</c:v>
                </c:pt>
                <c:pt idx="8">
                  <c:v>#N/A</c:v>
                </c:pt>
                <c:pt idx="9">
                  <c:v>10.6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3.58</c:v>
                </c:pt>
                <c:pt idx="1">
                  <c:v>#N/A</c:v>
                </c:pt>
                <c:pt idx="2">
                  <c:v>4.3600000000000003</c:v>
                </c:pt>
                <c:pt idx="3">
                  <c:v>#N/A</c:v>
                </c:pt>
                <c:pt idx="4">
                  <c:v>3.34</c:v>
                </c:pt>
                <c:pt idx="5">
                  <c:v>#N/A</c:v>
                </c:pt>
                <c:pt idx="6">
                  <c:v>2.2999999999999998</c:v>
                </c:pt>
                <c:pt idx="7">
                  <c:v>#N/A</c:v>
                </c:pt>
                <c:pt idx="8">
                  <c:v>2.5299999999999998</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2793840"/>
        <c:axId val="297808856"/>
      </c:barChart>
      <c:catAx>
        <c:axId val="30279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7808856"/>
        <c:crosses val="autoZero"/>
        <c:auto val="1"/>
        <c:lblAlgn val="ctr"/>
        <c:lblOffset val="100"/>
        <c:tickLblSkip val="1"/>
        <c:tickMarkSkip val="1"/>
        <c:noMultiLvlLbl val="0"/>
      </c:catAx>
      <c:valAx>
        <c:axId val="297808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793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628</c:v>
                </c:pt>
                <c:pt idx="5">
                  <c:v>753</c:v>
                </c:pt>
                <c:pt idx="8">
                  <c:v>794</c:v>
                </c:pt>
                <c:pt idx="11">
                  <c:v>784</c:v>
                </c:pt>
                <c:pt idx="14">
                  <c:v>800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66</c:v>
                </c:pt>
                <c:pt idx="3">
                  <c:v>66</c:v>
                </c:pt>
                <c:pt idx="6">
                  <c:v>66</c:v>
                </c:pt>
                <c:pt idx="9">
                  <c:v>66</c:v>
                </c:pt>
                <c:pt idx="12">
                  <c:v>53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202</c:v>
                </c:pt>
                <c:pt idx="3">
                  <c:v>156</c:v>
                </c:pt>
                <c:pt idx="6">
                  <c:v>177</c:v>
                </c:pt>
                <c:pt idx="9">
                  <c:v>191</c:v>
                </c:pt>
                <c:pt idx="12">
                  <c:v>134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701</c:v>
                </c:pt>
                <c:pt idx="3">
                  <c:v>851</c:v>
                </c:pt>
                <c:pt idx="6">
                  <c:v>857</c:v>
                </c:pt>
                <c:pt idx="9">
                  <c:v>856</c:v>
                </c:pt>
                <c:pt idx="12">
                  <c:v>933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79283864"/>
        <c:axId val="299521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341</c:v>
                </c:pt>
                <c:pt idx="2">
                  <c:v>#N/A</c:v>
                </c:pt>
                <c:pt idx="3">
                  <c:v>#N/A</c:v>
                </c:pt>
                <c:pt idx="4">
                  <c:v>320</c:v>
                </c:pt>
                <c:pt idx="5">
                  <c:v>#N/A</c:v>
                </c:pt>
                <c:pt idx="6">
                  <c:v>#N/A</c:v>
                </c:pt>
                <c:pt idx="7">
                  <c:v>306</c:v>
                </c:pt>
                <c:pt idx="8">
                  <c:v>#N/A</c:v>
                </c:pt>
                <c:pt idx="9">
                  <c:v>#N/A</c:v>
                </c:pt>
                <c:pt idx="10">
                  <c:v>329</c:v>
                </c:pt>
                <c:pt idx="11">
                  <c:v>#N/A</c:v>
                </c:pt>
                <c:pt idx="12">
                  <c:v>#N/A</c:v>
                </c:pt>
                <c:pt idx="13">
                  <c:v>320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79283864"/>
        <c:axId val="299521224"/>
      </c:lineChart>
      <c:catAx>
        <c:axId val="279283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9521224"/>
        <c:crosses val="autoZero"/>
        <c:auto val="1"/>
        <c:lblAlgn val="ctr"/>
        <c:lblOffset val="100"/>
        <c:tickLblSkip val="1"/>
        <c:tickMarkSkip val="1"/>
        <c:noMultiLvlLbl val="0"/>
      </c:catAx>
      <c:valAx>
        <c:axId val="299521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283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6511</c:v>
                </c:pt>
                <c:pt idx="5">
                  <c:v>6730</c:v>
                </c:pt>
                <c:pt idx="8">
                  <c:v>8153</c:v>
                </c:pt>
                <c:pt idx="11">
                  <c:v>8249</c:v>
                </c:pt>
                <c:pt idx="14">
                  <c:v>8227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545</c:v>
                </c:pt>
                <c:pt idx="5">
                  <c:v>1550</c:v>
                </c:pt>
                <c:pt idx="8">
                  <c:v>1462</c:v>
                </c:pt>
                <c:pt idx="11">
                  <c:v>1285</c:v>
                </c:pt>
                <c:pt idx="14">
                  <c:v>1119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6406</c:v>
                </c:pt>
                <c:pt idx="5">
                  <c:v>6573</c:v>
                </c:pt>
                <c:pt idx="8">
                  <c:v>6632</c:v>
                </c:pt>
                <c:pt idx="11">
                  <c:v>6960</c:v>
                </c:pt>
                <c:pt idx="14">
                  <c:v>7025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1204</c:v>
                </c:pt>
                <c:pt idx="3">
                  <c:v>1170</c:v>
                </c:pt>
                <c:pt idx="6">
                  <c:v>1108</c:v>
                </c:pt>
                <c:pt idx="9">
                  <c:v>1030</c:v>
                </c:pt>
                <c:pt idx="12">
                  <c:v>1058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290</c:v>
                </c:pt>
                <c:pt idx="3">
                  <c:v>226</c:v>
                </c:pt>
                <c:pt idx="6">
                  <c:v>163</c:v>
                </c:pt>
                <c:pt idx="9">
                  <c:v>98</c:v>
                </c:pt>
                <c:pt idx="12">
                  <c:v>46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3613</c:v>
                </c:pt>
                <c:pt idx="3">
                  <c:v>2913</c:v>
                </c:pt>
                <c:pt idx="6">
                  <c:v>2999</c:v>
                </c:pt>
                <c:pt idx="9">
                  <c:v>3131</c:v>
                </c:pt>
                <c:pt idx="12">
                  <c:v>3351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6486</c:v>
                </c:pt>
                <c:pt idx="3">
                  <c:v>8178</c:v>
                </c:pt>
                <c:pt idx="6">
                  <c:v>9991</c:v>
                </c:pt>
                <c:pt idx="9">
                  <c:v>9958</c:v>
                </c:pt>
                <c:pt idx="12">
                  <c:v>9678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2468928"/>
        <c:axId val="277346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2468928"/>
        <c:axId val="277346120"/>
      </c:lineChart>
      <c:catAx>
        <c:axId val="30246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7346120"/>
        <c:crosses val="autoZero"/>
        <c:auto val="1"/>
        <c:lblAlgn val="ctr"/>
        <c:lblOffset val="100"/>
        <c:tickLblSkip val="1"/>
        <c:tickMarkSkip val="1"/>
        <c:noMultiLvlLbl val="0"/>
      </c:catAx>
      <c:valAx>
        <c:axId val="277346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46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{255A714A-5181-4972-A5AA-B50CE3039F0A}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{AA9949AF-E674-47D3-B4C5-6DC2A2AE0832}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{D36A69BA-56A8-4938-A6AF-67A7FBA82D61}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{7CF4C1CB-AFCB-4E18-B43E-28A837443413}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{B945EBCD-0C3E-4530-A1FD-9AA3B1E821EF}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70.2</c:v>
                </c:pt>
                <c:pt idx="4">
                  <c:v>72</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{6AEFDEE8-4289-44EB-A367-BDB6779CC156}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{4BD3FFE5-04C3-4A47-9AA8-7A7CCFBBEE05}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{FC741AD5-EAA8-4FD3-97FF-9B156DB8C034}</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{2AA7CDFD-B146-4C94-BCEC-55FDA6F06B4B}</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{5A245EFB-D496-4C37-A2E5-7E01A05DE764}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pt idx="4">
                  <c:v>56.7</c:v>
                </c:pt>
              </c:numCache>
            </c:numRef>
          </c:xVal>
          <c:yVal>
            <c:numRef>
              <c:f>公会計指標分析・財政指標組合せ分析表!$K$55:$O$55</c:f>
              <c:numCache>
                <c:formatCode>#,##0.0;"▲ "#,##0.0</c:formatCode>
                <c:ptCount val="5"/>
                <c:pt idx="3">
                  <c:v>36.5</c:v>
                </c:pt>
                <c:pt idx="4">
                  <c:v>32.9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04051512"/>
        <c:axId val="304051896"/>
      </c:scatterChart>
      <c:valAx>
        <c:axId val="304051512"/>
        <c:scaling>
          <c:orientation val="minMax"/>
          <c:max val="57"/>
          <c:min val="53.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4051896"/>
        <c:crosses val="autoZero"/>
        <c:crossBetween val="midCat"/>
      </c:valAx>
      <c:valAx>
        <c:axId val="304051896"/>
        <c:scaling>
          <c:orientation val="minMax"/>
          <c:max val="37.1"/>
          <c:min val="3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4051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{595879D2-B59B-4F33-BA25-FD9D33B46CB4}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{5FBEB168-DD00-4DA3-A4D2-8683B5EDDB70}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{32BF1575-972A-4B20-95EF-15AD92CDFC86}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{0F1276AE-CE9C-4A57-82F0-5485BF4F9926}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{A91FE442-E054-4F92-AA55-5DB0534F3F2E}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9.5</c:v>
                </c:pt>
                <c:pt idx="1">
                  <c:v>8.8000000000000007</c:v>
                </c:pt>
                <c:pt idx="2">
                  <c:v>8.4</c:v>
                </c:pt>
                <c:pt idx="3">
                  <c:v>8.3000000000000007</c:v>
                </c:pt>
                <c:pt idx="4">
                  <c:v>8.3000000000000007</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{E698B08D-12A7-4BC4-9EB5-63407127F234}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{EF98BD81-B234-40D2-A626-760BE366D9BA}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{5EA7CFED-1A19-4E0B-92DA-2100F80C523E}</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{D4A1A41D-83FC-43E1-B4B8-AC149A4B3657}</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{67947EEA-B1E3-4378-8513-EFCB544241D7}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07236120"/>
        <c:axId val="307590848"/>
      </c:scatterChart>
      <c:valAx>
        <c:axId val="307236120"/>
        <c:scaling>
          <c:orientation val="minMax"/>
          <c:max val="12"/>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7590848"/>
        <c:crosses val="autoZero"/>
        <c:crossBetween val="midCat"/>
      </c:valAx>
      <c:valAx>
        <c:axId val="307590848"/>
        <c:scaling>
          <c:orientation val="minMax"/>
          <c:max val="67"/>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72361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中学校統合整備等大規模事業の償還が開始されたことにより、元利償還金が前年と比較して</a:t>
          </a:r>
          <a:r>
            <a:rPr kumimoji="1" lang="en-US" altLang="ja-JP" sz="1300">
              <a:solidFill>
                <a:schemeClr val="dk1"/>
              </a:solidFill>
              <a:effectLst/>
              <a:latin typeface="+mn-lt"/>
              <a:ea typeface="+mn-ea"/>
              <a:cs typeface="+mn-cs"/>
            </a:rPr>
            <a:t>77,054</a:t>
          </a:r>
          <a:r>
            <a:rPr kumimoji="1" lang="ja-JP" altLang="ja-JP" sz="1300">
              <a:solidFill>
                <a:schemeClr val="dk1"/>
              </a:solidFill>
              <a:effectLst/>
              <a:latin typeface="+mn-lt"/>
              <a:ea typeface="+mn-ea"/>
              <a:cs typeface="+mn-cs"/>
            </a:rPr>
            <a:t>千円増額したが、今年から下水道事業会計において資本費平準化債を調達したことにより公営企業債等繰入額が</a:t>
          </a:r>
          <a:r>
            <a:rPr kumimoji="1" lang="en-US" altLang="ja-JP" sz="1300">
              <a:solidFill>
                <a:schemeClr val="dk1"/>
              </a:solidFill>
              <a:effectLst/>
              <a:latin typeface="+mn-lt"/>
              <a:ea typeface="+mn-ea"/>
              <a:cs typeface="+mn-cs"/>
            </a:rPr>
            <a:t>56,517</a:t>
          </a:r>
          <a:r>
            <a:rPr kumimoji="1" lang="ja-JP" altLang="ja-JP" sz="1300">
              <a:solidFill>
                <a:schemeClr val="dk1"/>
              </a:solidFill>
              <a:effectLst/>
              <a:latin typeface="+mn-lt"/>
              <a:ea typeface="+mn-ea"/>
              <a:cs typeface="+mn-cs"/>
            </a:rPr>
            <a:t>千円減額し、元利償還金等は大きな増減はなかった。元利償還金等から控除される算入公債費等の額が</a:t>
          </a:r>
          <a:r>
            <a:rPr kumimoji="1" lang="en-US" altLang="ja-JP" sz="1300">
              <a:solidFill>
                <a:schemeClr val="dk1"/>
              </a:solidFill>
              <a:effectLst/>
              <a:latin typeface="+mn-lt"/>
              <a:ea typeface="+mn-ea"/>
              <a:cs typeface="+mn-cs"/>
            </a:rPr>
            <a:t>14,771</a:t>
          </a:r>
          <a:r>
            <a:rPr kumimoji="1" lang="ja-JP" altLang="ja-JP" sz="1300">
              <a:solidFill>
                <a:schemeClr val="dk1"/>
              </a:solidFill>
              <a:effectLst/>
              <a:latin typeface="+mn-lt"/>
              <a:ea typeface="+mn-ea"/>
              <a:cs typeface="+mn-cs"/>
            </a:rPr>
            <a:t>千円増額したため、単年度実質公債費比率は僅かであるが改善された。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今後も本町の財政規模並びに実質公債費比率等への影響を勘案しながら計画性のある起債発行に努める。</a:t>
          </a:r>
          <a:endParaRPr lang="ja-JP" altLang="ja-JP" sz="1300">
            <a:effectLst/>
          </a:endParaRPr>
        </a:p>
        <a:p>
          <a:pPr eaLnBrk="1" fontAlgn="auto" latinLnBrk="0" hangingPunct="1"/>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将来負担額は前年と比較して</a:t>
          </a:r>
          <a:r>
            <a:rPr kumimoji="1" lang="en-US" altLang="ja-JP" sz="1300">
              <a:solidFill>
                <a:schemeClr val="dk1"/>
              </a:solidFill>
              <a:effectLst/>
              <a:latin typeface="+mn-lt"/>
              <a:ea typeface="+mn-ea"/>
              <a:cs typeface="+mn-cs"/>
            </a:rPr>
            <a:t>84,352</a:t>
          </a:r>
          <a:r>
            <a:rPr kumimoji="1" lang="ja-JP" altLang="ja-JP" sz="1300">
              <a:solidFill>
                <a:schemeClr val="dk1"/>
              </a:solidFill>
              <a:effectLst/>
              <a:latin typeface="+mn-lt"/>
              <a:ea typeface="+mn-ea"/>
              <a:cs typeface="+mn-cs"/>
            </a:rPr>
            <a:t>千円の減、将来負担額から控除される充当可能財源等も</a:t>
          </a:r>
          <a:r>
            <a:rPr kumimoji="1" lang="en-US" altLang="ja-JP" sz="1300">
              <a:solidFill>
                <a:schemeClr val="dk1"/>
              </a:solidFill>
              <a:effectLst/>
              <a:latin typeface="+mn-lt"/>
              <a:ea typeface="+mn-ea"/>
              <a:cs typeface="+mn-cs"/>
            </a:rPr>
            <a:t>123,337</a:t>
          </a:r>
          <a:r>
            <a:rPr kumimoji="1" lang="ja-JP" altLang="ja-JP" sz="1300">
              <a:solidFill>
                <a:schemeClr val="dk1"/>
              </a:solidFill>
              <a:effectLst/>
              <a:latin typeface="+mn-lt"/>
              <a:ea typeface="+mn-ea"/>
              <a:cs typeface="+mn-cs"/>
            </a:rPr>
            <a:t>千円減となっている。</a:t>
          </a:r>
          <a:endParaRPr lang="ja-JP" altLang="ja-JP" sz="1300">
            <a:effectLst/>
          </a:endParaRPr>
        </a:p>
        <a:p>
          <a:r>
            <a:rPr kumimoji="1" lang="ja-JP" altLang="ja-JP" sz="1300">
              <a:solidFill>
                <a:schemeClr val="dk1"/>
              </a:solidFill>
              <a:effectLst/>
              <a:latin typeface="+mn-lt"/>
              <a:ea typeface="+mn-ea"/>
              <a:cs typeface="+mn-cs"/>
            </a:rPr>
            <a:t>　今後も将来への負担を少しでも軽減できるよう、新規事業の実施等について総点検を図り、財政の健全化を図る。</a:t>
          </a:r>
          <a:endParaRPr lang="ja-JP" altLang="ja-JP" sz="1300">
            <a:effectLst/>
          </a:endParaRPr>
        </a:p>
        <a:p>
          <a:r>
            <a:rPr kumimoji="1" lang="ja-JP" altLang="ja-JP" sz="1300">
              <a:solidFill>
                <a:schemeClr val="dk1"/>
              </a:solidFill>
              <a:effectLst/>
              <a:latin typeface="+mn-lt"/>
              <a:ea typeface="+mn-ea"/>
              <a:cs typeface="+mn-cs"/>
            </a:rPr>
            <a:t>　</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福岡県鞍手町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16,527
16,393
35.60
7,016,358
6,922,137
94,161
4,436,600
8,095,004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[ 72.0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有形固定資産減価償却率は類似団体の中でも極めて高水準にあるが、平成２８年度に策定した公共施設等総合管理計画に続き、平成２９年度には個別施設計画も策定済みであるため、今後は当該計画に基づき町民一人当たりの公共施設等の延べ床面積が全国平均に近づくよう削減に取り組んでいく。特に、本庁舎を始めとした老朽施設については、更新や集約化・複合化、除却を進めることとしているため、取組の進展に伴って有形固定資産減価償却率が次第に低下していく見通しで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9" name="テキスト ボックス 58"/>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1" name="テキスト ボックス 60"/>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3" name="テキスト ボックス 62"/>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5" name="テキスト ボックス 64"/>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7" name="テキスト ボックス 66"/>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9" name="テキスト ボックス 68"/>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1" name="テキスト ボックス 70"/>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73" name="直線コネクタ 72"/>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74" name="有形固定資産減価償却率最小値テキスト"/>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75" name="直線コネクタ 74"/>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76"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7" name="直線コネクタ 76"/>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8" name="有形固定資産減価償却率平均値テキスト"/>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9" name="フローチャート : 判断 78"/>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80" name="フローチャート : 判断 79"/>
        <xdr:cNvSpPr/>
      </xdr:nvSpPr>
      <xdr:spPr>
        <a:xfrm>
          <a:off x="4000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47172</xdr:rowOff>
    </xdr:from>
    <xdr:to>
      <xdr:col>3</xdr:col>
      <xdr:colOff>1222375</xdr:colOff>
      <xdr:row>27</xdr:row>
      <xdr:rowOff>148772</xdr:rowOff>
    </xdr:to>
    <xdr:sp macro="" textlink="">
      <xdr:nvSpPr>
        <xdr:cNvPr id="86" name="円/楕円 85"/>
        <xdr:cNvSpPr/>
      </xdr:nvSpPr>
      <xdr:spPr>
        <a:xfrm>
          <a:off x="4711700" y="54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133549</xdr:rowOff>
    </xdr:from>
    <xdr:ext cx="405111" cy="259045"/>
    <xdr:sp macro="" textlink="">
      <xdr:nvSpPr>
        <xdr:cNvPr id="87" name="有形固定資産減価償却率該当値テキスト"/>
        <xdr:cNvSpPr txBox="1"/>
      </xdr:nvSpPr>
      <xdr:spPr>
        <a:xfrm>
          <a:off x="4813300" y="5372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102689</xdr:rowOff>
    </xdr:from>
    <xdr:to>
      <xdr:col>3</xdr:col>
      <xdr:colOff>511175</xdr:colOff>
      <xdr:row>28</xdr:row>
      <xdr:rowOff>32839</xdr:rowOff>
    </xdr:to>
    <xdr:sp macro="" textlink="">
      <xdr:nvSpPr>
        <xdr:cNvPr id="88" name="円/楕円 87"/>
        <xdr:cNvSpPr/>
      </xdr:nvSpPr>
      <xdr:spPr>
        <a:xfrm>
          <a:off x="4000500" y="551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27</xdr:row>
      <xdr:rowOff>97972</xdr:rowOff>
    </xdr:from>
    <xdr:to>
      <xdr:col>3</xdr:col>
      <xdr:colOff>1171575</xdr:colOff>
      <xdr:row>27</xdr:row>
      <xdr:rowOff>153489</xdr:rowOff>
    </xdr:to>
    <xdr:cxnSp macro="">
      <xdr:nvCxnSpPr>
        <xdr:cNvPr id="89" name="直線コネクタ 88"/>
        <xdr:cNvCxnSpPr/>
      </xdr:nvCxnSpPr>
      <xdr:spPr>
        <a:xfrm flipV="1">
          <a:off x="4051300" y="5508172"/>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6185</xdr:rowOff>
    </xdr:from>
    <xdr:ext cx="405111" cy="259045"/>
    <xdr:sp macro="" textlink="">
      <xdr:nvSpPr>
        <xdr:cNvPr id="90" name="n_1aveValue有形固定資産減価償却率"/>
        <xdr:cNvSpPr txBox="1"/>
      </xdr:nvSpPr>
      <xdr:spPr>
        <a:xfrm>
          <a:off x="3836043"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49366</xdr:rowOff>
    </xdr:from>
    <xdr:ext cx="405111" cy="259045"/>
    <xdr:sp macro="" textlink="">
      <xdr:nvSpPr>
        <xdr:cNvPr id="91" name="n_1mainValue有形固定資産減価償却率"/>
        <xdr:cNvSpPr txBox="1"/>
      </xdr:nvSpPr>
      <xdr:spPr>
        <a:xfrm>
          <a:off x="3836043" y="528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4" name="正方形/長方形 9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9" name="正方形/長方形 9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100" name="正方形/長方形 9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1" name="正方形/長方形 10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2" name="テキスト ボックス 10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3" name="テキスト ボックス 10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4" name="テキスト ボックス 10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5" name="テキスト ボックス 10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福岡県鞍手町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16,527
16,393
35.60
7,016,358
6,922,137
94,161
4,436,600
8,095,004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98552</xdr:rowOff>
    </xdr:from>
    <xdr:to>
      <xdr:col>6</xdr:col>
      <xdr:colOff>561975</xdr:colOff>
      <xdr:row>34</xdr:row>
      <xdr:rowOff>28702</xdr:rowOff>
    </xdr:to>
    <xdr:sp macro="" textlink="">
      <xdr:nvSpPr>
        <xdr:cNvPr id="68" name="円/楕円 67"/>
        <xdr:cNvSpPr/>
      </xdr:nvSpPr>
      <xdr:spPr>
        <a:xfrm>
          <a:off x="4584700" y="57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13479</xdr:rowOff>
    </xdr:from>
    <xdr:ext cx="405111" cy="259045"/>
    <xdr:sp macro="" textlink="">
      <xdr:nvSpPr>
        <xdr:cNvPr id="69" name="【道路】&#10;有形固定資産減価償却率該当値テキスト"/>
        <xdr:cNvSpPr txBox="1"/>
      </xdr:nvSpPr>
      <xdr:spPr>
        <a:xfrm>
          <a:off x="4724400" y="5671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130556</xdr:rowOff>
    </xdr:from>
    <xdr:to>
      <xdr:col>5</xdr:col>
      <xdr:colOff>409575</xdr:colOff>
      <xdr:row>34</xdr:row>
      <xdr:rowOff>60706</xdr:rowOff>
    </xdr:to>
    <xdr:sp macro="" textlink="">
      <xdr:nvSpPr>
        <xdr:cNvPr id="70" name="円/楕円 69"/>
        <xdr:cNvSpPr/>
      </xdr:nvSpPr>
      <xdr:spPr>
        <a:xfrm>
          <a:off x="3746500" y="57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149352</xdr:rowOff>
    </xdr:from>
    <xdr:to>
      <xdr:col>6</xdr:col>
      <xdr:colOff>511175</xdr:colOff>
      <xdr:row>34</xdr:row>
      <xdr:rowOff>9906</xdr:rowOff>
    </xdr:to>
    <xdr:cxnSp macro="">
      <xdr:nvCxnSpPr>
        <xdr:cNvPr id="71" name="直線コネクタ 70"/>
        <xdr:cNvCxnSpPr/>
      </xdr:nvCxnSpPr>
      <xdr:spPr>
        <a:xfrm flipV="1">
          <a:off x="3797300" y="580720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65549</xdr:rowOff>
    </xdr:from>
    <xdr:ext cx="405111" cy="259045"/>
    <xdr:sp macro="" textlink="">
      <xdr:nvSpPr>
        <xdr:cNvPr id="72" name="n_1aveValue【道路】&#10;有形固定資産減価償却率"/>
        <xdr:cNvSpPr txBox="1"/>
      </xdr:nvSpPr>
      <xdr:spPr>
        <a:xfrm>
          <a:off x="3582043"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77233</xdr:rowOff>
    </xdr:from>
    <xdr:ext cx="405111" cy="259045"/>
    <xdr:sp macro="" textlink="">
      <xdr:nvSpPr>
        <xdr:cNvPr id="73" name="n_1mainValue【道路】&#10;有形固定資産減価償却率"/>
        <xdr:cNvSpPr txBox="1"/>
      </xdr:nvSpPr>
      <xdr:spPr>
        <a:xfrm>
          <a:off x="3582043" y="556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7" name="テキスト ボックス 86"/>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9" name="テキスト ボックス 88"/>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91" name="テキスト ボックス 90"/>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3" name="テキスト ボックス 92"/>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5" name="テキスト ボックス 94"/>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7" name="テキスト ボックス 9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9" name="直線コネクタ 98"/>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100"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101" name="直線コネクタ 100"/>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102"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3" name="直線コネクタ 102"/>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93963</xdr:rowOff>
    </xdr:from>
    <xdr:ext cx="599010" cy="259045"/>
    <xdr:sp macro="" textlink="">
      <xdr:nvSpPr>
        <xdr:cNvPr id="104" name="【道路】&#10;一人当たり延長平均値テキスト"/>
        <xdr:cNvSpPr txBox="1"/>
      </xdr:nvSpPr>
      <xdr:spPr>
        <a:xfrm>
          <a:off x="10566400" y="695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5" name="フローチャート : 判断 104"/>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6" name="フローチャート : 判断 105"/>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140812</xdr:rowOff>
    </xdr:from>
    <xdr:to>
      <xdr:col>15</xdr:col>
      <xdr:colOff>231775</xdr:colOff>
      <xdr:row>42</xdr:row>
      <xdr:rowOff>70962</xdr:rowOff>
    </xdr:to>
    <xdr:sp macro="" textlink="">
      <xdr:nvSpPr>
        <xdr:cNvPr id="112" name="円/楕円 111"/>
        <xdr:cNvSpPr/>
      </xdr:nvSpPr>
      <xdr:spPr>
        <a:xfrm>
          <a:off x="10426700" y="717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55739</xdr:rowOff>
    </xdr:from>
    <xdr:ext cx="534377" cy="259045"/>
    <xdr:sp macro="" textlink="">
      <xdr:nvSpPr>
        <xdr:cNvPr id="113" name="【道路】&#10;一人当たり延長該当値テキスト"/>
        <xdr:cNvSpPr txBox="1"/>
      </xdr:nvSpPr>
      <xdr:spPr>
        <a:xfrm>
          <a:off x="10566400" y="708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66.478</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141420</xdr:rowOff>
    </xdr:from>
    <xdr:to>
      <xdr:col>14</xdr:col>
      <xdr:colOff>79375</xdr:colOff>
      <xdr:row>42</xdr:row>
      <xdr:rowOff>71570</xdr:rowOff>
    </xdr:to>
    <xdr:sp macro="" textlink="">
      <xdr:nvSpPr>
        <xdr:cNvPr id="114" name="円/楕円 113"/>
        <xdr:cNvSpPr/>
      </xdr:nvSpPr>
      <xdr:spPr>
        <a:xfrm>
          <a:off x="9588500" y="71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20162</xdr:rowOff>
    </xdr:from>
    <xdr:to>
      <xdr:col>15</xdr:col>
      <xdr:colOff>180975</xdr:colOff>
      <xdr:row>42</xdr:row>
      <xdr:rowOff>20770</xdr:rowOff>
    </xdr:to>
    <xdr:cxnSp macro="">
      <xdr:nvCxnSpPr>
        <xdr:cNvPr id="115" name="直線コネクタ 114"/>
        <xdr:cNvCxnSpPr/>
      </xdr:nvCxnSpPr>
      <xdr:spPr>
        <a:xfrm flipV="1">
          <a:off x="9639300" y="7221062"/>
          <a:ext cx="8382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42</xdr:row>
      <xdr:rowOff>66530</xdr:rowOff>
    </xdr:from>
    <xdr:ext cx="534377" cy="259045"/>
    <xdr:sp macro="" textlink="">
      <xdr:nvSpPr>
        <xdr:cNvPr id="116" name="n_1aveValue【道路】&#10;一人当たり延長"/>
        <xdr:cNvSpPr txBox="1"/>
      </xdr:nvSpPr>
      <xdr:spPr>
        <a:xfrm>
          <a:off x="9359410" y="726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88097</xdr:rowOff>
    </xdr:from>
    <xdr:ext cx="534377" cy="259045"/>
    <xdr:sp macro="" textlink="">
      <xdr:nvSpPr>
        <xdr:cNvPr id="117" name="n_1mainValue【道路】&#10;一人当たり延長"/>
        <xdr:cNvSpPr txBox="1"/>
      </xdr:nvSpPr>
      <xdr:spPr>
        <a:xfrm>
          <a:off x="9359410" y="69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65.920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40" name="直線コネクタ 139"/>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41"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42" name="直線コネクタ 141"/>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43"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44" name="直線コネクタ 143"/>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45" name="【橋りょう・トンネル】&#10;有形固定資産減価償却率平均値テキスト"/>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6" name="フローチャート : 判断 145"/>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7" name="フローチャート : 判断 146"/>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33782</xdr:rowOff>
    </xdr:from>
    <xdr:to>
      <xdr:col>6</xdr:col>
      <xdr:colOff>561975</xdr:colOff>
      <xdr:row>57</xdr:row>
      <xdr:rowOff>135382</xdr:rowOff>
    </xdr:to>
    <xdr:sp macro="" textlink="">
      <xdr:nvSpPr>
        <xdr:cNvPr id="153" name="円/楕円 152"/>
        <xdr:cNvSpPr/>
      </xdr:nvSpPr>
      <xdr:spPr>
        <a:xfrm>
          <a:off x="4584700" y="98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56659</xdr:rowOff>
    </xdr:from>
    <xdr:ext cx="405111" cy="259045"/>
    <xdr:sp macro="" textlink="">
      <xdr:nvSpPr>
        <xdr:cNvPr id="154" name="【橋りょう・トンネル】&#10;有形固定資産減価償却率該当値テキスト"/>
        <xdr:cNvSpPr txBox="1"/>
      </xdr:nvSpPr>
      <xdr:spPr>
        <a:xfrm>
          <a:off x="4724400" y="965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79502</xdr:rowOff>
    </xdr:from>
    <xdr:to>
      <xdr:col>5</xdr:col>
      <xdr:colOff>409575</xdr:colOff>
      <xdr:row>58</xdr:row>
      <xdr:rowOff>9652</xdr:rowOff>
    </xdr:to>
    <xdr:sp macro="" textlink="">
      <xdr:nvSpPr>
        <xdr:cNvPr id="155" name="円/楕円 154"/>
        <xdr:cNvSpPr/>
      </xdr:nvSpPr>
      <xdr:spPr>
        <a:xfrm>
          <a:off x="37465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84582</xdr:rowOff>
    </xdr:from>
    <xdr:to>
      <xdr:col>6</xdr:col>
      <xdr:colOff>511175</xdr:colOff>
      <xdr:row>57</xdr:row>
      <xdr:rowOff>130302</xdr:rowOff>
    </xdr:to>
    <xdr:cxnSp macro="">
      <xdr:nvCxnSpPr>
        <xdr:cNvPr id="156" name="直線コネクタ 155"/>
        <xdr:cNvCxnSpPr/>
      </xdr:nvCxnSpPr>
      <xdr:spPr>
        <a:xfrm flipV="1">
          <a:off x="3797300" y="98572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19067</xdr:rowOff>
    </xdr:from>
    <xdr:ext cx="405111" cy="259045"/>
    <xdr:sp macro="" textlink="">
      <xdr:nvSpPr>
        <xdr:cNvPr id="157" name="n_1aveValue【橋りょう・トンネル】&#10;有形固定資産減価償却率"/>
        <xdr:cNvSpPr txBox="1"/>
      </xdr:nvSpPr>
      <xdr:spPr>
        <a:xfrm>
          <a:off x="3582043"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26179</xdr:rowOff>
    </xdr:from>
    <xdr:ext cx="405111" cy="259045"/>
    <xdr:sp macro="" textlink="">
      <xdr:nvSpPr>
        <xdr:cNvPr id="158" name="n_1mainValue【橋りょう・トンネル】&#10;有形固定資産減価償却率"/>
        <xdr:cNvSpPr txBox="1"/>
      </xdr:nvSpPr>
      <xdr:spPr>
        <a:xfrm>
          <a:off x="3582043" y="962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2" name="テキスト ボックス 17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4" name="テキスト ボックス 17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6" name="テキスト ボックス 17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8" name="テキスト ボックス 17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82" name="直線コネクタ 181"/>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83"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84" name="直線コネクタ 183"/>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85"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86" name="直線コネクタ 185"/>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52085</xdr:rowOff>
    </xdr:from>
    <xdr:ext cx="599010" cy="259045"/>
    <xdr:sp macro="" textlink="">
      <xdr:nvSpPr>
        <xdr:cNvPr id="187" name="【橋りょう・トンネル】&#10;一人当たり有形固定資産（償却資産）額平均値テキスト"/>
        <xdr:cNvSpPr txBox="1"/>
      </xdr:nvSpPr>
      <xdr:spPr>
        <a:xfrm>
          <a:off x="10566400" y="10167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88" name="フローチャート : 判断 187"/>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9" name="フローチャート : 判断 188"/>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57863</xdr:rowOff>
    </xdr:from>
    <xdr:to>
      <xdr:col>15</xdr:col>
      <xdr:colOff>231775</xdr:colOff>
      <xdr:row>60</xdr:row>
      <xdr:rowOff>159463</xdr:rowOff>
    </xdr:to>
    <xdr:sp macro="" textlink="">
      <xdr:nvSpPr>
        <xdr:cNvPr id="195" name="円/楕円 194"/>
        <xdr:cNvSpPr/>
      </xdr:nvSpPr>
      <xdr:spPr>
        <a:xfrm>
          <a:off x="10426700" y="1034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36290</xdr:rowOff>
    </xdr:from>
    <xdr:ext cx="599010" cy="259045"/>
    <xdr:sp macro="" textlink="">
      <xdr:nvSpPr>
        <xdr:cNvPr id="196" name="【橋りょう・トンネル】&#10;一人当たり有形固定資産（償却資産）額該当値テキスト"/>
        <xdr:cNvSpPr txBox="1"/>
      </xdr:nvSpPr>
      <xdr:spPr>
        <a:xfrm>
          <a:off x="10566400" y="103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342,959</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69470</xdr:rowOff>
    </xdr:from>
    <xdr:to>
      <xdr:col>14</xdr:col>
      <xdr:colOff>79375</xdr:colOff>
      <xdr:row>60</xdr:row>
      <xdr:rowOff>171070</xdr:rowOff>
    </xdr:to>
    <xdr:sp macro="" textlink="">
      <xdr:nvSpPr>
        <xdr:cNvPr id="197" name="円/楕円 196"/>
        <xdr:cNvSpPr/>
      </xdr:nvSpPr>
      <xdr:spPr>
        <a:xfrm>
          <a:off x="9588500" y="103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108663</xdr:rowOff>
    </xdr:from>
    <xdr:to>
      <xdr:col>15</xdr:col>
      <xdr:colOff>180975</xdr:colOff>
      <xdr:row>60</xdr:row>
      <xdr:rowOff>120270</xdr:rowOff>
    </xdr:to>
    <xdr:cxnSp macro="">
      <xdr:nvCxnSpPr>
        <xdr:cNvPr id="198" name="直線コネクタ 197"/>
        <xdr:cNvCxnSpPr/>
      </xdr:nvCxnSpPr>
      <xdr:spPr>
        <a:xfrm flipV="1">
          <a:off x="9639300" y="10395663"/>
          <a:ext cx="838200" cy="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58</xdr:row>
      <xdr:rowOff>20769</xdr:rowOff>
    </xdr:from>
    <xdr:ext cx="599010" cy="259045"/>
    <xdr:sp macro="" textlink="">
      <xdr:nvSpPr>
        <xdr:cNvPr id="199" name="n_1aveValue【橋りょう・トンネル】&#10;一人当たり有形固定資産（償却資産）額"/>
        <xdr:cNvSpPr txBox="1"/>
      </xdr:nvSpPr>
      <xdr:spPr>
        <a:xfrm>
          <a:off x="9327094" y="99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162197</xdr:rowOff>
    </xdr:from>
    <xdr:ext cx="599010" cy="259045"/>
    <xdr:sp macro="" textlink="">
      <xdr:nvSpPr>
        <xdr:cNvPr id="200" name="n_1mainValue【橋りょう・トンネル】&#10;一人当たり有形固定資産（償却資産）額"/>
        <xdr:cNvSpPr txBox="1"/>
      </xdr:nvSpPr>
      <xdr:spPr>
        <a:xfrm>
          <a:off x="9327094" y="1044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336,866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11" name="直線コネクタ 21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12" name="テキスト ボックス 21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3" name="直線コネクタ 21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4" name="テキスト ボックス 21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5" name="直線コネクタ 21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6" name="テキスト ボックス 21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7" name="直線コネクタ 21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8" name="テキスト ボックス 21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9" name="直線コネクタ 21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0" name="テキスト ボックス 21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1" name="直線コネクタ 22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22" name="テキスト ボックス 22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26" name="直線コネクタ 225"/>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27"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28" name="直線コネクタ 227"/>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29"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30" name="直線コネクタ 229"/>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231" name="【公営住宅】&#10;有形固定資産減価償却率平均値テキスト"/>
        <xdr:cNvSpPr txBox="1"/>
      </xdr:nvSpPr>
      <xdr:spPr>
        <a:xfrm>
          <a:off x="4724400" y="1386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32" name="フローチャート : 判断 231"/>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233" name="フローチャート : 判断 232"/>
        <xdr:cNvSpPr/>
      </xdr:nvSpPr>
      <xdr:spPr>
        <a:xfrm>
          <a:off x="3746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116295</xdr:rowOff>
    </xdr:from>
    <xdr:to>
      <xdr:col>6</xdr:col>
      <xdr:colOff>561975</xdr:colOff>
      <xdr:row>80</xdr:row>
      <xdr:rowOff>46445</xdr:rowOff>
    </xdr:to>
    <xdr:sp macro="" textlink="">
      <xdr:nvSpPr>
        <xdr:cNvPr id="239" name="円/楕円 238"/>
        <xdr:cNvSpPr/>
      </xdr:nvSpPr>
      <xdr:spPr>
        <a:xfrm>
          <a:off x="45847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139172</xdr:rowOff>
    </xdr:from>
    <xdr:ext cx="405111" cy="259045"/>
    <xdr:sp macro="" textlink="">
      <xdr:nvSpPr>
        <xdr:cNvPr id="240" name="【公営住宅】&#10;有形固定資産減価償却率該当値テキスト"/>
        <xdr:cNvSpPr txBox="1"/>
      </xdr:nvSpPr>
      <xdr:spPr>
        <a:xfrm>
          <a:off x="4724400" y="135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6894</xdr:rowOff>
    </xdr:from>
    <xdr:to>
      <xdr:col>5</xdr:col>
      <xdr:colOff>409575</xdr:colOff>
      <xdr:row>80</xdr:row>
      <xdr:rowOff>108494</xdr:rowOff>
    </xdr:to>
    <xdr:sp macro="" textlink="">
      <xdr:nvSpPr>
        <xdr:cNvPr id="241" name="円/楕円 240"/>
        <xdr:cNvSpPr/>
      </xdr:nvSpPr>
      <xdr:spPr>
        <a:xfrm>
          <a:off x="3746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167095</xdr:rowOff>
    </xdr:from>
    <xdr:to>
      <xdr:col>6</xdr:col>
      <xdr:colOff>511175</xdr:colOff>
      <xdr:row>80</xdr:row>
      <xdr:rowOff>57694</xdr:rowOff>
    </xdr:to>
    <xdr:cxnSp macro="">
      <xdr:nvCxnSpPr>
        <xdr:cNvPr id="242" name="直線コネクタ 241"/>
        <xdr:cNvCxnSpPr/>
      </xdr:nvCxnSpPr>
      <xdr:spPr>
        <a:xfrm flipV="1">
          <a:off x="3797300" y="13711645"/>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99621</xdr:rowOff>
    </xdr:from>
    <xdr:ext cx="405111" cy="259045"/>
    <xdr:sp macro="" textlink="">
      <xdr:nvSpPr>
        <xdr:cNvPr id="243" name="n_1aveValue【公営住宅】&#10;有形固定資産減価償却率"/>
        <xdr:cNvSpPr txBox="1"/>
      </xdr:nvSpPr>
      <xdr:spPr>
        <a:xfrm>
          <a:off x="3582043" y="1381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125021</xdr:rowOff>
    </xdr:from>
    <xdr:ext cx="405111" cy="259045"/>
    <xdr:sp macro="" textlink="">
      <xdr:nvSpPr>
        <xdr:cNvPr id="244" name="n_1mainValue【公営住宅】&#10;有形固定資産減価償却率"/>
        <xdr:cNvSpPr txBox="1"/>
      </xdr:nvSpPr>
      <xdr:spPr>
        <a:xfrm>
          <a:off x="3582043"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5" name="直線コネクタ 25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6" name="テキスト ボックス 25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7" name="直線コネクタ 25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8" name="テキスト ボックス 25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9" name="直線コネクタ 25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0" name="テキスト ボックス 25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1" name="直線コネクタ 26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2" name="テキスト ボックス 26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66" name="直線コネクタ 265"/>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67"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68" name="直線コネクタ 267"/>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69"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70" name="直線コネクタ 269"/>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163695</xdr:rowOff>
    </xdr:from>
    <xdr:ext cx="469744" cy="259045"/>
    <xdr:sp macro="" textlink="">
      <xdr:nvSpPr>
        <xdr:cNvPr id="271" name="【公営住宅】&#10;一人当たり面積平均値テキスト"/>
        <xdr:cNvSpPr txBox="1"/>
      </xdr:nvSpPr>
      <xdr:spPr>
        <a:xfrm>
          <a:off x="10566400" y="14051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72" name="フローチャート : 判断 271"/>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69138</xdr:rowOff>
    </xdr:from>
    <xdr:to>
      <xdr:col>14</xdr:col>
      <xdr:colOff>79375</xdr:colOff>
      <xdr:row>81</xdr:row>
      <xdr:rowOff>170738</xdr:rowOff>
    </xdr:to>
    <xdr:sp macro="" textlink="">
      <xdr:nvSpPr>
        <xdr:cNvPr id="273" name="フローチャート : 判断 272"/>
        <xdr:cNvSpPr/>
      </xdr:nvSpPr>
      <xdr:spPr>
        <a:xfrm>
          <a:off x="9588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52679</xdr:rowOff>
    </xdr:from>
    <xdr:to>
      <xdr:col>15</xdr:col>
      <xdr:colOff>231775</xdr:colOff>
      <xdr:row>81</xdr:row>
      <xdr:rowOff>154279</xdr:rowOff>
    </xdr:to>
    <xdr:sp macro="" textlink="">
      <xdr:nvSpPr>
        <xdr:cNvPr id="279" name="円/楕円 278"/>
        <xdr:cNvSpPr/>
      </xdr:nvSpPr>
      <xdr:spPr>
        <a:xfrm>
          <a:off x="10426700" y="1394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75556</xdr:rowOff>
    </xdr:from>
    <xdr:ext cx="469744" cy="259045"/>
    <xdr:sp macro="" textlink="">
      <xdr:nvSpPr>
        <xdr:cNvPr id="280" name="【公営住宅】&#10;一人当たり面積該当値テキスト"/>
        <xdr:cNvSpPr txBox="1"/>
      </xdr:nvSpPr>
      <xdr:spPr>
        <a:xfrm>
          <a:off x="10566400" y="137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1.732</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153264</xdr:rowOff>
    </xdr:from>
    <xdr:to>
      <xdr:col>14</xdr:col>
      <xdr:colOff>79375</xdr:colOff>
      <xdr:row>82</xdr:row>
      <xdr:rowOff>83414</xdr:rowOff>
    </xdr:to>
    <xdr:sp macro="" textlink="">
      <xdr:nvSpPr>
        <xdr:cNvPr id="281" name="円/楕円 280"/>
        <xdr:cNvSpPr/>
      </xdr:nvSpPr>
      <xdr:spPr>
        <a:xfrm>
          <a:off x="9588500" y="140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103479</xdr:rowOff>
    </xdr:from>
    <xdr:to>
      <xdr:col>15</xdr:col>
      <xdr:colOff>180975</xdr:colOff>
      <xdr:row>82</xdr:row>
      <xdr:rowOff>32614</xdr:rowOff>
    </xdr:to>
    <xdr:cxnSp macro="">
      <xdr:nvCxnSpPr>
        <xdr:cNvPr id="282" name="直線コネクタ 281"/>
        <xdr:cNvCxnSpPr/>
      </xdr:nvCxnSpPr>
      <xdr:spPr>
        <a:xfrm flipV="1">
          <a:off x="9639300" y="13990929"/>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15815</xdr:rowOff>
    </xdr:from>
    <xdr:ext cx="469744" cy="259045"/>
    <xdr:sp macro="" textlink="">
      <xdr:nvSpPr>
        <xdr:cNvPr id="283" name="n_1aveValue【公営住宅】&#10;一人当たり面積"/>
        <xdr:cNvSpPr txBox="1"/>
      </xdr:nvSpPr>
      <xdr:spPr>
        <a:xfrm>
          <a:off x="93917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74541</xdr:rowOff>
    </xdr:from>
    <xdr:ext cx="469744" cy="259045"/>
    <xdr:sp macro="" textlink="">
      <xdr:nvSpPr>
        <xdr:cNvPr id="284" name="n_1mainValue【公営住宅】&#10;一人当たり面積"/>
        <xdr:cNvSpPr txBox="1"/>
      </xdr:nvSpPr>
      <xdr:spPr>
        <a:xfrm>
          <a:off x="9391727" y="1413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3" name="正方形/長方形 2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4" name="正方形/長方形 2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5" name="正方形/長方形 2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6" name="正方形/長方形 2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7" name="正方形/長方形 2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8" name="正方形/長方形 2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9" name="正方形/長方形 2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0" name="正方形/長方形 29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1" name="正方形/長方形 3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2" name="正方形/長方形 3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3" name="正方形/長方形 3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4" name="正方形/長方形 3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5" name="正方形/長方形 3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6" name="正方形/長方形 3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7" name="正方形/長方形 3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8" name="正方形/長方形 3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9" name="テキスト ボックス 3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0" name="直線コネクタ 3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11" name="直線コネクタ 3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12" name="テキスト ボックス 31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3" name="直線コネクタ 3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4" name="テキスト ボックス 3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5" name="直線コネクタ 3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6" name="テキスト ボックス 3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7" name="直線コネクタ 3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18" name="テキスト ボックス 3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19" name="直線コネクタ 3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0" name="テキスト ボックス 3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1" name="直線コネクタ 3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2" name="テキスト ボックス 32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3" name="直線コネクタ 3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4" name="テキスト ボックス 32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26" name="直線コネクタ 325"/>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27"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28" name="直線コネクタ 327"/>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29"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30" name="直線コネクタ 329"/>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331"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32" name="フローチャート : 判断 331"/>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333" name="フローチャート : 判断 332"/>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77651</xdr:rowOff>
    </xdr:from>
    <xdr:to>
      <xdr:col>23</xdr:col>
      <xdr:colOff>568325</xdr:colOff>
      <xdr:row>35</xdr:row>
      <xdr:rowOff>7801</xdr:rowOff>
    </xdr:to>
    <xdr:sp macro="" textlink="">
      <xdr:nvSpPr>
        <xdr:cNvPr id="339" name="円/楕円 338"/>
        <xdr:cNvSpPr/>
      </xdr:nvSpPr>
      <xdr:spPr>
        <a:xfrm>
          <a:off x="16268700" y="59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100528</xdr:rowOff>
    </xdr:from>
    <xdr:ext cx="405111" cy="259045"/>
    <xdr:sp macro="" textlink="">
      <xdr:nvSpPr>
        <xdr:cNvPr id="340" name="【認定こども園・幼稚園・保育所】&#10;有形固定資産減価償却率該当値テキスト"/>
        <xdr:cNvSpPr txBox="1"/>
      </xdr:nvSpPr>
      <xdr:spPr>
        <a:xfrm>
          <a:off x="16408400" y="57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108676</xdr:rowOff>
    </xdr:from>
    <xdr:to>
      <xdr:col>22</xdr:col>
      <xdr:colOff>415925</xdr:colOff>
      <xdr:row>35</xdr:row>
      <xdr:rowOff>38826</xdr:rowOff>
    </xdr:to>
    <xdr:sp macro="" textlink="">
      <xdr:nvSpPr>
        <xdr:cNvPr id="341" name="円/楕円 340"/>
        <xdr:cNvSpPr/>
      </xdr:nvSpPr>
      <xdr:spPr>
        <a:xfrm>
          <a:off x="154305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128451</xdr:rowOff>
    </xdr:from>
    <xdr:to>
      <xdr:col>23</xdr:col>
      <xdr:colOff>517525</xdr:colOff>
      <xdr:row>34</xdr:row>
      <xdr:rowOff>159476</xdr:rowOff>
    </xdr:to>
    <xdr:cxnSp macro="">
      <xdr:nvCxnSpPr>
        <xdr:cNvPr id="342" name="直線コネクタ 341"/>
        <xdr:cNvCxnSpPr/>
      </xdr:nvCxnSpPr>
      <xdr:spPr>
        <a:xfrm flipV="1">
          <a:off x="15481300" y="595775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69141</xdr:rowOff>
    </xdr:from>
    <xdr:ext cx="405111" cy="259045"/>
    <xdr:sp macro="" textlink="">
      <xdr:nvSpPr>
        <xdr:cNvPr id="343" name="n_1aveValue【認定こども園・幼稚園・保育所】&#10;有形固定資産減価償却率"/>
        <xdr:cNvSpPr txBox="1"/>
      </xdr:nvSpPr>
      <xdr:spPr>
        <a:xfrm>
          <a:off x="15266043"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55353</xdr:rowOff>
    </xdr:from>
    <xdr:ext cx="405111" cy="259045"/>
    <xdr:sp macro="" textlink="">
      <xdr:nvSpPr>
        <xdr:cNvPr id="344" name="n_1mainValue【認定こども園・幼稚園・保育所】&#10;有形固定資産減価償却率"/>
        <xdr:cNvSpPr txBox="1"/>
      </xdr:nvSpPr>
      <xdr:spPr>
        <a:xfrm>
          <a:off x="15266043" y="57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5" name="正方形/長方形 3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6" name="正方形/長方形 3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7" name="正方形/長方形 3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8" name="正方形/長方形 3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9" name="正方形/長方形 3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0" name="正方形/長方形 3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1" name="正方形/長方形 3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2" name="正方形/長方形 3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3" name="テキスト ボックス 3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4" name="直線コネクタ 3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5" name="直線コネクタ 3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6" name="テキスト ボックス 3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7" name="直線コネクタ 3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8" name="テキスト ボックス 3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9" name="直線コネクタ 3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0" name="テキスト ボックス 3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1" name="直線コネクタ 3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2" name="テキスト ボックス 3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3" name="直線コネクタ 3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4" name="テキスト ボックス 3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6" name="テキスト ボックス 3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368" name="直線コネクタ 367"/>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369"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370" name="直線コネクタ 369"/>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371"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372" name="直線コネクタ 371"/>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373"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74" name="フローチャート : 判断 373"/>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75" name="フローチャート : 判断 374"/>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154940</xdr:rowOff>
    </xdr:from>
    <xdr:to>
      <xdr:col>32</xdr:col>
      <xdr:colOff>238125</xdr:colOff>
      <xdr:row>38</xdr:row>
      <xdr:rowOff>85090</xdr:rowOff>
    </xdr:to>
    <xdr:sp macro="" textlink="">
      <xdr:nvSpPr>
        <xdr:cNvPr id="381" name="円/楕円 380"/>
        <xdr:cNvSpPr/>
      </xdr:nvSpPr>
      <xdr:spPr>
        <a:xfrm>
          <a:off x="22110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6367</xdr:rowOff>
    </xdr:from>
    <xdr:ext cx="469744" cy="259045"/>
    <xdr:sp macro="" textlink="">
      <xdr:nvSpPr>
        <xdr:cNvPr id="382" name="【認定こども園・幼稚園・保育所】&#10;一人当たり面積該当値テキスト"/>
        <xdr:cNvSpPr txBox="1"/>
      </xdr:nvSpPr>
      <xdr:spPr>
        <a:xfrm>
          <a:off x="22250400"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162560</xdr:rowOff>
    </xdr:from>
    <xdr:to>
      <xdr:col>31</xdr:col>
      <xdr:colOff>85725</xdr:colOff>
      <xdr:row>38</xdr:row>
      <xdr:rowOff>92710</xdr:rowOff>
    </xdr:to>
    <xdr:sp macro="" textlink="">
      <xdr:nvSpPr>
        <xdr:cNvPr id="383" name="円/楕円 382"/>
        <xdr:cNvSpPr/>
      </xdr:nvSpPr>
      <xdr:spPr>
        <a:xfrm>
          <a:off x="21272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34290</xdr:rowOff>
    </xdr:from>
    <xdr:to>
      <xdr:col>32</xdr:col>
      <xdr:colOff>187325</xdr:colOff>
      <xdr:row>38</xdr:row>
      <xdr:rowOff>41910</xdr:rowOff>
    </xdr:to>
    <xdr:cxnSp macro="">
      <xdr:nvCxnSpPr>
        <xdr:cNvPr id="384" name="直線コネクタ 383"/>
        <xdr:cNvCxnSpPr/>
      </xdr:nvCxnSpPr>
      <xdr:spPr>
        <a:xfrm flipV="1">
          <a:off x="21323300" y="65493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101617</xdr:rowOff>
    </xdr:from>
    <xdr:ext cx="469744" cy="259045"/>
    <xdr:sp macro="" textlink="">
      <xdr:nvSpPr>
        <xdr:cNvPr id="385"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83837</xdr:rowOff>
    </xdr:from>
    <xdr:ext cx="469744" cy="259045"/>
    <xdr:sp macro="" textlink="">
      <xdr:nvSpPr>
        <xdr:cNvPr id="386" name="n_1mainValue【認定こども園・幼稚園・保育所】&#10;一人当たり面積"/>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97" name="テキスト ボックス 39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8" name="直線コネクタ 39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9" name="テキスト ボックス 39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0" name="直線コネクタ 39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1" name="テキスト ボックス 40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2" name="直線コネクタ 40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03" name="テキスト ボックス 40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4" name="直線コネクタ 40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5" name="テキスト ボックス 40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7" name="テキスト ボックス 40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409" name="直線コネクタ 408"/>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410"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411" name="直線コネクタ 410"/>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412"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413" name="直線コネクタ 412"/>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15511</xdr:rowOff>
    </xdr:from>
    <xdr:ext cx="405111" cy="259045"/>
    <xdr:sp macro="" textlink="">
      <xdr:nvSpPr>
        <xdr:cNvPr id="414" name="【学校施設】&#10;有形固定資産減価償却率平均値テキスト"/>
        <xdr:cNvSpPr txBox="1"/>
      </xdr:nvSpPr>
      <xdr:spPr>
        <a:xfrm>
          <a:off x="16408400" y="9788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415" name="フローチャート : 判断 414"/>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416" name="フローチャート : 判断 415"/>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7" name="テキスト ボックス 4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8" name="テキスト ボックス 4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9" name="テキスト ボックス 4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0" name="テキスト ボックス 4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1" name="テキスト ボックス 4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118364</xdr:rowOff>
    </xdr:from>
    <xdr:to>
      <xdr:col>23</xdr:col>
      <xdr:colOff>568325</xdr:colOff>
      <xdr:row>59</xdr:row>
      <xdr:rowOff>48514</xdr:rowOff>
    </xdr:to>
    <xdr:sp macro="" textlink="">
      <xdr:nvSpPr>
        <xdr:cNvPr id="422" name="円/楕円 421"/>
        <xdr:cNvSpPr/>
      </xdr:nvSpPr>
      <xdr:spPr>
        <a:xfrm>
          <a:off x="162687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96791</xdr:rowOff>
    </xdr:from>
    <xdr:ext cx="405111" cy="259045"/>
    <xdr:sp macro="" textlink="">
      <xdr:nvSpPr>
        <xdr:cNvPr id="423" name="【学校施設】&#10;有形固定資産減価償却率該当値テキスト"/>
        <xdr:cNvSpPr txBox="1"/>
      </xdr:nvSpPr>
      <xdr:spPr>
        <a:xfrm>
          <a:off x="16408400" y="1004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1778</xdr:rowOff>
    </xdr:from>
    <xdr:to>
      <xdr:col>22</xdr:col>
      <xdr:colOff>415925</xdr:colOff>
      <xdr:row>59</xdr:row>
      <xdr:rowOff>103378</xdr:rowOff>
    </xdr:to>
    <xdr:sp macro="" textlink="">
      <xdr:nvSpPr>
        <xdr:cNvPr id="424" name="円/楕円 423"/>
        <xdr:cNvSpPr/>
      </xdr:nvSpPr>
      <xdr:spPr>
        <a:xfrm>
          <a:off x="15430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169164</xdr:rowOff>
    </xdr:from>
    <xdr:to>
      <xdr:col>23</xdr:col>
      <xdr:colOff>517525</xdr:colOff>
      <xdr:row>59</xdr:row>
      <xdr:rowOff>52578</xdr:rowOff>
    </xdr:to>
    <xdr:cxnSp macro="">
      <xdr:nvCxnSpPr>
        <xdr:cNvPr id="425" name="直線コネクタ 424"/>
        <xdr:cNvCxnSpPr/>
      </xdr:nvCxnSpPr>
      <xdr:spPr>
        <a:xfrm flipV="1">
          <a:off x="15481300" y="101132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7891</xdr:rowOff>
    </xdr:from>
    <xdr:ext cx="405111" cy="259045"/>
    <xdr:sp macro="" textlink="">
      <xdr:nvSpPr>
        <xdr:cNvPr id="426" name="n_1aveValue【学校施設】&#10;有形固定資産減価償却率"/>
        <xdr:cNvSpPr txBox="1"/>
      </xdr:nvSpPr>
      <xdr:spPr>
        <a:xfrm>
          <a:off x="15266043" y="978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94505</xdr:rowOff>
    </xdr:from>
    <xdr:ext cx="405111" cy="259045"/>
    <xdr:sp macro="" textlink="">
      <xdr:nvSpPr>
        <xdr:cNvPr id="427" name="n_1mainValue【学校施設】&#10;有形固定資産減価償却率"/>
        <xdr:cNvSpPr txBox="1"/>
      </xdr:nvSpPr>
      <xdr:spPr>
        <a:xfrm>
          <a:off x="15266043"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5" name="正方形/長方形 4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6" name="テキスト ボックス 4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7" name="直線コネクタ 4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8" name="テキスト ボックス 43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39" name="直線コネクタ 43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0" name="テキスト ボックス 43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1" name="直線コネクタ 44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2" name="テキスト ボックス 44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3" name="直線コネクタ 44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4" name="テキスト ボックス 44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5" name="直線コネクタ 44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6" name="テキスト ボックス 44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7" name="直線コネクタ 44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48" name="テキスト ボックス 44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49" name="直線コネクタ 44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0" name="テキスト ボックス 44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1" name="直線コネクタ 4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2" name="テキスト ボックス 4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454" name="直線コネクタ 453"/>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455"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456" name="直線コネクタ 455"/>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457"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458" name="直線コネクタ 457"/>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459" name="【学校施設】&#10;一人当たり面積平均値テキスト"/>
        <xdr:cNvSpPr txBox="1"/>
      </xdr:nvSpPr>
      <xdr:spPr>
        <a:xfrm>
          <a:off x="22250400" y="1024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460" name="フローチャート : 判断 459"/>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147320</xdr:rowOff>
    </xdr:from>
    <xdr:to>
      <xdr:col>31</xdr:col>
      <xdr:colOff>85725</xdr:colOff>
      <xdr:row>61</xdr:row>
      <xdr:rowOff>77470</xdr:rowOff>
    </xdr:to>
    <xdr:sp macro="" textlink="">
      <xdr:nvSpPr>
        <xdr:cNvPr id="461" name="フローチャート : 判断 460"/>
        <xdr:cNvSpPr/>
      </xdr:nvSpPr>
      <xdr:spPr>
        <a:xfrm>
          <a:off x="21272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2" name="テキスト ボックス 4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3" name="テキスト ボックス 4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4" name="テキスト ボックス 4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5" name="テキスト ボックス 4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6" name="テキスト ボックス 4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161472</xdr:rowOff>
    </xdr:from>
    <xdr:to>
      <xdr:col>32</xdr:col>
      <xdr:colOff>238125</xdr:colOff>
      <xdr:row>55</xdr:row>
      <xdr:rowOff>91622</xdr:rowOff>
    </xdr:to>
    <xdr:sp macro="" textlink="">
      <xdr:nvSpPr>
        <xdr:cNvPr id="467" name="円/楕円 466"/>
        <xdr:cNvSpPr/>
      </xdr:nvSpPr>
      <xdr:spPr>
        <a:xfrm>
          <a:off x="22110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114499</xdr:rowOff>
    </xdr:from>
    <xdr:ext cx="469744" cy="259045"/>
    <xdr:sp macro="" textlink="">
      <xdr:nvSpPr>
        <xdr:cNvPr id="468" name="【学校施設】&#10;一人当たり面積該当値テキスト"/>
        <xdr:cNvSpPr txBox="1"/>
      </xdr:nvSpPr>
      <xdr:spPr>
        <a:xfrm>
          <a:off x="22250400" y="93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2.700</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16147</xdr:rowOff>
    </xdr:from>
    <xdr:to>
      <xdr:col>31</xdr:col>
      <xdr:colOff>85725</xdr:colOff>
      <xdr:row>55</xdr:row>
      <xdr:rowOff>117747</xdr:rowOff>
    </xdr:to>
    <xdr:sp macro="" textlink="">
      <xdr:nvSpPr>
        <xdr:cNvPr id="469" name="円/楕円 468"/>
        <xdr:cNvSpPr/>
      </xdr:nvSpPr>
      <xdr:spPr>
        <a:xfrm>
          <a:off x="21272500" y="94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55</xdr:row>
      <xdr:rowOff>40822</xdr:rowOff>
    </xdr:from>
    <xdr:to>
      <xdr:col>32</xdr:col>
      <xdr:colOff>187325</xdr:colOff>
      <xdr:row>55</xdr:row>
      <xdr:rowOff>66947</xdr:rowOff>
    </xdr:to>
    <xdr:cxnSp macro="">
      <xdr:nvCxnSpPr>
        <xdr:cNvPr id="470" name="直線コネクタ 469"/>
        <xdr:cNvCxnSpPr/>
      </xdr:nvCxnSpPr>
      <xdr:spPr>
        <a:xfrm flipV="1">
          <a:off x="21323300" y="947057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68597</xdr:rowOff>
    </xdr:from>
    <xdr:ext cx="469744" cy="259045"/>
    <xdr:sp macro="" textlink="">
      <xdr:nvSpPr>
        <xdr:cNvPr id="471" name="n_1aveValue【学校施設】&#10;一人当たり面積"/>
        <xdr:cNvSpPr txBox="1"/>
      </xdr:nvSpPr>
      <xdr:spPr>
        <a:xfrm>
          <a:off x="21075727"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134274</xdr:rowOff>
    </xdr:from>
    <xdr:ext cx="469744" cy="259045"/>
    <xdr:sp macro="" textlink="">
      <xdr:nvSpPr>
        <xdr:cNvPr id="472" name="n_1mainValue【学校施設】&#10;一人当たり面積"/>
        <xdr:cNvSpPr txBox="1"/>
      </xdr:nvSpPr>
      <xdr:spPr>
        <a:xfrm>
          <a:off x="21075727" y="922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3" name="正方形/長方形 4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4" name="正方形/長方形 4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5" name="正方形/長方形 4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6" name="正方形/長方形 4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7" name="正方形/長方形 4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8" name="正方形/長方形 4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9" name="正方形/長方形 4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0" name="正方形/長方形 47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8" name="正方形/長方形 48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9" name="正方形/長方形 4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0" name="正方形/長方形 4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1" name="正方形/長方形 4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2" name="正方形/長方形 4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3" name="正方形/長方形 4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4" name="正方形/長方形 4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5" name="正方形/長方形 4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6" name="正方形/長方形 4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7" name="テキスト ボックス 4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8" name="直線コネクタ 4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9" name="テキスト ボックス 49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00" name="直線コネクタ 49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01" name="テキスト ボックス 50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02" name="直線コネクタ 50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03" name="テキスト ボックス 50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04" name="直線コネクタ 50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05" name="テキスト ボックス 50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06" name="直線コネクタ 50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07" name="テキスト ボックス 50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8" name="直線コネクタ 5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9" name="テキスト ボックス 5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511" name="直線コネクタ 510"/>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12"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13" name="直線コネクタ 512"/>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514"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515" name="直線コネクタ 514"/>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121429</xdr:rowOff>
    </xdr:from>
    <xdr:ext cx="405111" cy="259045"/>
    <xdr:sp macro="" textlink="">
      <xdr:nvSpPr>
        <xdr:cNvPr id="516" name="【公民館】&#10;有形固定資産減価償却率平均値テキスト"/>
        <xdr:cNvSpPr txBox="1"/>
      </xdr:nvSpPr>
      <xdr:spPr>
        <a:xfrm>
          <a:off x="16408400" y="1760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517" name="フローチャート : 判断 516"/>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518" name="フローチャート : 判断 517"/>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9" name="テキスト ボックス 5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0" name="テキスト ボックス 5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1" name="テキスト ボックス 5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2" name="テキスト ボックス 5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3" name="テキスト ボックス 5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87122</xdr:rowOff>
    </xdr:from>
    <xdr:to>
      <xdr:col>23</xdr:col>
      <xdr:colOff>568325</xdr:colOff>
      <xdr:row>105</xdr:row>
      <xdr:rowOff>17272</xdr:rowOff>
    </xdr:to>
    <xdr:sp macro="" textlink="">
      <xdr:nvSpPr>
        <xdr:cNvPr id="524" name="円/楕円 523"/>
        <xdr:cNvSpPr/>
      </xdr:nvSpPr>
      <xdr:spPr>
        <a:xfrm>
          <a:off x="16268700" y="17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65549</xdr:rowOff>
    </xdr:from>
    <xdr:ext cx="405111" cy="259045"/>
    <xdr:sp macro="" textlink="">
      <xdr:nvSpPr>
        <xdr:cNvPr id="525" name="【公民館】&#10;有形固定資産減価償却率該当値テキスト"/>
        <xdr:cNvSpPr txBox="1"/>
      </xdr:nvSpPr>
      <xdr:spPr>
        <a:xfrm>
          <a:off x="16408400"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80263</xdr:rowOff>
    </xdr:from>
    <xdr:to>
      <xdr:col>22</xdr:col>
      <xdr:colOff>415925</xdr:colOff>
      <xdr:row>105</xdr:row>
      <xdr:rowOff>10413</xdr:rowOff>
    </xdr:to>
    <xdr:sp macro="" textlink="">
      <xdr:nvSpPr>
        <xdr:cNvPr id="526" name="円/楕円 525"/>
        <xdr:cNvSpPr/>
      </xdr:nvSpPr>
      <xdr:spPr>
        <a:xfrm>
          <a:off x="15430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131063</xdr:rowOff>
    </xdr:from>
    <xdr:to>
      <xdr:col>23</xdr:col>
      <xdr:colOff>517525</xdr:colOff>
      <xdr:row>104</xdr:row>
      <xdr:rowOff>137922</xdr:rowOff>
    </xdr:to>
    <xdr:cxnSp macro="">
      <xdr:nvCxnSpPr>
        <xdr:cNvPr id="527" name="直線コネクタ 526"/>
        <xdr:cNvCxnSpPr/>
      </xdr:nvCxnSpPr>
      <xdr:spPr>
        <a:xfrm>
          <a:off x="15481300" y="17961863"/>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150385</xdr:rowOff>
    </xdr:from>
    <xdr:ext cx="405111" cy="259045"/>
    <xdr:sp macro="" textlink="">
      <xdr:nvSpPr>
        <xdr:cNvPr id="528" name="n_1aveValue【公民館】&#10;有形固定資産減価償却率"/>
        <xdr:cNvSpPr txBox="1"/>
      </xdr:nvSpPr>
      <xdr:spPr>
        <a:xfrm>
          <a:off x="15266043"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1540</xdr:rowOff>
    </xdr:from>
    <xdr:ext cx="405111" cy="259045"/>
    <xdr:sp macro="" textlink="">
      <xdr:nvSpPr>
        <xdr:cNvPr id="529" name="n_1mainValue【公民館】&#10;有形固定資産減価償却率"/>
        <xdr:cNvSpPr txBox="1"/>
      </xdr:nvSpPr>
      <xdr:spPr>
        <a:xfrm>
          <a:off x="15266043" y="1800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0" name="正方形/長方形 5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1" name="正方形/長方形 5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2" name="正方形/長方形 5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3" name="正方形/長方形 5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4" name="正方形/長方形 5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5" name="正方形/長方形 5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6" name="正方形/長方形 5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7" name="正方形/長方形 5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8" name="テキスト ボックス 5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9" name="直線コネクタ 5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40" name="直線コネクタ 53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41" name="テキスト ボックス 54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42" name="直線コネクタ 54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43" name="テキスト ボックス 54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44" name="直線コネクタ 54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45" name="テキスト ボックス 54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46" name="直線コネクタ 54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47" name="テキスト ボックス 54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48" name="直線コネクタ 54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49" name="テキスト ボックス 54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50" name="直線コネクタ 54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51" name="テキスト ボックス 55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2" name="直線コネクタ 5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3" name="テキスト ボックス 5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555" name="直線コネクタ 554"/>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556"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557" name="直線コネクタ 556"/>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558"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559" name="直線コネクタ 558"/>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147882</xdr:rowOff>
    </xdr:from>
    <xdr:ext cx="469744" cy="259045"/>
    <xdr:sp macro="" textlink="">
      <xdr:nvSpPr>
        <xdr:cNvPr id="560" name="【公民館】&#10;一人当たり面積平均値テキスト"/>
        <xdr:cNvSpPr txBox="1"/>
      </xdr:nvSpPr>
      <xdr:spPr>
        <a:xfrm>
          <a:off x="22250400" y="1763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561" name="フローチャート : 判断 560"/>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562" name="フローチャート : 判断 561"/>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3" name="テキスト ボックス 5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4" name="テキスト ボックス 5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5" name="テキスト ボックス 5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6" name="テキスト ボックス 5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7" name="テキスト ボックス 5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144599</xdr:rowOff>
    </xdr:from>
    <xdr:to>
      <xdr:col>32</xdr:col>
      <xdr:colOff>238125</xdr:colOff>
      <xdr:row>106</xdr:row>
      <xdr:rowOff>74749</xdr:rowOff>
    </xdr:to>
    <xdr:sp macro="" textlink="">
      <xdr:nvSpPr>
        <xdr:cNvPr id="568" name="円/楕円 567"/>
        <xdr:cNvSpPr/>
      </xdr:nvSpPr>
      <xdr:spPr>
        <a:xfrm>
          <a:off x="22110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123026</xdr:rowOff>
    </xdr:from>
    <xdr:ext cx="469744" cy="259045"/>
    <xdr:sp macro="" textlink="">
      <xdr:nvSpPr>
        <xdr:cNvPr id="569" name="【公民館】&#10;一人当たり面積該当値テキスト"/>
        <xdr:cNvSpPr txBox="1"/>
      </xdr:nvSpPr>
      <xdr:spPr>
        <a:xfrm>
          <a:off x="22250400" y="1812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147864</xdr:rowOff>
    </xdr:from>
    <xdr:to>
      <xdr:col>31</xdr:col>
      <xdr:colOff>85725</xdr:colOff>
      <xdr:row>106</xdr:row>
      <xdr:rowOff>78014</xdr:rowOff>
    </xdr:to>
    <xdr:sp macro="" textlink="">
      <xdr:nvSpPr>
        <xdr:cNvPr id="570" name="円/楕円 569"/>
        <xdr:cNvSpPr/>
      </xdr:nvSpPr>
      <xdr:spPr>
        <a:xfrm>
          <a:off x="2127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23949</xdr:rowOff>
    </xdr:from>
    <xdr:to>
      <xdr:col>32</xdr:col>
      <xdr:colOff>187325</xdr:colOff>
      <xdr:row>106</xdr:row>
      <xdr:rowOff>27214</xdr:rowOff>
    </xdr:to>
    <xdr:cxnSp macro="">
      <xdr:nvCxnSpPr>
        <xdr:cNvPr id="571" name="直線コネクタ 570"/>
        <xdr:cNvCxnSpPr/>
      </xdr:nvCxnSpPr>
      <xdr:spPr>
        <a:xfrm flipV="1">
          <a:off x="21323300" y="181976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19429</xdr:rowOff>
    </xdr:from>
    <xdr:ext cx="469744" cy="259045"/>
    <xdr:sp macro="" textlink="">
      <xdr:nvSpPr>
        <xdr:cNvPr id="572" name="n_1aveValue【公民館】&#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69141</xdr:rowOff>
    </xdr:from>
    <xdr:ext cx="469744" cy="259045"/>
    <xdr:sp macro="" textlink="">
      <xdr:nvSpPr>
        <xdr:cNvPr id="573" name="n_1mainValue【公民館】&#10;一人当たり面積"/>
        <xdr:cNvSpPr txBox="1"/>
      </xdr:nvSpPr>
      <xdr:spPr>
        <a:xfrm>
          <a:off x="210757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4" name="正方形/長方形 5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5" name="正方形/長方形 5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6" name="テキスト ボックス 5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ほとんどの類型において、有形固定資産減価償却率が類似団体平均よりも高く推移しているが、学校施設と公民館は下回っている。学校施設は、２校あった中学校を平成２７年度に統合して別地に新設したことで中学校の数値が５．９％と極端に低くなったことによるもので、７０％台半ばの水準にある小学校と高等学校を合わせた学校施設全体の数値を大きく引き下げている。中学校以外の学校施設は類似団体平均を大きく上回る状況であり、学校施設全体の一人当たりの面積は類似団体の中で最も高く、全国平均や福岡県平均の２倍程度の高水準であるため、長期的には集約化・複合化、除却について検討する必要がある。公民館は、一部の設備を更新したことにより数値が下がったものであり、今後も公共施設等総合管理計画や個別施設計画に沿って改修していく予定であるため、さらに低下する見通しである。</a:t>
          </a:r>
          <a:endParaRPr lang="ja-JP" altLang="ja-JP" sz="1300">
            <a:effectLst/>
          </a:endParaRPr>
        </a:p>
        <a:p>
          <a:r>
            <a:rPr kumimoji="1" lang="ja-JP" altLang="ja-JP" sz="1300">
              <a:solidFill>
                <a:schemeClr val="dk1"/>
              </a:solidFill>
              <a:effectLst/>
              <a:latin typeface="+mn-lt"/>
              <a:ea typeface="+mn-ea"/>
              <a:cs typeface="+mn-cs"/>
            </a:rPr>
            <a:t>有形固定資産減価償却率が類似団体より高い認定こども園・幼稚園・保育所は、３所開設している保育所を今後３年間で既存の１所に統合し、改修する予定であるため、その後は数値が低下する見通しである。</a:t>
          </a:r>
          <a:endParaRPr lang="ja-JP" altLang="ja-JP" sz="1300">
            <a:effectLst/>
          </a:endParaRPr>
        </a:p>
        <a:p>
          <a:r>
            <a:rPr kumimoji="1" lang="ja-JP" altLang="ja-JP" sz="1300">
              <a:solidFill>
                <a:schemeClr val="dk1"/>
              </a:solidFill>
              <a:effectLst/>
              <a:latin typeface="+mn-lt"/>
              <a:ea typeface="+mn-ea"/>
              <a:cs typeface="+mn-cs"/>
            </a:rPr>
            <a:t>また、道路や橋りょう・トンネルについては、有形固定資産減価償却率が高水準ではあるものの、損傷が大きいものを中心に適切に修繕を実施しており、今後も適切な維持管理を進めていくこととしている。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福岡県鞍手町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16,527
16,393
35.60
7,016,358
6,922,137
94,161
4,436,600
8,095,004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144018</xdr:rowOff>
    </xdr:from>
    <xdr:to>
      <xdr:col>6</xdr:col>
      <xdr:colOff>510540</xdr:colOff>
      <xdr:row>64</xdr:row>
      <xdr:rowOff>70866</xdr:rowOff>
    </xdr:to>
    <xdr:cxnSp macro="">
      <xdr:nvCxnSpPr>
        <xdr:cNvPr id="71" name="直線コネクタ 70"/>
        <xdr:cNvCxnSpPr/>
      </xdr:nvCxnSpPr>
      <xdr:spPr>
        <a:xfrm flipV="1">
          <a:off x="4634865" y="9573768"/>
          <a:ext cx="0" cy="146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74693</xdr:rowOff>
    </xdr:from>
    <xdr:ext cx="405111" cy="259045"/>
    <xdr:sp macro="" textlink="">
      <xdr:nvSpPr>
        <xdr:cNvPr id="72" name="【体育館・プール】&#10;有形固定資産減価償却率最小値テキスト"/>
        <xdr:cNvSpPr txBox="1"/>
      </xdr:nvSpPr>
      <xdr:spPr>
        <a:xfrm>
          <a:off x="47244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70866</xdr:rowOff>
    </xdr:from>
    <xdr:to>
      <xdr:col>6</xdr:col>
      <xdr:colOff>600075</xdr:colOff>
      <xdr:row>64</xdr:row>
      <xdr:rowOff>70866</xdr:rowOff>
    </xdr:to>
    <xdr:cxnSp macro="">
      <xdr:nvCxnSpPr>
        <xdr:cNvPr id="73" name="直線コネクタ 72"/>
        <xdr:cNvCxnSpPr/>
      </xdr:nvCxnSpPr>
      <xdr:spPr>
        <a:xfrm>
          <a:off x="4546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90695</xdr:rowOff>
    </xdr:from>
    <xdr:ext cx="405111" cy="259045"/>
    <xdr:sp macro="" textlink="">
      <xdr:nvSpPr>
        <xdr:cNvPr id="74" name="【体育館・プール】&#10;有形固定資産減価償却率最大値テキスト"/>
        <xdr:cNvSpPr txBox="1"/>
      </xdr:nvSpPr>
      <xdr:spPr>
        <a:xfrm>
          <a:off x="47244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55</xdr:row>
      <xdr:rowOff>144018</xdr:rowOff>
    </xdr:from>
    <xdr:to>
      <xdr:col>6</xdr:col>
      <xdr:colOff>600075</xdr:colOff>
      <xdr:row>55</xdr:row>
      <xdr:rowOff>144018</xdr:rowOff>
    </xdr:to>
    <xdr:cxnSp macro="">
      <xdr:nvCxnSpPr>
        <xdr:cNvPr id="75" name="直線コネクタ 74"/>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156227</xdr:rowOff>
    </xdr:from>
    <xdr:ext cx="405111" cy="259045"/>
    <xdr:sp macro="" textlink="">
      <xdr:nvSpPr>
        <xdr:cNvPr id="76" name="【体育館・プール】&#10;有形固定資産減価償却率平均値テキスト"/>
        <xdr:cNvSpPr txBox="1"/>
      </xdr:nvSpPr>
      <xdr:spPr>
        <a:xfrm>
          <a:off x="47244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77" name="フローチャート : 判断 76"/>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93218</xdr:rowOff>
    </xdr:from>
    <xdr:to>
      <xdr:col>5</xdr:col>
      <xdr:colOff>409575</xdr:colOff>
      <xdr:row>59</xdr:row>
      <xdr:rowOff>23368</xdr:rowOff>
    </xdr:to>
    <xdr:sp macro="" textlink="">
      <xdr:nvSpPr>
        <xdr:cNvPr id="78" name="フローチャート : 判断 77"/>
        <xdr:cNvSpPr/>
      </xdr:nvSpPr>
      <xdr:spPr>
        <a:xfrm>
          <a:off x="3746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14495</xdr:rowOff>
    </xdr:from>
    <xdr:ext cx="405111" cy="259045"/>
    <xdr:sp macro="" textlink="">
      <xdr:nvSpPr>
        <xdr:cNvPr id="79" name="n_1aveValue【体育館・プール】&#10;有形固定資産減価償却率"/>
        <xdr:cNvSpPr txBox="1"/>
      </xdr:nvSpPr>
      <xdr:spPr>
        <a:xfrm>
          <a:off x="3582043"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106934</xdr:rowOff>
    </xdr:from>
    <xdr:to>
      <xdr:col>6</xdr:col>
      <xdr:colOff>561975</xdr:colOff>
      <xdr:row>57</xdr:row>
      <xdr:rowOff>37084</xdr:rowOff>
    </xdr:to>
    <xdr:sp macro="" textlink="">
      <xdr:nvSpPr>
        <xdr:cNvPr id="85" name="円/楕円 84"/>
        <xdr:cNvSpPr/>
      </xdr:nvSpPr>
      <xdr:spPr>
        <a:xfrm>
          <a:off x="4584700" y="97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129811</xdr:rowOff>
    </xdr:from>
    <xdr:ext cx="405111" cy="259045"/>
    <xdr:sp macro="" textlink="">
      <xdr:nvSpPr>
        <xdr:cNvPr id="86" name="【体育館・プール】&#10;有形固定資産減価償却率該当値テキスト"/>
        <xdr:cNvSpPr txBox="1"/>
      </xdr:nvSpPr>
      <xdr:spPr>
        <a:xfrm>
          <a:off x="4724400" y="955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143510</xdr:rowOff>
    </xdr:from>
    <xdr:to>
      <xdr:col>5</xdr:col>
      <xdr:colOff>409575</xdr:colOff>
      <xdr:row>57</xdr:row>
      <xdr:rowOff>73660</xdr:rowOff>
    </xdr:to>
    <xdr:sp macro="" textlink="">
      <xdr:nvSpPr>
        <xdr:cNvPr id="87" name="円/楕円 86"/>
        <xdr:cNvSpPr/>
      </xdr:nvSpPr>
      <xdr:spPr>
        <a:xfrm>
          <a:off x="3746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157734</xdr:rowOff>
    </xdr:from>
    <xdr:to>
      <xdr:col>6</xdr:col>
      <xdr:colOff>511175</xdr:colOff>
      <xdr:row>57</xdr:row>
      <xdr:rowOff>22860</xdr:rowOff>
    </xdr:to>
    <xdr:cxnSp macro="">
      <xdr:nvCxnSpPr>
        <xdr:cNvPr id="88" name="直線コネクタ 87"/>
        <xdr:cNvCxnSpPr/>
      </xdr:nvCxnSpPr>
      <xdr:spPr>
        <a:xfrm flipV="1">
          <a:off x="3797300" y="975893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55</xdr:row>
      <xdr:rowOff>90187</xdr:rowOff>
    </xdr:from>
    <xdr:ext cx="405111" cy="259045"/>
    <xdr:sp macro="" textlink="">
      <xdr:nvSpPr>
        <xdr:cNvPr id="89" name="n_1mainValue【体育館・プール】&#10;有形固定資産減価償却率"/>
        <xdr:cNvSpPr txBox="1"/>
      </xdr:nvSpPr>
      <xdr:spPr>
        <a:xfrm>
          <a:off x="3582043"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00" name="テキスト ボックス 9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114" name="直線コネクタ 113"/>
        <xdr:cNvCxnSpPr/>
      </xdr:nvCxnSpPr>
      <xdr:spPr>
        <a:xfrm flipV="1">
          <a:off x="10476865"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15"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16" name="直線コネクタ 115"/>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17"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18" name="直線コネクタ 117"/>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80027</xdr:rowOff>
    </xdr:from>
    <xdr:ext cx="469744" cy="259045"/>
    <xdr:sp macro="" textlink="">
      <xdr:nvSpPr>
        <xdr:cNvPr id="119" name="【体育館・プール】&#10;一人当たり面積平均値テキスト"/>
        <xdr:cNvSpPr txBox="1"/>
      </xdr:nvSpPr>
      <xdr:spPr>
        <a:xfrm>
          <a:off x="10566400" y="1019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20" name="フローチャート : 判断 119"/>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33020</xdr:rowOff>
    </xdr:from>
    <xdr:to>
      <xdr:col>14</xdr:col>
      <xdr:colOff>79375</xdr:colOff>
      <xdr:row>59</xdr:row>
      <xdr:rowOff>134620</xdr:rowOff>
    </xdr:to>
    <xdr:sp macro="" textlink="">
      <xdr:nvSpPr>
        <xdr:cNvPr id="121" name="フローチャート : 判断 120"/>
        <xdr:cNvSpPr/>
      </xdr:nvSpPr>
      <xdr:spPr>
        <a:xfrm>
          <a:off x="95885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125747</xdr:rowOff>
    </xdr:from>
    <xdr:ext cx="469744" cy="259045"/>
    <xdr:sp macro="" textlink="">
      <xdr:nvSpPr>
        <xdr:cNvPr id="122" name="n_1aveValue【体育館・プール】&#10;一人当たり面積"/>
        <xdr:cNvSpPr txBox="1"/>
      </xdr:nvSpPr>
      <xdr:spPr>
        <a:xfrm>
          <a:off x="9391727" y="1024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36830</xdr:rowOff>
    </xdr:from>
    <xdr:to>
      <xdr:col>15</xdr:col>
      <xdr:colOff>231775</xdr:colOff>
      <xdr:row>57</xdr:row>
      <xdr:rowOff>138430</xdr:rowOff>
    </xdr:to>
    <xdr:sp macro="" textlink="">
      <xdr:nvSpPr>
        <xdr:cNvPr id="128" name="円/楕円 127"/>
        <xdr:cNvSpPr/>
      </xdr:nvSpPr>
      <xdr:spPr>
        <a:xfrm>
          <a:off x="104267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59707</xdr:rowOff>
    </xdr:from>
    <xdr:ext cx="469744" cy="259045"/>
    <xdr:sp macro="" textlink="">
      <xdr:nvSpPr>
        <xdr:cNvPr id="129" name="【体育館・プール】&#10;一人当たり面積該当値テキスト"/>
        <xdr:cNvSpPr txBox="1"/>
      </xdr:nvSpPr>
      <xdr:spPr>
        <a:xfrm>
          <a:off x="10566400" y="966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52070</xdr:rowOff>
    </xdr:from>
    <xdr:to>
      <xdr:col>14</xdr:col>
      <xdr:colOff>79375</xdr:colOff>
      <xdr:row>57</xdr:row>
      <xdr:rowOff>153670</xdr:rowOff>
    </xdr:to>
    <xdr:sp macro="" textlink="">
      <xdr:nvSpPr>
        <xdr:cNvPr id="130" name="円/楕円 129"/>
        <xdr:cNvSpPr/>
      </xdr:nvSpPr>
      <xdr:spPr>
        <a:xfrm>
          <a:off x="9588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57</xdr:row>
      <xdr:rowOff>87630</xdr:rowOff>
    </xdr:from>
    <xdr:to>
      <xdr:col>15</xdr:col>
      <xdr:colOff>180975</xdr:colOff>
      <xdr:row>57</xdr:row>
      <xdr:rowOff>102870</xdr:rowOff>
    </xdr:to>
    <xdr:cxnSp macro="">
      <xdr:nvCxnSpPr>
        <xdr:cNvPr id="131" name="直線コネクタ 130"/>
        <xdr:cNvCxnSpPr/>
      </xdr:nvCxnSpPr>
      <xdr:spPr>
        <a:xfrm flipV="1">
          <a:off x="9639300" y="9860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55</xdr:row>
      <xdr:rowOff>170197</xdr:rowOff>
    </xdr:from>
    <xdr:ext cx="469744" cy="259045"/>
    <xdr:sp macro="" textlink="">
      <xdr:nvSpPr>
        <xdr:cNvPr id="132" name="n_1mainValue【体育館・プール】&#10;一人当たり面積"/>
        <xdr:cNvSpPr txBox="1"/>
      </xdr:nvSpPr>
      <xdr:spPr>
        <a:xfrm>
          <a:off x="93917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0" name="正方形/長方形 1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1" name="テキスト ボックス 1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2" name="直線コネクタ 1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3" name="テキスト ボックス 1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4" name="直線コネクタ 1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5" name="テキスト ボックス 14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6" name="直線コネクタ 1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7" name="テキスト ボックス 1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8" name="直線コネクタ 1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9" name="テキスト ボックス 1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0" name="直線コネクタ 1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1" name="テキスト ボックス 1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2" name="直線コネクタ 1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3" name="テキスト ボックス 15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4" name="直線コネクタ 1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5" name="テキスト ボックス 1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70486</xdr:rowOff>
    </xdr:to>
    <xdr:cxnSp macro="">
      <xdr:nvCxnSpPr>
        <xdr:cNvPr id="157" name="直線コネクタ 156"/>
        <xdr:cNvCxnSpPr/>
      </xdr:nvCxnSpPr>
      <xdr:spPr>
        <a:xfrm flipV="1">
          <a:off x="4634865" y="13563600"/>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74313</xdr:rowOff>
    </xdr:from>
    <xdr:ext cx="405111" cy="259045"/>
    <xdr:sp macro="" textlink="">
      <xdr:nvSpPr>
        <xdr:cNvPr id="158" name="【福祉施設】&#10;有形固定資産減価償却率最小値テキスト"/>
        <xdr:cNvSpPr txBox="1"/>
      </xdr:nvSpPr>
      <xdr:spPr>
        <a:xfrm>
          <a:off x="47244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70486</xdr:rowOff>
    </xdr:from>
    <xdr:to>
      <xdr:col>6</xdr:col>
      <xdr:colOff>600075</xdr:colOff>
      <xdr:row>86</xdr:row>
      <xdr:rowOff>70486</xdr:rowOff>
    </xdr:to>
    <xdr:cxnSp macro="">
      <xdr:nvCxnSpPr>
        <xdr:cNvPr id="159" name="直線コネクタ 158"/>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137177</xdr:rowOff>
    </xdr:from>
    <xdr:ext cx="405111" cy="259045"/>
    <xdr:sp macro="" textlink="">
      <xdr:nvSpPr>
        <xdr:cNvPr id="160" name="【福祉施設】&#10;有形固定資産減価償却率最大値テキスト"/>
        <xdr:cNvSpPr txBox="1"/>
      </xdr:nvSpPr>
      <xdr:spPr>
        <a:xfrm>
          <a:off x="47244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161" name="直線コネクタ 160"/>
        <xdr:cNvCxnSpPr/>
      </xdr:nvCxnSpPr>
      <xdr:spPr>
        <a:xfrm>
          <a:off x="4546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57166</xdr:rowOff>
    </xdr:from>
    <xdr:ext cx="405111" cy="259045"/>
    <xdr:sp macro="" textlink="">
      <xdr:nvSpPr>
        <xdr:cNvPr id="162" name="【福祉施設】&#10;有形固定資産減価償却率平均値テキスト"/>
        <xdr:cNvSpPr txBox="1"/>
      </xdr:nvSpPr>
      <xdr:spPr>
        <a:xfrm>
          <a:off x="4724400" y="14458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163" name="フローチャート : 判断 162"/>
        <xdr:cNvSpPr/>
      </xdr:nvSpPr>
      <xdr:spPr>
        <a:xfrm>
          <a:off x="4584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164" name="フローチャート : 判断 163"/>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165" name="n_1aveValue【福祉施設】&#10;有形固定資産減価償却率"/>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6" name="テキスト ボックス 1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7" name="テキスト ボックス 1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8" name="テキスト ボックス 1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9" name="テキスト ボックス 1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0" name="テキスト ボックス 1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139700</xdr:rowOff>
    </xdr:from>
    <xdr:to>
      <xdr:col>6</xdr:col>
      <xdr:colOff>561975</xdr:colOff>
      <xdr:row>79</xdr:row>
      <xdr:rowOff>69850</xdr:rowOff>
    </xdr:to>
    <xdr:sp macro="" textlink="">
      <xdr:nvSpPr>
        <xdr:cNvPr id="171" name="円/楕円 170"/>
        <xdr:cNvSpPr/>
      </xdr:nvSpPr>
      <xdr:spPr>
        <a:xfrm>
          <a:off x="45847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92727</xdr:rowOff>
    </xdr:from>
    <xdr:ext cx="405111" cy="259045"/>
    <xdr:sp macro="" textlink="">
      <xdr:nvSpPr>
        <xdr:cNvPr id="172" name="【福祉施設】&#10;有形固定資産減価償却率該当値テキスト"/>
        <xdr:cNvSpPr txBox="1"/>
      </xdr:nvSpPr>
      <xdr:spPr>
        <a:xfrm>
          <a:off x="4724400" y="1346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6350</xdr:rowOff>
    </xdr:from>
    <xdr:to>
      <xdr:col>5</xdr:col>
      <xdr:colOff>409575</xdr:colOff>
      <xdr:row>79</xdr:row>
      <xdr:rowOff>107950</xdr:rowOff>
    </xdr:to>
    <xdr:sp macro="" textlink="">
      <xdr:nvSpPr>
        <xdr:cNvPr id="173" name="円/楕円 172"/>
        <xdr:cNvSpPr/>
      </xdr:nvSpPr>
      <xdr:spPr>
        <a:xfrm>
          <a:off x="3746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19050</xdr:rowOff>
    </xdr:from>
    <xdr:to>
      <xdr:col>6</xdr:col>
      <xdr:colOff>511175</xdr:colOff>
      <xdr:row>79</xdr:row>
      <xdr:rowOff>57150</xdr:rowOff>
    </xdr:to>
    <xdr:cxnSp macro="">
      <xdr:nvCxnSpPr>
        <xdr:cNvPr id="174" name="直線コネクタ 173"/>
        <xdr:cNvCxnSpPr/>
      </xdr:nvCxnSpPr>
      <xdr:spPr>
        <a:xfrm flipV="1">
          <a:off x="3797300" y="13563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77</xdr:row>
      <xdr:rowOff>124477</xdr:rowOff>
    </xdr:from>
    <xdr:ext cx="405111" cy="259045"/>
    <xdr:sp macro="" textlink="">
      <xdr:nvSpPr>
        <xdr:cNvPr id="175" name="n_1mainValue【福祉施設】&#10;有形固定資産減価償却率"/>
        <xdr:cNvSpPr txBox="1"/>
      </xdr:nvSpPr>
      <xdr:spPr>
        <a:xfrm>
          <a:off x="3582043"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6" name="正方形/長方形 1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7" name="正方形/長方形 1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8" name="正方形/長方形 1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9" name="正方形/長方形 1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0" name="正方形/長方形 1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1" name="正方形/長方形 1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2" name="正方形/長方形 1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3" name="正方形/長方形 18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4" name="テキスト ボックス 1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5" name="直線コネクタ 1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6" name="直線コネクタ 18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7" name="テキスト ボックス 18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8" name="直線コネクタ 18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9" name="テキスト ボックス 18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90" name="直線コネクタ 18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91" name="テキスト ボックス 19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92" name="直線コネクタ 19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93" name="テキスト ボックス 19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4" name="直線コネクタ 1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5" name="テキスト ボックス 1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197" name="直線コネクタ 196"/>
        <xdr:cNvCxnSpPr/>
      </xdr:nvCxnSpPr>
      <xdr:spPr>
        <a:xfrm flipV="1">
          <a:off x="10476865" y="13564363"/>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198" name="【福祉施設】&#10;一人当たり面積最小値テキスト"/>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199" name="直線コネクタ 198"/>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200" name="【福祉施設】&#10;一人当たり面積最大値テキスト"/>
        <xdr:cNvSpPr txBox="1"/>
      </xdr:nvSpPr>
      <xdr:spPr>
        <a:xfrm>
          <a:off x="10566400" y="133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201" name="直線コネクタ 200"/>
        <xdr:cNvCxnSpPr/>
      </xdr:nvCxnSpPr>
      <xdr:spPr>
        <a:xfrm>
          <a:off x="10388600" y="1356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161053</xdr:rowOff>
    </xdr:from>
    <xdr:ext cx="469744" cy="259045"/>
    <xdr:sp macro="" textlink="">
      <xdr:nvSpPr>
        <xdr:cNvPr id="202" name="【福祉施設】&#10;一人当たり面積平均値テキスト"/>
        <xdr:cNvSpPr txBox="1"/>
      </xdr:nvSpPr>
      <xdr:spPr>
        <a:xfrm>
          <a:off x="10566400" y="1404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203" name="フローチャート : 判断 202"/>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35306</xdr:rowOff>
    </xdr:from>
    <xdr:to>
      <xdr:col>14</xdr:col>
      <xdr:colOff>79375</xdr:colOff>
      <xdr:row>84</xdr:row>
      <xdr:rowOff>136906</xdr:rowOff>
    </xdr:to>
    <xdr:sp macro="" textlink="">
      <xdr:nvSpPr>
        <xdr:cNvPr id="204" name="フローチャート : 判断 203"/>
        <xdr:cNvSpPr/>
      </xdr:nvSpPr>
      <xdr:spPr>
        <a:xfrm>
          <a:off x="9588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153433</xdr:rowOff>
    </xdr:from>
    <xdr:ext cx="469744" cy="259045"/>
    <xdr:sp macro="" textlink="">
      <xdr:nvSpPr>
        <xdr:cNvPr id="205" name="n_1aveValue【福祉施設】&#10;一人当たり面積"/>
        <xdr:cNvSpPr txBox="1"/>
      </xdr:nvSpPr>
      <xdr:spPr>
        <a:xfrm>
          <a:off x="93917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6" name="テキスト ボックス 2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7" name="テキスト ボックス 2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8" name="テキスト ボックス 2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9" name="テキスト ボックス 2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0" name="テキスト ボックス 2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124461</xdr:rowOff>
    </xdr:from>
    <xdr:to>
      <xdr:col>15</xdr:col>
      <xdr:colOff>231775</xdr:colOff>
      <xdr:row>86</xdr:row>
      <xdr:rowOff>54611</xdr:rowOff>
    </xdr:to>
    <xdr:sp macro="" textlink="">
      <xdr:nvSpPr>
        <xdr:cNvPr id="211" name="円/楕円 210"/>
        <xdr:cNvSpPr/>
      </xdr:nvSpPr>
      <xdr:spPr>
        <a:xfrm>
          <a:off x="10426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39388</xdr:rowOff>
    </xdr:from>
    <xdr:ext cx="469744" cy="259045"/>
    <xdr:sp macro="" textlink="">
      <xdr:nvSpPr>
        <xdr:cNvPr id="212" name="【福祉施設】&#10;一人当たり面積該当値テキスト"/>
        <xdr:cNvSpPr txBox="1"/>
      </xdr:nvSpPr>
      <xdr:spPr>
        <a:xfrm>
          <a:off x="105664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126746</xdr:rowOff>
    </xdr:from>
    <xdr:to>
      <xdr:col>14</xdr:col>
      <xdr:colOff>79375</xdr:colOff>
      <xdr:row>86</xdr:row>
      <xdr:rowOff>56896</xdr:rowOff>
    </xdr:to>
    <xdr:sp macro="" textlink="">
      <xdr:nvSpPr>
        <xdr:cNvPr id="213" name="円/楕円 212"/>
        <xdr:cNvSpPr/>
      </xdr:nvSpPr>
      <xdr:spPr>
        <a:xfrm>
          <a:off x="9588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3811</xdr:rowOff>
    </xdr:from>
    <xdr:to>
      <xdr:col>15</xdr:col>
      <xdr:colOff>180975</xdr:colOff>
      <xdr:row>86</xdr:row>
      <xdr:rowOff>6096</xdr:rowOff>
    </xdr:to>
    <xdr:cxnSp macro="">
      <xdr:nvCxnSpPr>
        <xdr:cNvPr id="214" name="直線コネクタ 213"/>
        <xdr:cNvCxnSpPr/>
      </xdr:nvCxnSpPr>
      <xdr:spPr>
        <a:xfrm flipV="1">
          <a:off x="9639300" y="1474851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86</xdr:row>
      <xdr:rowOff>48023</xdr:rowOff>
    </xdr:from>
    <xdr:ext cx="469744" cy="259045"/>
    <xdr:sp macro="" textlink="">
      <xdr:nvSpPr>
        <xdr:cNvPr id="215" name="n_1mainValue【福祉施設】&#10;一人当たり面積"/>
        <xdr:cNvSpPr txBox="1"/>
      </xdr:nvSpPr>
      <xdr:spPr>
        <a:xfrm>
          <a:off x="9391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6" name="正方形/長方形 2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7" name="正方形/長方形 2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8" name="正方形/長方形 2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9" name="正方形/長方形 2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0" name="正方形/長方形 2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1" name="正方形/長方形 2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2" name="正方形/長方形 2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3" name="正方形/長方形 2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4" name="正方形/長方形 2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5" name="正方形/長方形 2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6" name="正方形/長方形 2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7" name="正方形/長方形 2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8" name="正方形/長方形 2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9" name="正方形/長方形 2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0" name="正方形/長方形 2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1" name="正方形/長方形 2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2" name="正方形/長方形 2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3" name="正方形/長方形 2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4" name="正方形/長方形 2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5" name="正方形/長方形 2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6" name="正方形/長方形 2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7" name="正方形/長方形 2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8" name="正方形/長方形 2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9" name="正方形/長方形 2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0" name="テキスト ボックス 2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1" name="直線コネクタ 2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42" name="テキスト ボックス 24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43" name="直線コネクタ 2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44" name="テキスト ボックス 24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45" name="直線コネクタ 2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46" name="テキスト ボックス 2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47" name="直線コネクタ 2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48" name="テキスト ボックス 2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49" name="直線コネクタ 2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50" name="テキスト ボックス 2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51" name="直線コネクタ 2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52" name="テキスト ボックス 2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53" name="直線コネクタ 2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54" name="テキスト ボックス 25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5" name="直線コネクタ 2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56" name="テキスト ボックス 25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41910</xdr:rowOff>
    </xdr:to>
    <xdr:cxnSp macro="">
      <xdr:nvCxnSpPr>
        <xdr:cNvPr id="258" name="直線コネクタ 257"/>
        <xdr:cNvCxnSpPr/>
      </xdr:nvCxnSpPr>
      <xdr:spPr>
        <a:xfrm flipV="1">
          <a:off x="16318864" y="573241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259" name="【一般廃棄物処理施設】&#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260" name="直線コネクタ 259"/>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261"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262" name="直線コネクタ 261"/>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51180</xdr:rowOff>
    </xdr:from>
    <xdr:ext cx="405111" cy="259045"/>
    <xdr:sp macro="" textlink="">
      <xdr:nvSpPr>
        <xdr:cNvPr id="263" name="【一般廃棄物処理施設】&#10;有形固定資産減価償却率平均値テキスト"/>
        <xdr:cNvSpPr txBox="1"/>
      </xdr:nvSpPr>
      <xdr:spPr>
        <a:xfrm>
          <a:off x="16408400" y="6394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72753</xdr:rowOff>
    </xdr:from>
    <xdr:to>
      <xdr:col>23</xdr:col>
      <xdr:colOff>568325</xdr:colOff>
      <xdr:row>38</xdr:row>
      <xdr:rowOff>2903</xdr:rowOff>
    </xdr:to>
    <xdr:sp macro="" textlink="">
      <xdr:nvSpPr>
        <xdr:cNvPr id="264" name="フローチャート : 判断 263"/>
        <xdr:cNvSpPr/>
      </xdr:nvSpPr>
      <xdr:spPr>
        <a:xfrm>
          <a:off x="162687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34</xdr:row>
      <xdr:rowOff>120106</xdr:rowOff>
    </xdr:from>
    <xdr:to>
      <xdr:col>22</xdr:col>
      <xdr:colOff>415925</xdr:colOff>
      <xdr:row>35</xdr:row>
      <xdr:rowOff>50256</xdr:rowOff>
    </xdr:to>
    <xdr:sp macro="" textlink="">
      <xdr:nvSpPr>
        <xdr:cNvPr id="265" name="フローチャート : 判断 264"/>
        <xdr:cNvSpPr/>
      </xdr:nvSpPr>
      <xdr:spPr>
        <a:xfrm>
          <a:off x="15430500" y="594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66783</xdr:rowOff>
    </xdr:from>
    <xdr:ext cx="405111" cy="259045"/>
    <xdr:sp macro="" textlink="">
      <xdr:nvSpPr>
        <xdr:cNvPr id="266" name="n_1aveValue【一般廃棄物処理施設】&#10;有形固定資産減価償却率"/>
        <xdr:cNvSpPr txBox="1"/>
      </xdr:nvSpPr>
      <xdr:spPr>
        <a:xfrm>
          <a:off x="15266043"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67" name="テキスト ボックス 2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8" name="テキスト ボックス 2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9" name="テキスト ボックス 2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70" name="テキスト ボックス 2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71" name="テキスト ボックス 2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23767</xdr:rowOff>
    </xdr:from>
    <xdr:to>
      <xdr:col>23</xdr:col>
      <xdr:colOff>568325</xdr:colOff>
      <xdr:row>33</xdr:row>
      <xdr:rowOff>125367</xdr:rowOff>
    </xdr:to>
    <xdr:sp macro="" textlink="">
      <xdr:nvSpPr>
        <xdr:cNvPr id="272" name="円/楕円 271"/>
        <xdr:cNvSpPr/>
      </xdr:nvSpPr>
      <xdr:spPr>
        <a:xfrm>
          <a:off x="162687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148244</xdr:rowOff>
    </xdr:from>
    <xdr:ext cx="405111" cy="259045"/>
    <xdr:sp macro="" textlink="">
      <xdr:nvSpPr>
        <xdr:cNvPr id="273" name="【一般廃棄物処理施設】&#10;有形固定資産減価償却率該当値テキスト"/>
        <xdr:cNvSpPr txBox="1"/>
      </xdr:nvSpPr>
      <xdr:spPr>
        <a:xfrm>
          <a:off x="16408400" y="5634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4" name="正方形/長方形 2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5" name="正方形/長方形 2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6" name="正方形/長方形 2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7" name="正方形/長方形 2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8" name="正方形/長方形 2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9" name="正方形/長方形 2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0" name="正方形/長方形 2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1" name="正方形/長方形 2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2" name="テキスト ボックス 2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3" name="直線コネクタ 2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84" name="直線コネクタ 2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85" name="テキスト ボックス 28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86" name="直線コネクタ 2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87" name="テキスト ボックス 28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88" name="直線コネクタ 2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89" name="テキスト ボックス 28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90" name="直線コネクタ 2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91" name="テキスト ボックス 29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2" name="直線コネクタ 2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93" name="テキスト ボックス 29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155035</xdr:rowOff>
    </xdr:from>
    <xdr:to>
      <xdr:col>32</xdr:col>
      <xdr:colOff>186689</xdr:colOff>
      <xdr:row>41</xdr:row>
      <xdr:rowOff>1521</xdr:rowOff>
    </xdr:to>
    <xdr:cxnSp macro="">
      <xdr:nvCxnSpPr>
        <xdr:cNvPr id="295" name="直線コネクタ 294"/>
        <xdr:cNvCxnSpPr/>
      </xdr:nvCxnSpPr>
      <xdr:spPr>
        <a:xfrm flipV="1">
          <a:off x="22160864" y="5984335"/>
          <a:ext cx="0" cy="1046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5348</xdr:rowOff>
    </xdr:from>
    <xdr:ext cx="534377" cy="259045"/>
    <xdr:sp macro="" textlink="">
      <xdr:nvSpPr>
        <xdr:cNvPr id="296" name="【一般廃棄物処理施設】&#10;一人当たり有形固定資産（償却資産）額最小値テキスト"/>
        <xdr:cNvSpPr txBox="1"/>
      </xdr:nvSpPr>
      <xdr:spPr>
        <a:xfrm>
          <a:off x="22250400" y="70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28,834</a:t>
          </a:r>
          <a:endParaRPr kumimoji="1" lang="ja-JP" altLang="en-US" sz="1000" b="1">
            <a:latin typeface="ＭＳ Ｐゴシック"/>
          </a:endParaRPr>
        </a:p>
      </xdr:txBody>
    </xdr:sp>
    <xdr:clientData/>
  </xdr:oneCellAnchor>
  <xdr:twoCellAnchor>
    <xdr:from>
      <xdr:col>32</xdr:col>
      <xdr:colOff>98425</xdr:colOff>
      <xdr:row>41</xdr:row>
      <xdr:rowOff>1521</xdr:rowOff>
    </xdr:from>
    <xdr:to>
      <xdr:col>32</xdr:col>
      <xdr:colOff>276225</xdr:colOff>
      <xdr:row>41</xdr:row>
      <xdr:rowOff>1521</xdr:rowOff>
    </xdr:to>
    <xdr:cxnSp macro="">
      <xdr:nvCxnSpPr>
        <xdr:cNvPr id="297" name="直線コネクタ 296"/>
        <xdr:cNvCxnSpPr/>
      </xdr:nvCxnSpPr>
      <xdr:spPr>
        <a:xfrm>
          <a:off x="22072600" y="703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101712</xdr:rowOff>
    </xdr:from>
    <xdr:ext cx="599010" cy="259045"/>
    <xdr:sp macro="" textlink="">
      <xdr:nvSpPr>
        <xdr:cNvPr id="298" name="【一般廃棄物処理施設】&#10;一人当たり有形固定資産（償却資産）額最大値テキスト"/>
        <xdr:cNvSpPr txBox="1"/>
      </xdr:nvSpPr>
      <xdr:spPr>
        <a:xfrm>
          <a:off x="22250400" y="575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257,757</a:t>
          </a:r>
          <a:endParaRPr kumimoji="1" lang="ja-JP" altLang="en-US" sz="1000" b="1">
            <a:latin typeface="ＭＳ Ｐゴシック"/>
          </a:endParaRPr>
        </a:p>
      </xdr:txBody>
    </xdr:sp>
    <xdr:clientData/>
  </xdr:oneCellAnchor>
  <xdr:twoCellAnchor>
    <xdr:from>
      <xdr:col>32</xdr:col>
      <xdr:colOff>98425</xdr:colOff>
      <xdr:row>34</xdr:row>
      <xdr:rowOff>155035</xdr:rowOff>
    </xdr:from>
    <xdr:to>
      <xdr:col>32</xdr:col>
      <xdr:colOff>276225</xdr:colOff>
      <xdr:row>34</xdr:row>
      <xdr:rowOff>155035</xdr:rowOff>
    </xdr:to>
    <xdr:cxnSp macro="">
      <xdr:nvCxnSpPr>
        <xdr:cNvPr id="299" name="直線コネクタ 298"/>
        <xdr:cNvCxnSpPr/>
      </xdr:nvCxnSpPr>
      <xdr:spPr>
        <a:xfrm>
          <a:off x="22072600" y="598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123855</xdr:rowOff>
    </xdr:from>
    <xdr:ext cx="534377" cy="259045"/>
    <xdr:sp macro="" textlink="">
      <xdr:nvSpPr>
        <xdr:cNvPr id="300" name="【一般廃棄物処理施設】&#10;一人当たり有形固定資産（償却資産）額平均値テキスト"/>
        <xdr:cNvSpPr txBox="1"/>
      </xdr:nvSpPr>
      <xdr:spPr>
        <a:xfrm>
          <a:off x="22250400" y="663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98,747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145428</xdr:rowOff>
    </xdr:from>
    <xdr:to>
      <xdr:col>32</xdr:col>
      <xdr:colOff>238125</xdr:colOff>
      <xdr:row>39</xdr:row>
      <xdr:rowOff>75578</xdr:rowOff>
    </xdr:to>
    <xdr:sp macro="" textlink="">
      <xdr:nvSpPr>
        <xdr:cNvPr id="301" name="フローチャート : 判断 300"/>
        <xdr:cNvSpPr/>
      </xdr:nvSpPr>
      <xdr:spPr>
        <a:xfrm>
          <a:off x="22110700" y="666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93463</xdr:rowOff>
    </xdr:from>
    <xdr:to>
      <xdr:col>31</xdr:col>
      <xdr:colOff>85725</xdr:colOff>
      <xdr:row>39</xdr:row>
      <xdr:rowOff>23613</xdr:rowOff>
    </xdr:to>
    <xdr:sp macro="" textlink="">
      <xdr:nvSpPr>
        <xdr:cNvPr id="302" name="フローチャート : 判断 301"/>
        <xdr:cNvSpPr/>
      </xdr:nvSpPr>
      <xdr:spPr>
        <a:xfrm>
          <a:off x="21272500" y="66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40140</xdr:rowOff>
    </xdr:from>
    <xdr:ext cx="599010" cy="259045"/>
    <xdr:sp macro="" textlink="">
      <xdr:nvSpPr>
        <xdr:cNvPr id="303" name="n_1aveValue【一般廃棄物処理施設】&#10;一人当たり有形固定資産（償却資産）額"/>
        <xdr:cNvSpPr txBox="1"/>
      </xdr:nvSpPr>
      <xdr:spPr>
        <a:xfrm>
          <a:off x="21011094" y="638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110,113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04" name="テキスト ボックス 3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5" name="テキスト ボックス 3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6" name="テキスト ボックス 3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7" name="テキスト ボックス 3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8" name="テキスト ボックス 3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65204</xdr:rowOff>
    </xdr:from>
    <xdr:to>
      <xdr:col>32</xdr:col>
      <xdr:colOff>238125</xdr:colOff>
      <xdr:row>38</xdr:row>
      <xdr:rowOff>166804</xdr:rowOff>
    </xdr:to>
    <xdr:sp macro="" textlink="">
      <xdr:nvSpPr>
        <xdr:cNvPr id="309" name="円/楕円 308"/>
        <xdr:cNvSpPr/>
      </xdr:nvSpPr>
      <xdr:spPr>
        <a:xfrm>
          <a:off x="22110700" y="65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88081</xdr:rowOff>
    </xdr:from>
    <xdr:ext cx="599010" cy="259045"/>
    <xdr:sp macro="" textlink="">
      <xdr:nvSpPr>
        <xdr:cNvPr id="310" name="【一般廃棄物処理施設】&#10;一人当たり有形固定資産（償却資産）額該当値テキスト"/>
        <xdr:cNvSpPr txBox="1"/>
      </xdr:nvSpPr>
      <xdr:spPr>
        <a:xfrm>
          <a:off x="22250400" y="643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116,294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8" name="正方形/長方形 3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9" name="テキスト ボックス 3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0" name="直線コネクタ 3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1" name="テキスト ボックス 3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22" name="直線コネクタ 3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23" name="テキスト ボックス 3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24" name="直線コネクタ 3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25" name="テキスト ボックス 3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26" name="直線コネクタ 3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7" name="テキスト ボックス 3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28" name="直線コネクタ 3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9" name="テキスト ボックス 3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0" name="直線コネクタ 3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31" name="テキスト ボックス 3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2" name="直線コネクタ 3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33" name="テキスト ボックス 3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3810</xdr:rowOff>
    </xdr:to>
    <xdr:cxnSp macro="">
      <xdr:nvCxnSpPr>
        <xdr:cNvPr id="335" name="直線コネクタ 334"/>
        <xdr:cNvCxnSpPr/>
      </xdr:nvCxnSpPr>
      <xdr:spPr>
        <a:xfrm flipV="1">
          <a:off x="16318864" y="95173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7637</xdr:rowOff>
    </xdr:from>
    <xdr:ext cx="405111" cy="259045"/>
    <xdr:sp macro="" textlink="">
      <xdr:nvSpPr>
        <xdr:cNvPr id="336" name="【保健センター・保健所】&#10;有形固定資産減価償却率最小値テキスト"/>
        <xdr:cNvSpPr txBox="1"/>
      </xdr:nvSpPr>
      <xdr:spPr>
        <a:xfrm>
          <a:off x="164084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63</xdr:row>
      <xdr:rowOff>3810</xdr:rowOff>
    </xdr:from>
    <xdr:to>
      <xdr:col>23</xdr:col>
      <xdr:colOff>606425</xdr:colOff>
      <xdr:row>63</xdr:row>
      <xdr:rowOff>3810</xdr:rowOff>
    </xdr:to>
    <xdr:cxnSp macro="">
      <xdr:nvCxnSpPr>
        <xdr:cNvPr id="337" name="直線コネクタ 336"/>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338" name="【保健センター・保健所】&#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339" name="直線コネクタ 338"/>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48277</xdr:rowOff>
    </xdr:from>
    <xdr:ext cx="405111" cy="259045"/>
    <xdr:sp macro="" textlink="">
      <xdr:nvSpPr>
        <xdr:cNvPr id="340" name="【保健センター・保健所】&#10;有形固定資産減価償却率平均値テキスト"/>
        <xdr:cNvSpPr txBox="1"/>
      </xdr:nvSpPr>
      <xdr:spPr>
        <a:xfrm>
          <a:off x="16408400" y="9820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25400</xdr:rowOff>
    </xdr:from>
    <xdr:to>
      <xdr:col>23</xdr:col>
      <xdr:colOff>568325</xdr:colOff>
      <xdr:row>58</xdr:row>
      <xdr:rowOff>127000</xdr:rowOff>
    </xdr:to>
    <xdr:sp macro="" textlink="">
      <xdr:nvSpPr>
        <xdr:cNvPr id="341" name="フローチャート : 判断 340"/>
        <xdr:cNvSpPr/>
      </xdr:nvSpPr>
      <xdr:spPr>
        <a:xfrm>
          <a:off x="16268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90170</xdr:rowOff>
    </xdr:from>
    <xdr:to>
      <xdr:col>22</xdr:col>
      <xdr:colOff>415925</xdr:colOff>
      <xdr:row>59</xdr:row>
      <xdr:rowOff>20320</xdr:rowOff>
    </xdr:to>
    <xdr:sp macro="" textlink="">
      <xdr:nvSpPr>
        <xdr:cNvPr id="342" name="フローチャート : 判断 341"/>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36847</xdr:rowOff>
    </xdr:from>
    <xdr:ext cx="405111" cy="259045"/>
    <xdr:sp macro="" textlink="">
      <xdr:nvSpPr>
        <xdr:cNvPr id="343" name="n_1aveValue【保健センター・保健所】&#10;有形固定資産減価償却率"/>
        <xdr:cNvSpPr txBox="1"/>
      </xdr:nvSpPr>
      <xdr:spPr>
        <a:xfrm>
          <a:off x="15266043"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44" name="テキスト ボックス 3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5" name="テキスト ボックス 3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6" name="テキスト ボックス 3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7" name="テキスト ボックス 3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8" name="テキスト ボックス 3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67310</xdr:rowOff>
    </xdr:from>
    <xdr:to>
      <xdr:col>23</xdr:col>
      <xdr:colOff>568325</xdr:colOff>
      <xdr:row>58</xdr:row>
      <xdr:rowOff>168910</xdr:rowOff>
    </xdr:to>
    <xdr:sp macro="" textlink="">
      <xdr:nvSpPr>
        <xdr:cNvPr id="349" name="円/楕円 348"/>
        <xdr:cNvSpPr/>
      </xdr:nvSpPr>
      <xdr:spPr>
        <a:xfrm>
          <a:off x="162687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45737</xdr:rowOff>
    </xdr:from>
    <xdr:ext cx="405111" cy="259045"/>
    <xdr:sp macro="" textlink="">
      <xdr:nvSpPr>
        <xdr:cNvPr id="350" name="【保健センター・保健所】&#10;有形固定資産減価償却率該当値テキスト"/>
        <xdr:cNvSpPr txBox="1"/>
      </xdr:nvSpPr>
      <xdr:spPr>
        <a:xfrm>
          <a:off x="16408400" y="998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170180</xdr:rowOff>
    </xdr:from>
    <xdr:to>
      <xdr:col>22</xdr:col>
      <xdr:colOff>415925</xdr:colOff>
      <xdr:row>59</xdr:row>
      <xdr:rowOff>100330</xdr:rowOff>
    </xdr:to>
    <xdr:sp macro="" textlink="">
      <xdr:nvSpPr>
        <xdr:cNvPr id="351" name="円/楕円 350"/>
        <xdr:cNvSpPr/>
      </xdr:nvSpPr>
      <xdr:spPr>
        <a:xfrm>
          <a:off x="15430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118110</xdr:rowOff>
    </xdr:from>
    <xdr:to>
      <xdr:col>23</xdr:col>
      <xdr:colOff>517525</xdr:colOff>
      <xdr:row>59</xdr:row>
      <xdr:rowOff>49530</xdr:rowOff>
    </xdr:to>
    <xdr:cxnSp macro="">
      <xdr:nvCxnSpPr>
        <xdr:cNvPr id="352" name="直線コネクタ 351"/>
        <xdr:cNvCxnSpPr/>
      </xdr:nvCxnSpPr>
      <xdr:spPr>
        <a:xfrm flipV="1">
          <a:off x="15481300" y="1006221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91457</xdr:rowOff>
    </xdr:from>
    <xdr:ext cx="405111" cy="259045"/>
    <xdr:sp macro="" textlink="">
      <xdr:nvSpPr>
        <xdr:cNvPr id="353" name="n_1mainValue【保健センター・保健所】&#10;有形固定資産減価償却率"/>
        <xdr:cNvSpPr txBox="1"/>
      </xdr:nvSpPr>
      <xdr:spPr>
        <a:xfrm>
          <a:off x="15266043"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4" name="正方形/長方形 3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5" name="正方形/長方形 3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6" name="正方形/長方形 3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7" name="正方形/長方形 3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8" name="正方形/長方形 3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9" name="正方形/長方形 3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0" name="正方形/長方形 3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1" name="正方形/長方形 3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2" name="テキスト ボックス 3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3" name="直線コネクタ 3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64" name="直線コネクタ 36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65" name="テキスト ボックス 36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66" name="直線コネクタ 36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67" name="テキスト ボックス 36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68" name="直線コネクタ 36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69" name="テキスト ボックス 36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70" name="直線コネクタ 36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71" name="テキスト ボックス 37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72" name="直線コネクタ 37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73" name="テキスト ボックス 37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74" name="直線コネクタ 37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75" name="テキスト ボックス 37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6" name="直線コネクタ 3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7" name="テキスト ボックス 3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145324</xdr:rowOff>
    </xdr:from>
    <xdr:to>
      <xdr:col>32</xdr:col>
      <xdr:colOff>186689</xdr:colOff>
      <xdr:row>63</xdr:row>
      <xdr:rowOff>73478</xdr:rowOff>
    </xdr:to>
    <xdr:cxnSp macro="">
      <xdr:nvCxnSpPr>
        <xdr:cNvPr id="379" name="直線コネクタ 378"/>
        <xdr:cNvCxnSpPr/>
      </xdr:nvCxnSpPr>
      <xdr:spPr>
        <a:xfrm flipV="1">
          <a:off x="22160864" y="9575074"/>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77305</xdr:rowOff>
    </xdr:from>
    <xdr:ext cx="469744" cy="259045"/>
    <xdr:sp macro="" textlink="">
      <xdr:nvSpPr>
        <xdr:cNvPr id="380" name="【保健センター・保健所】&#10;一人当たり面積最小値テキスト"/>
        <xdr:cNvSpPr txBox="1"/>
      </xdr:nvSpPr>
      <xdr:spPr>
        <a:xfrm>
          <a:off x="222504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73478</xdr:rowOff>
    </xdr:from>
    <xdr:to>
      <xdr:col>32</xdr:col>
      <xdr:colOff>276225</xdr:colOff>
      <xdr:row>63</xdr:row>
      <xdr:rowOff>73478</xdr:rowOff>
    </xdr:to>
    <xdr:cxnSp macro="">
      <xdr:nvCxnSpPr>
        <xdr:cNvPr id="381" name="直線コネクタ 380"/>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92001</xdr:rowOff>
    </xdr:from>
    <xdr:ext cx="469744" cy="259045"/>
    <xdr:sp macro="" textlink="">
      <xdr:nvSpPr>
        <xdr:cNvPr id="382" name="【保健センター・保健所】&#10;一人当たり面積最大値テキスト"/>
        <xdr:cNvSpPr txBox="1"/>
      </xdr:nvSpPr>
      <xdr:spPr>
        <a:xfrm>
          <a:off x="22250400" y="93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55</xdr:row>
      <xdr:rowOff>145324</xdr:rowOff>
    </xdr:from>
    <xdr:to>
      <xdr:col>32</xdr:col>
      <xdr:colOff>276225</xdr:colOff>
      <xdr:row>55</xdr:row>
      <xdr:rowOff>145324</xdr:rowOff>
    </xdr:to>
    <xdr:cxnSp macro="">
      <xdr:nvCxnSpPr>
        <xdr:cNvPr id="383" name="直線コネクタ 382"/>
        <xdr:cNvCxnSpPr/>
      </xdr:nvCxnSpPr>
      <xdr:spPr>
        <a:xfrm>
          <a:off x="22072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42290</xdr:rowOff>
    </xdr:from>
    <xdr:ext cx="469744" cy="259045"/>
    <xdr:sp macro="" textlink="">
      <xdr:nvSpPr>
        <xdr:cNvPr id="384" name="【保健センター・保健所】&#10;一人当たり面積平均値テキスト"/>
        <xdr:cNvSpPr txBox="1"/>
      </xdr:nvSpPr>
      <xdr:spPr>
        <a:xfrm>
          <a:off x="22250400" y="1032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19413</xdr:rowOff>
    </xdr:from>
    <xdr:to>
      <xdr:col>32</xdr:col>
      <xdr:colOff>238125</xdr:colOff>
      <xdr:row>61</xdr:row>
      <xdr:rowOff>121013</xdr:rowOff>
    </xdr:to>
    <xdr:sp macro="" textlink="">
      <xdr:nvSpPr>
        <xdr:cNvPr id="385" name="フローチャート : 判断 384"/>
        <xdr:cNvSpPr/>
      </xdr:nvSpPr>
      <xdr:spPr>
        <a:xfrm>
          <a:off x="22110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32476</xdr:rowOff>
    </xdr:from>
    <xdr:to>
      <xdr:col>31</xdr:col>
      <xdr:colOff>85725</xdr:colOff>
      <xdr:row>61</xdr:row>
      <xdr:rowOff>134076</xdr:rowOff>
    </xdr:to>
    <xdr:sp macro="" textlink="">
      <xdr:nvSpPr>
        <xdr:cNvPr id="386" name="フローチャート : 判断 385"/>
        <xdr:cNvSpPr/>
      </xdr:nvSpPr>
      <xdr:spPr>
        <a:xfrm>
          <a:off x="21272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150603</xdr:rowOff>
    </xdr:from>
    <xdr:ext cx="469744" cy="259045"/>
    <xdr:sp macro="" textlink="">
      <xdr:nvSpPr>
        <xdr:cNvPr id="387" name="n_1aveValue【保健センター・保健所】&#10;一人当たり面積"/>
        <xdr:cNvSpPr txBox="1"/>
      </xdr:nvSpPr>
      <xdr:spPr>
        <a:xfrm>
          <a:off x="21075727" y="102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88" name="テキスト ボックス 3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9" name="テキスト ボックス 3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0" name="テキスト ボックス 3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1" name="テキスト ボックス 3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2" name="テキスト ボックス 3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97790</xdr:rowOff>
    </xdr:from>
    <xdr:to>
      <xdr:col>32</xdr:col>
      <xdr:colOff>238125</xdr:colOff>
      <xdr:row>62</xdr:row>
      <xdr:rowOff>27940</xdr:rowOff>
    </xdr:to>
    <xdr:sp macro="" textlink="">
      <xdr:nvSpPr>
        <xdr:cNvPr id="393" name="円/楕円 392"/>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76217</xdr:rowOff>
    </xdr:from>
    <xdr:ext cx="469744" cy="259045"/>
    <xdr:sp macro="" textlink="">
      <xdr:nvSpPr>
        <xdr:cNvPr id="394" name="【保健センター・保健所】&#10;一人当たり面積該当値テキスト"/>
        <xdr:cNvSpPr txBox="1"/>
      </xdr:nvSpPr>
      <xdr:spPr>
        <a:xfrm>
          <a:off x="2225040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104322</xdr:rowOff>
    </xdr:from>
    <xdr:to>
      <xdr:col>31</xdr:col>
      <xdr:colOff>85725</xdr:colOff>
      <xdr:row>62</xdr:row>
      <xdr:rowOff>34472</xdr:rowOff>
    </xdr:to>
    <xdr:sp macro="" textlink="">
      <xdr:nvSpPr>
        <xdr:cNvPr id="395" name="円/楕円 394"/>
        <xdr:cNvSpPr/>
      </xdr:nvSpPr>
      <xdr:spPr>
        <a:xfrm>
          <a:off x="21272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148590</xdr:rowOff>
    </xdr:from>
    <xdr:to>
      <xdr:col>32</xdr:col>
      <xdr:colOff>187325</xdr:colOff>
      <xdr:row>61</xdr:row>
      <xdr:rowOff>155122</xdr:rowOff>
    </xdr:to>
    <xdr:cxnSp macro="">
      <xdr:nvCxnSpPr>
        <xdr:cNvPr id="396" name="直線コネクタ 395"/>
        <xdr:cNvCxnSpPr/>
      </xdr:nvCxnSpPr>
      <xdr:spPr>
        <a:xfrm flipV="1">
          <a:off x="21323300" y="1060704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25599</xdr:rowOff>
    </xdr:from>
    <xdr:ext cx="469744" cy="259045"/>
    <xdr:sp macro="" textlink="">
      <xdr:nvSpPr>
        <xdr:cNvPr id="397" name="n_1mainValue【保健センター・保健所】&#10;一人当たり面積"/>
        <xdr:cNvSpPr txBox="1"/>
      </xdr:nvSpPr>
      <xdr:spPr>
        <a:xfrm>
          <a:off x="21075727" y="1065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98" name="正方形/長方形 3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99" name="正方形/長方形 3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0" name="正方形/長方形 3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1" name="正方形/長方形 4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2" name="正方形/長方形 4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3" name="正方形/長方形 4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4" name="正方形/長方形 4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5" name="正方形/長方形 4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06" name="テキスト ボックス 4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07" name="直線コネクタ 4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08" name="直線コネクタ 40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09" name="テキスト ボックス 408"/>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10" name="直線コネクタ 40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11" name="テキスト ボックス 41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12" name="直線コネクタ 41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13" name="テキスト ボックス 41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14" name="直線コネクタ 41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15" name="テキスト ボックス 41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16" name="直線コネクタ 41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17" name="テキスト ボックス 41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18" name="直線コネクタ 4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19" name="テキスト ボックス 4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108586</xdr:rowOff>
    </xdr:from>
    <xdr:to>
      <xdr:col>23</xdr:col>
      <xdr:colOff>516889</xdr:colOff>
      <xdr:row>85</xdr:row>
      <xdr:rowOff>11430</xdr:rowOff>
    </xdr:to>
    <xdr:cxnSp macro="">
      <xdr:nvCxnSpPr>
        <xdr:cNvPr id="421" name="直線コネクタ 420"/>
        <xdr:cNvCxnSpPr/>
      </xdr:nvCxnSpPr>
      <xdr:spPr>
        <a:xfrm flipV="1">
          <a:off x="16318864" y="13310236"/>
          <a:ext cx="0" cy="12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15257</xdr:rowOff>
    </xdr:from>
    <xdr:ext cx="405111" cy="259045"/>
    <xdr:sp macro="" textlink="">
      <xdr:nvSpPr>
        <xdr:cNvPr id="422" name="【消防施設】&#10;有形固定資産減価償却率最小値テキスト"/>
        <xdr:cNvSpPr txBox="1"/>
      </xdr:nvSpPr>
      <xdr:spPr>
        <a:xfrm>
          <a:off x="16408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428625</xdr:colOff>
      <xdr:row>85</xdr:row>
      <xdr:rowOff>11430</xdr:rowOff>
    </xdr:from>
    <xdr:to>
      <xdr:col>23</xdr:col>
      <xdr:colOff>606425</xdr:colOff>
      <xdr:row>85</xdr:row>
      <xdr:rowOff>11430</xdr:rowOff>
    </xdr:to>
    <xdr:cxnSp macro="">
      <xdr:nvCxnSpPr>
        <xdr:cNvPr id="423" name="直線コネクタ 422"/>
        <xdr:cNvCxnSpPr/>
      </xdr:nvCxnSpPr>
      <xdr:spPr>
        <a:xfrm>
          <a:off x="16230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55263</xdr:rowOff>
    </xdr:from>
    <xdr:ext cx="405111" cy="259045"/>
    <xdr:sp macro="" textlink="">
      <xdr:nvSpPr>
        <xdr:cNvPr id="424" name="【消防施設】&#10;有形固定資産減価償却率最大値テキスト"/>
        <xdr:cNvSpPr txBox="1"/>
      </xdr:nvSpPr>
      <xdr:spPr>
        <a:xfrm>
          <a:off x="164084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77</xdr:row>
      <xdr:rowOff>108586</xdr:rowOff>
    </xdr:from>
    <xdr:to>
      <xdr:col>23</xdr:col>
      <xdr:colOff>606425</xdr:colOff>
      <xdr:row>77</xdr:row>
      <xdr:rowOff>108586</xdr:rowOff>
    </xdr:to>
    <xdr:cxnSp macro="">
      <xdr:nvCxnSpPr>
        <xdr:cNvPr id="425" name="直線コネクタ 424"/>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19066</xdr:rowOff>
    </xdr:from>
    <xdr:ext cx="405111" cy="259045"/>
    <xdr:sp macro="" textlink="">
      <xdr:nvSpPr>
        <xdr:cNvPr id="426" name="【消防施設】&#10;有形固定資産減価償却率平均値テキスト"/>
        <xdr:cNvSpPr txBox="1"/>
      </xdr:nvSpPr>
      <xdr:spPr>
        <a:xfrm>
          <a:off x="164084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40639</xdr:rowOff>
    </xdr:from>
    <xdr:to>
      <xdr:col>23</xdr:col>
      <xdr:colOff>568325</xdr:colOff>
      <xdr:row>80</xdr:row>
      <xdr:rowOff>142239</xdr:rowOff>
    </xdr:to>
    <xdr:sp macro="" textlink="">
      <xdr:nvSpPr>
        <xdr:cNvPr id="427" name="フローチャート : 判断 426"/>
        <xdr:cNvSpPr/>
      </xdr:nvSpPr>
      <xdr:spPr>
        <a:xfrm>
          <a:off x="16268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137795</xdr:rowOff>
    </xdr:from>
    <xdr:to>
      <xdr:col>22</xdr:col>
      <xdr:colOff>415925</xdr:colOff>
      <xdr:row>81</xdr:row>
      <xdr:rowOff>67945</xdr:rowOff>
    </xdr:to>
    <xdr:sp macro="" textlink="">
      <xdr:nvSpPr>
        <xdr:cNvPr id="428" name="フローチャート : 判断 427"/>
        <xdr:cNvSpPr/>
      </xdr:nvSpPr>
      <xdr:spPr>
        <a:xfrm>
          <a:off x="15430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84472</xdr:rowOff>
    </xdr:from>
    <xdr:ext cx="405111" cy="259045"/>
    <xdr:sp macro="" textlink="">
      <xdr:nvSpPr>
        <xdr:cNvPr id="429" name="n_1aveValue【消防施設】&#10;有形固定資産減価償却率"/>
        <xdr:cNvSpPr txBox="1"/>
      </xdr:nvSpPr>
      <xdr:spPr>
        <a:xfrm>
          <a:off x="15266043"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30" name="テキスト ボックス 4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1" name="テキスト ボックス 4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2" name="テキスト ボックス 4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33" name="テキスト ボックス 4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34" name="テキスト ボックス 4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34925</xdr:rowOff>
    </xdr:from>
    <xdr:to>
      <xdr:col>23</xdr:col>
      <xdr:colOff>568325</xdr:colOff>
      <xdr:row>78</xdr:row>
      <xdr:rowOff>136525</xdr:rowOff>
    </xdr:to>
    <xdr:sp macro="" textlink="">
      <xdr:nvSpPr>
        <xdr:cNvPr id="435" name="円/楕円 434"/>
        <xdr:cNvSpPr/>
      </xdr:nvSpPr>
      <xdr:spPr>
        <a:xfrm>
          <a:off x="162687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57802</xdr:rowOff>
    </xdr:from>
    <xdr:ext cx="405111" cy="259045"/>
    <xdr:sp macro="" textlink="">
      <xdr:nvSpPr>
        <xdr:cNvPr id="436" name="【消防施設】&#10;有形固定資産減価償却率該当値テキスト"/>
        <xdr:cNvSpPr txBox="1"/>
      </xdr:nvSpPr>
      <xdr:spPr>
        <a:xfrm>
          <a:off x="16408400" y="1325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37" name="正方形/長方形 4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8" name="正方形/長方形 4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9" name="正方形/長方形 4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0" name="正方形/長方形 4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1" name="正方形/長方形 4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2" name="正方形/長方形 4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3" name="正方形/長方形 4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4" name="正方形/長方形 4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45" name="テキスト ボックス 4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46" name="直線コネクタ 4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47" name="テキスト ボックス 44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48" name="直線コネクタ 44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49" name="テキスト ボックス 44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50" name="直線コネクタ 44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51" name="テキスト ボックス 45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52" name="直線コネクタ 45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53" name="テキスト ボックス 45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54" name="直線コネクタ 45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55" name="テキスト ボックス 45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56" name="直線コネクタ 45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57" name="テキスト ボックス 45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58" name="直線コネクタ 45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59" name="テキスト ボックス 45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0" name="直線コネクタ 4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1" name="テキスト ボックス 4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16329</xdr:rowOff>
    </xdr:from>
    <xdr:to>
      <xdr:col>32</xdr:col>
      <xdr:colOff>186689</xdr:colOff>
      <xdr:row>86</xdr:row>
      <xdr:rowOff>48986</xdr:rowOff>
    </xdr:to>
    <xdr:cxnSp macro="">
      <xdr:nvCxnSpPr>
        <xdr:cNvPr id="463" name="直線コネクタ 462"/>
        <xdr:cNvCxnSpPr/>
      </xdr:nvCxnSpPr>
      <xdr:spPr>
        <a:xfrm flipV="1">
          <a:off x="22160864" y="133894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464"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465" name="直線コネクタ 464"/>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134456</xdr:rowOff>
    </xdr:from>
    <xdr:ext cx="469744" cy="259045"/>
    <xdr:sp macro="" textlink="">
      <xdr:nvSpPr>
        <xdr:cNvPr id="466" name="【消防施設】&#10;一人当たり面積最大値テキスト"/>
        <xdr:cNvSpPr txBox="1"/>
      </xdr:nvSpPr>
      <xdr:spPr>
        <a:xfrm>
          <a:off x="22250400" y="131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78</xdr:row>
      <xdr:rowOff>16329</xdr:rowOff>
    </xdr:from>
    <xdr:to>
      <xdr:col>32</xdr:col>
      <xdr:colOff>276225</xdr:colOff>
      <xdr:row>78</xdr:row>
      <xdr:rowOff>16329</xdr:rowOff>
    </xdr:to>
    <xdr:cxnSp macro="">
      <xdr:nvCxnSpPr>
        <xdr:cNvPr id="467" name="直線コネクタ 466"/>
        <xdr:cNvCxnSpPr/>
      </xdr:nvCxnSpPr>
      <xdr:spPr>
        <a:xfrm>
          <a:off x="22072600" y="133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53720</xdr:rowOff>
    </xdr:from>
    <xdr:ext cx="469744" cy="259045"/>
    <xdr:sp macro="" textlink="">
      <xdr:nvSpPr>
        <xdr:cNvPr id="468" name="【消防施設】&#10;一人当たり面積平均値テキスト"/>
        <xdr:cNvSpPr txBox="1"/>
      </xdr:nvSpPr>
      <xdr:spPr>
        <a:xfrm>
          <a:off x="22250400" y="1394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30843</xdr:rowOff>
    </xdr:from>
    <xdr:to>
      <xdr:col>32</xdr:col>
      <xdr:colOff>238125</xdr:colOff>
      <xdr:row>82</xdr:row>
      <xdr:rowOff>132443</xdr:rowOff>
    </xdr:to>
    <xdr:sp macro="" textlink="">
      <xdr:nvSpPr>
        <xdr:cNvPr id="469" name="フローチャート : 判断 468"/>
        <xdr:cNvSpPr/>
      </xdr:nvSpPr>
      <xdr:spPr>
        <a:xfrm>
          <a:off x="221107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470" name="フローチャート : 判断 469"/>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31948</xdr:rowOff>
    </xdr:from>
    <xdr:ext cx="469744" cy="259045"/>
    <xdr:sp macro="" textlink="">
      <xdr:nvSpPr>
        <xdr:cNvPr id="471" name="n_1aveValue【消防施設】&#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72" name="テキスト ボックス 4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3" name="テキスト ボックス 4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74" name="テキスト ボックス 4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75" name="テキスト ボックス 4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76" name="テキスト ボックス 4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25400</xdr:rowOff>
    </xdr:from>
    <xdr:to>
      <xdr:col>32</xdr:col>
      <xdr:colOff>238125</xdr:colOff>
      <xdr:row>84</xdr:row>
      <xdr:rowOff>127000</xdr:rowOff>
    </xdr:to>
    <xdr:sp macro="" textlink="">
      <xdr:nvSpPr>
        <xdr:cNvPr id="477" name="円/楕円 476"/>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3827</xdr:rowOff>
    </xdr:from>
    <xdr:ext cx="469744" cy="259045"/>
    <xdr:sp macro="" textlink="">
      <xdr:nvSpPr>
        <xdr:cNvPr id="478" name="【消防施設】&#10;一人当たり面積該当値テキスト"/>
        <xdr:cNvSpPr txBox="1"/>
      </xdr:nvSpPr>
      <xdr:spPr>
        <a:xfrm>
          <a:off x="222504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79" name="正方形/長方形 4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0" name="正方形/長方形 4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1" name="正方形/長方形 4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2" name="正方形/長方形 4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3" name="正方形/長方形 4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4" name="正方形/長方形 4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5" name="正方形/長方形 4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86" name="正方形/長方形 4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87" name="テキスト ボックス 4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88" name="直線コネクタ 4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89" name="直線コネクタ 4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90" name="テキスト ボックス 4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91" name="直線コネクタ 4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92" name="テキスト ボックス 4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93" name="直線コネクタ 4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94" name="テキスト ボックス 4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95" name="直線コネクタ 4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96" name="テキスト ボックス 4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97" name="直線コネクタ 4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98" name="テキスト ボックス 4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99" name="直線コネクタ 4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00" name="テキスト ボックス 4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1" name="直線コネクタ 5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2" name="テキスト ボックス 5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504" name="直線コネクタ 503"/>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505"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506" name="直線コネクタ 505"/>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507"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508" name="直線コネクタ 507"/>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509"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510" name="フローチャート : 判断 509"/>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511" name="フローチャート : 判断 510"/>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149151</xdr:rowOff>
    </xdr:from>
    <xdr:ext cx="405111" cy="259045"/>
    <xdr:sp macro="" textlink="">
      <xdr:nvSpPr>
        <xdr:cNvPr id="512" name="n_1aveValue【庁舎】&#10;有形固定資産減価償却率"/>
        <xdr:cNvSpPr txBox="1"/>
      </xdr:nvSpPr>
      <xdr:spPr>
        <a:xfrm>
          <a:off x="15266043"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13" name="テキスト ボックス 5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4" name="テキスト ボックス 5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5" name="テキスト ボックス 5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6" name="テキスト ボックス 5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17" name="テキスト ボックス 5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87449</xdr:rowOff>
    </xdr:from>
    <xdr:to>
      <xdr:col>23</xdr:col>
      <xdr:colOff>568325</xdr:colOff>
      <xdr:row>102</xdr:row>
      <xdr:rowOff>17599</xdr:rowOff>
    </xdr:to>
    <xdr:sp macro="" textlink="">
      <xdr:nvSpPr>
        <xdr:cNvPr id="518" name="円/楕円 517"/>
        <xdr:cNvSpPr/>
      </xdr:nvSpPr>
      <xdr:spPr>
        <a:xfrm>
          <a:off x="16268700" y="17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110326</xdr:rowOff>
    </xdr:from>
    <xdr:ext cx="405111" cy="259045"/>
    <xdr:sp macro="" textlink="">
      <xdr:nvSpPr>
        <xdr:cNvPr id="519" name="【庁舎】&#10;有形固定資産減価償却率該当値テキスト"/>
        <xdr:cNvSpPr txBox="1"/>
      </xdr:nvSpPr>
      <xdr:spPr>
        <a:xfrm>
          <a:off x="16408400" y="1725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120106</xdr:rowOff>
    </xdr:from>
    <xdr:to>
      <xdr:col>22</xdr:col>
      <xdr:colOff>415925</xdr:colOff>
      <xdr:row>102</xdr:row>
      <xdr:rowOff>50256</xdr:rowOff>
    </xdr:to>
    <xdr:sp macro="" textlink="">
      <xdr:nvSpPr>
        <xdr:cNvPr id="520" name="円/楕円 519"/>
        <xdr:cNvSpPr/>
      </xdr:nvSpPr>
      <xdr:spPr>
        <a:xfrm>
          <a:off x="15430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138249</xdr:rowOff>
    </xdr:from>
    <xdr:to>
      <xdr:col>23</xdr:col>
      <xdr:colOff>517525</xdr:colOff>
      <xdr:row>101</xdr:row>
      <xdr:rowOff>170906</xdr:rowOff>
    </xdr:to>
    <xdr:cxnSp macro="">
      <xdr:nvCxnSpPr>
        <xdr:cNvPr id="521" name="直線コネクタ 520"/>
        <xdr:cNvCxnSpPr/>
      </xdr:nvCxnSpPr>
      <xdr:spPr>
        <a:xfrm flipV="1">
          <a:off x="15481300" y="174546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100</xdr:row>
      <xdr:rowOff>66783</xdr:rowOff>
    </xdr:from>
    <xdr:ext cx="405111" cy="259045"/>
    <xdr:sp macro="" textlink="">
      <xdr:nvSpPr>
        <xdr:cNvPr id="522" name="n_1mainValue【庁舎】&#10;有形固定資産減価償却率"/>
        <xdr:cNvSpPr txBox="1"/>
      </xdr:nvSpPr>
      <xdr:spPr>
        <a:xfrm>
          <a:off x="15266043"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3" name="正方形/長方形 5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4" name="正方形/長方形 5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5" name="正方形/長方形 5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6" name="正方形/長方形 5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7" name="正方形/長方形 5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8" name="正方形/長方形 5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29" name="正方形/長方形 5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0" name="正方形/長方形 5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1" name="テキスト ボックス 5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2" name="直線コネクタ 5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33" name="テキスト ボックス 53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34" name="直線コネクタ 53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35" name="テキスト ボックス 53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36" name="直線コネクタ 53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37" name="テキスト ボックス 53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38" name="直線コネクタ 53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39" name="テキスト ボックス 53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40" name="直線コネクタ 53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41" name="テキスト ボックス 54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42" name="直線コネクタ 54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43" name="テキスト ボックス 54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44" name="直線コネクタ 54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45" name="テキスト ボックス 54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6" name="直線コネクタ 5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7" name="テキスト ボックス 5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549" name="直線コネクタ 548"/>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550"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551" name="直線コネクタ 550"/>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552"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553" name="直線コネクタ 552"/>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66239</xdr:rowOff>
    </xdr:from>
    <xdr:ext cx="469744" cy="259045"/>
    <xdr:sp macro="" textlink="">
      <xdr:nvSpPr>
        <xdr:cNvPr id="554" name="【庁舎】&#10;一人当たり面積平均値テキスト"/>
        <xdr:cNvSpPr txBox="1"/>
      </xdr:nvSpPr>
      <xdr:spPr>
        <a:xfrm>
          <a:off x="22250400" y="17897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555" name="フローチャート : 判断 554"/>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556" name="フローチャート : 判断 555"/>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6366</xdr:rowOff>
    </xdr:from>
    <xdr:ext cx="469744" cy="259045"/>
    <xdr:sp macro="" textlink="">
      <xdr:nvSpPr>
        <xdr:cNvPr id="557" name="n_1aveValue【庁舎】&#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58" name="テキスト ボックス 5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9" name="テキスト ボックス 5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0" name="テキスト ボックス 5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1" name="テキスト ボックス 5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2" name="テキスト ボックス 5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49893</xdr:rowOff>
    </xdr:from>
    <xdr:to>
      <xdr:col>32</xdr:col>
      <xdr:colOff>238125</xdr:colOff>
      <xdr:row>107</xdr:row>
      <xdr:rowOff>151493</xdr:rowOff>
    </xdr:to>
    <xdr:sp macro="" textlink="">
      <xdr:nvSpPr>
        <xdr:cNvPr id="563" name="円/楕円 562"/>
        <xdr:cNvSpPr/>
      </xdr:nvSpPr>
      <xdr:spPr>
        <a:xfrm>
          <a:off x="22110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136270</xdr:rowOff>
    </xdr:from>
    <xdr:ext cx="469744" cy="259045"/>
    <xdr:sp macro="" textlink="">
      <xdr:nvSpPr>
        <xdr:cNvPr id="564" name="【庁舎】&#10;一人当たり面積該当値テキスト"/>
        <xdr:cNvSpPr txBox="1"/>
      </xdr:nvSpPr>
      <xdr:spPr>
        <a:xfrm>
          <a:off x="22250400" y="183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56424</xdr:rowOff>
    </xdr:from>
    <xdr:to>
      <xdr:col>31</xdr:col>
      <xdr:colOff>85725</xdr:colOff>
      <xdr:row>107</xdr:row>
      <xdr:rowOff>158024</xdr:rowOff>
    </xdr:to>
    <xdr:sp macro="" textlink="">
      <xdr:nvSpPr>
        <xdr:cNvPr id="565" name="円/楕円 564"/>
        <xdr:cNvSpPr/>
      </xdr:nvSpPr>
      <xdr:spPr>
        <a:xfrm>
          <a:off x="2127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100693</xdr:rowOff>
    </xdr:from>
    <xdr:to>
      <xdr:col>32</xdr:col>
      <xdr:colOff>187325</xdr:colOff>
      <xdr:row>107</xdr:row>
      <xdr:rowOff>107224</xdr:rowOff>
    </xdr:to>
    <xdr:cxnSp macro="">
      <xdr:nvCxnSpPr>
        <xdr:cNvPr id="566" name="直線コネクタ 565"/>
        <xdr:cNvCxnSpPr/>
      </xdr:nvCxnSpPr>
      <xdr:spPr>
        <a:xfrm flipV="1">
          <a:off x="21323300" y="184458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149151</xdr:rowOff>
    </xdr:from>
    <xdr:ext cx="469744" cy="259045"/>
    <xdr:sp macro="" textlink="">
      <xdr:nvSpPr>
        <xdr:cNvPr id="567" name="n_1mainValue【庁舎】&#10;一人当たり面積"/>
        <xdr:cNvSpPr txBox="1"/>
      </xdr:nvSpPr>
      <xdr:spPr>
        <a:xfrm>
          <a:off x="21075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8" name="正方形/長方形 5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9" name="正方形/長方形 5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0" name="テキスト ボックス 5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ほとんどの類型において、有形固定資産減価償却率が類似団体平均よりも高く推移しているが、保健センター・保健所は僅かながら下回っている。これは、平成１２年度に完成した保健センターが比較的新しく、耐用年数である３８年の半分も経過していないためである。</a:t>
          </a:r>
          <a:endParaRPr lang="ja-JP" altLang="ja-JP" sz="1300">
            <a:effectLst/>
          </a:endParaRPr>
        </a:p>
        <a:p>
          <a:r>
            <a:rPr kumimoji="1" lang="ja-JP" altLang="ja-JP" sz="1300">
              <a:solidFill>
                <a:schemeClr val="dk1"/>
              </a:solidFill>
              <a:effectLst/>
              <a:latin typeface="+mn-lt"/>
              <a:ea typeface="+mn-ea"/>
              <a:cs typeface="+mn-cs"/>
            </a:rPr>
            <a:t>一般廃棄物処理施設と福祉施設は、いずれも有形固定資産減価償却率が類似団体の中で最も高く、類似団体平均を著しく上回っているため、公共施設等総合管理計画や個別施設計画に沿って適切に維持管理を進めていく必要がある。</a:t>
          </a:r>
          <a:endParaRPr lang="ja-JP" altLang="ja-JP" sz="1300">
            <a:effectLst/>
          </a:endParaRPr>
        </a:p>
        <a:p>
          <a:r>
            <a:rPr kumimoji="1" lang="ja-JP" altLang="ja-JP" sz="1300">
              <a:solidFill>
                <a:schemeClr val="dk1"/>
              </a:solidFill>
              <a:effectLst/>
              <a:latin typeface="+mn-lt"/>
              <a:ea typeface="+mn-ea"/>
              <a:cs typeface="+mn-cs"/>
            </a:rPr>
            <a:t>一人当たりの面積等は、類似団体平均を下回っているものが多く、老朽施設の取扱いについては、更新や集約化・複合化が中心となり、除却が難しい施設が多い状況である。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福岡県鞍手町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16,527
16,393
35.60
7,016,358
6,922,137
94,161
4,436,600
8,095,004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長く続いた景気低迷は回復傾向ではあるが、人口の減少、高齢化に加え、大型事業所が少ないことが税収に影響している。税収の向上や人口減少に歯止めをかけるため移住・定住促進策に取り組むとともに、税徴収の取組強化により財源の確保に努める。歳出では、公共施設の更新・統廃合などを計画的に</a:t>
          </a:r>
          <a:r>
            <a:rPr lang="ja-JP" altLang="en-US" sz="1300" b="0" i="0" baseline="0">
              <a:solidFill>
                <a:schemeClr val="dk1"/>
              </a:solidFill>
              <a:effectLst/>
              <a:latin typeface="+mn-lt"/>
              <a:ea typeface="+mn-ea"/>
              <a:cs typeface="+mn-cs"/>
            </a:rPr>
            <a:t>行い</a:t>
          </a:r>
          <a:r>
            <a:rPr lang="ja-JP" altLang="ja-JP" sz="1300" b="0" i="0" baseline="0">
              <a:solidFill>
                <a:schemeClr val="dk1"/>
              </a:solidFill>
              <a:effectLst/>
              <a:latin typeface="+mn-lt"/>
              <a:ea typeface="+mn-ea"/>
              <a:cs typeface="+mn-cs"/>
            </a:rPr>
            <a:t>財政負担の軽減に努め、財政の健全化を図る。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117324</xdr:rowOff>
    </xdr:from>
    <xdr:to>
      <xdr:col>7</xdr:col>
      <xdr:colOff>152400</xdr:colOff>
      <xdr:row>42</xdr:row>
      <xdr:rowOff>128815</xdr:rowOff>
    </xdr:to>
    <xdr:cxnSp macro="">
      <xdr:nvCxnSpPr>
        <xdr:cNvPr id="69" name="直線コネクタ 68"/>
        <xdr:cNvCxnSpPr/>
      </xdr:nvCxnSpPr>
      <xdr:spPr>
        <a:xfrm flipV="1">
          <a:off x="4114800" y="73182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140305</xdr:rowOff>
    </xdr:to>
    <xdr:cxnSp macro="">
      <xdr:nvCxnSpPr>
        <xdr:cNvPr id="72" name="直線コネクタ 71"/>
        <xdr:cNvCxnSpPr/>
      </xdr:nvCxnSpPr>
      <xdr:spPr>
        <a:xfrm flipV="1">
          <a:off x="3225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140305</xdr:rowOff>
    </xdr:from>
    <xdr:to>
      <xdr:col>4</xdr:col>
      <xdr:colOff>482600</xdr:colOff>
      <xdr:row>42</xdr:row>
      <xdr:rowOff>151795</xdr:rowOff>
    </xdr:to>
    <xdr:cxnSp macro="">
      <xdr:nvCxnSpPr>
        <xdr:cNvPr id="75" name="直線コネクタ 74"/>
        <xdr:cNvCxnSpPr/>
      </xdr:nvCxnSpPr>
      <xdr:spPr>
        <a:xfrm flipV="1">
          <a:off x="2336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151795</xdr:rowOff>
    </xdr:from>
    <xdr:to>
      <xdr:col>3</xdr:col>
      <xdr:colOff>279400</xdr:colOff>
      <xdr:row>42</xdr:row>
      <xdr:rowOff>151795</xdr:rowOff>
    </xdr:to>
    <xdr:cxnSp macro="">
      <xdr:nvCxnSpPr>
        <xdr:cNvPr id="78" name="直線コネクタ 77"/>
        <xdr:cNvCxnSpPr/>
      </xdr:nvCxnSpPr>
      <xdr:spPr>
        <a:xfrm>
          <a:off x="1447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88" name="円/楕円 87"/>
        <xdr:cNvSpPr/>
      </xdr:nvSpPr>
      <xdr:spPr>
        <a:xfrm>
          <a:off x="49022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38601</xdr:rowOff>
    </xdr:from>
    <xdr:ext cx="762000" cy="259045"/>
    <xdr:sp macro="" textlink="">
      <xdr:nvSpPr>
        <xdr:cNvPr id="89" name="財政力該当値テキスト"/>
        <xdr:cNvSpPr txBox="1"/>
      </xdr:nvSpPr>
      <xdr:spPr>
        <a:xfrm>
          <a:off x="5041900" y="723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90" name="円/楕円 89"/>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91" name="テキスト ボックス 90"/>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89505</xdr:rowOff>
    </xdr:from>
    <xdr:to>
      <xdr:col>4</xdr:col>
      <xdr:colOff>533400</xdr:colOff>
      <xdr:row>43</xdr:row>
      <xdr:rowOff>19655</xdr:rowOff>
    </xdr:to>
    <xdr:sp macro="" textlink="">
      <xdr:nvSpPr>
        <xdr:cNvPr id="92" name="円/楕円 91"/>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4432</xdr:rowOff>
    </xdr:from>
    <xdr:ext cx="762000" cy="259045"/>
    <xdr:sp macro="" textlink="">
      <xdr:nvSpPr>
        <xdr:cNvPr id="93" name="テキスト ボックス 92"/>
        <xdr:cNvSpPr txBox="1"/>
      </xdr:nvSpPr>
      <xdr:spPr>
        <a:xfrm>
          <a:off x="2844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100995</xdr:rowOff>
    </xdr:from>
    <xdr:to>
      <xdr:col>3</xdr:col>
      <xdr:colOff>330200</xdr:colOff>
      <xdr:row>43</xdr:row>
      <xdr:rowOff>31145</xdr:rowOff>
    </xdr:to>
    <xdr:sp macro="" textlink="">
      <xdr:nvSpPr>
        <xdr:cNvPr id="94" name="円/楕円 93"/>
        <xdr:cNvSpPr/>
      </xdr:nvSpPr>
      <xdr:spPr>
        <a:xfrm>
          <a:off x="2286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15922</xdr:rowOff>
    </xdr:from>
    <xdr:ext cx="762000" cy="259045"/>
    <xdr:sp macro="" textlink="">
      <xdr:nvSpPr>
        <xdr:cNvPr id="95" name="テキスト ボックス 94"/>
        <xdr:cNvSpPr txBox="1"/>
      </xdr:nvSpPr>
      <xdr:spPr>
        <a:xfrm>
          <a:off x="1955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100995</xdr:rowOff>
    </xdr:from>
    <xdr:to>
      <xdr:col>2</xdr:col>
      <xdr:colOff>127000</xdr:colOff>
      <xdr:row>43</xdr:row>
      <xdr:rowOff>31145</xdr:rowOff>
    </xdr:to>
    <xdr:sp macro="" textlink="">
      <xdr:nvSpPr>
        <xdr:cNvPr id="96" name="円/楕円 95"/>
        <xdr:cNvSpPr/>
      </xdr:nvSpPr>
      <xdr:spPr>
        <a:xfrm>
          <a:off x="1397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15922</xdr:rowOff>
    </xdr:from>
    <xdr:ext cx="762000" cy="259045"/>
    <xdr:sp macro="" textlink="">
      <xdr:nvSpPr>
        <xdr:cNvPr id="97" name="テキスト ボックス 96"/>
        <xdr:cNvSpPr txBox="1"/>
      </xdr:nvSpPr>
      <xdr:spPr>
        <a:xfrm>
          <a:off x="1066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下水道会計において資本費平準化債を調達したことによる一般会計繰出金の減や退職手当などの減額により、経常的一般財源歳出は前年と比較して減額となっている。一方、法人町民税、固定資産税（償却資産）が増収となったものの、普通交付税、臨時財政対策債などの歳入減額が影響して、経常収支比率が前年と比較して</a:t>
          </a:r>
          <a:r>
            <a:rPr kumimoji="1" lang="en-US" altLang="ja-JP" sz="1300">
              <a:solidFill>
                <a:schemeClr val="dk1"/>
              </a:solidFill>
              <a:effectLst/>
              <a:latin typeface="+mn-lt"/>
              <a:ea typeface="+mn-ea"/>
              <a:cs typeface="+mn-cs"/>
            </a:rPr>
            <a:t>0.2</a:t>
          </a:r>
          <a:r>
            <a:rPr kumimoji="1" lang="ja-JP" altLang="en-US" sz="1300">
              <a:solidFill>
                <a:schemeClr val="dk1"/>
              </a:solidFill>
              <a:effectLst/>
              <a:latin typeface="+mn-lt"/>
              <a:ea typeface="+mn-ea"/>
              <a:cs typeface="+mn-cs"/>
            </a:rPr>
            <a:t>ポイント増加となった。今後は過疎</a:t>
          </a:r>
          <a:r>
            <a:rPr kumimoji="1" lang="ja-JP" altLang="ja-JP" sz="1300">
              <a:solidFill>
                <a:schemeClr val="dk1"/>
              </a:solidFill>
              <a:effectLst/>
              <a:latin typeface="+mn-lt"/>
              <a:ea typeface="+mn-ea"/>
              <a:cs typeface="+mn-cs"/>
            </a:rPr>
            <a:t>対策事業債の償還、助成拡大した乳幼児等医療費などにおいて歳出の増額が見込まれる。歳出の抑制に努めるとともに、計画性のある起債発行、町税の徴収率向上に努める。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153512</xdr:rowOff>
    </xdr:from>
    <xdr:to>
      <xdr:col>7</xdr:col>
      <xdr:colOff>152400</xdr:colOff>
      <xdr:row>63</xdr:row>
      <xdr:rowOff>159544</xdr:rowOff>
    </xdr:to>
    <xdr:cxnSp macro="">
      <xdr:nvCxnSpPr>
        <xdr:cNvPr id="136" name="直線コネクタ 135"/>
        <xdr:cNvCxnSpPr/>
      </xdr:nvCxnSpPr>
      <xdr:spPr>
        <a:xfrm>
          <a:off x="4114800" y="10954862"/>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63</xdr:row>
      <xdr:rowOff>153512</xdr:rowOff>
    </xdr:to>
    <xdr:cxnSp macro="">
      <xdr:nvCxnSpPr>
        <xdr:cNvPr id="139" name="直線コネクタ 138"/>
        <xdr:cNvCxnSpPr/>
      </xdr:nvCxnSpPr>
      <xdr:spPr>
        <a:xfrm>
          <a:off x="3225800" y="10867390"/>
          <a:ext cx="889000" cy="8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56515</xdr:rowOff>
    </xdr:from>
    <xdr:to>
      <xdr:col>4</xdr:col>
      <xdr:colOff>482600</xdr:colOff>
      <xdr:row>63</xdr:row>
      <xdr:rowOff>66040</xdr:rowOff>
    </xdr:to>
    <xdr:cxnSp macro="">
      <xdr:nvCxnSpPr>
        <xdr:cNvPr id="142" name="直線コネクタ 141"/>
        <xdr:cNvCxnSpPr/>
      </xdr:nvCxnSpPr>
      <xdr:spPr>
        <a:xfrm>
          <a:off x="2336800" y="1068641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44450</xdr:rowOff>
    </xdr:from>
    <xdr:to>
      <xdr:col>3</xdr:col>
      <xdr:colOff>279400</xdr:colOff>
      <xdr:row>62</xdr:row>
      <xdr:rowOff>56515</xdr:rowOff>
    </xdr:to>
    <xdr:cxnSp macro="">
      <xdr:nvCxnSpPr>
        <xdr:cNvPr id="145" name="直線コネクタ 144"/>
        <xdr:cNvCxnSpPr/>
      </xdr:nvCxnSpPr>
      <xdr:spPr>
        <a:xfrm>
          <a:off x="1447800" y="1067435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134320</xdr:rowOff>
    </xdr:from>
    <xdr:ext cx="762000" cy="259045"/>
    <xdr:sp macro="" textlink="">
      <xdr:nvSpPr>
        <xdr:cNvPr id="147" name="テキスト ボックス 146"/>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155433</xdr:rowOff>
    </xdr:from>
    <xdr:ext cx="762000" cy="259045"/>
    <xdr:sp macro="" textlink="">
      <xdr:nvSpPr>
        <xdr:cNvPr id="149" name="テキスト ボックス 148"/>
        <xdr:cNvSpPr txBox="1"/>
      </xdr:nvSpPr>
      <xdr:spPr>
        <a:xfrm>
          <a:off x="1066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108744</xdr:rowOff>
    </xdr:from>
    <xdr:to>
      <xdr:col>7</xdr:col>
      <xdr:colOff>203200</xdr:colOff>
      <xdr:row>64</xdr:row>
      <xdr:rowOff>38894</xdr:rowOff>
    </xdr:to>
    <xdr:sp macro="" textlink="">
      <xdr:nvSpPr>
        <xdr:cNvPr id="155" name="円/楕円 154"/>
        <xdr:cNvSpPr/>
      </xdr:nvSpPr>
      <xdr:spPr>
        <a:xfrm>
          <a:off x="4902200" y="1091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80821</xdr:rowOff>
    </xdr:from>
    <xdr:ext cx="762000" cy="259045"/>
    <xdr:sp macro="" textlink="">
      <xdr:nvSpPr>
        <xdr:cNvPr id="156" name="財政構造の弾力性該当値テキスト"/>
        <xdr:cNvSpPr txBox="1"/>
      </xdr:nvSpPr>
      <xdr:spPr>
        <a:xfrm>
          <a:off x="5041900" y="1088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102712</xdr:rowOff>
    </xdr:from>
    <xdr:to>
      <xdr:col>6</xdr:col>
      <xdr:colOff>50800</xdr:colOff>
      <xdr:row>64</xdr:row>
      <xdr:rowOff>32862</xdr:rowOff>
    </xdr:to>
    <xdr:sp macro="" textlink="">
      <xdr:nvSpPr>
        <xdr:cNvPr id="157" name="円/楕円 156"/>
        <xdr:cNvSpPr/>
      </xdr:nvSpPr>
      <xdr:spPr>
        <a:xfrm>
          <a:off x="4064000" y="109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17639</xdr:rowOff>
    </xdr:from>
    <xdr:ext cx="736600" cy="259045"/>
    <xdr:sp macro="" textlink="">
      <xdr:nvSpPr>
        <xdr:cNvPr id="158" name="テキスト ボックス 157"/>
        <xdr:cNvSpPr txBox="1"/>
      </xdr:nvSpPr>
      <xdr:spPr>
        <a:xfrm>
          <a:off x="3733800" y="1099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9" name="円/楕円 158"/>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60" name="テキスト ボックス 159"/>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5715</xdr:rowOff>
    </xdr:from>
    <xdr:to>
      <xdr:col>3</xdr:col>
      <xdr:colOff>330200</xdr:colOff>
      <xdr:row>62</xdr:row>
      <xdr:rowOff>107315</xdr:rowOff>
    </xdr:to>
    <xdr:sp macro="" textlink="">
      <xdr:nvSpPr>
        <xdr:cNvPr id="161" name="円/楕円 160"/>
        <xdr:cNvSpPr/>
      </xdr:nvSpPr>
      <xdr:spPr>
        <a:xfrm>
          <a:off x="2286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117492</xdr:rowOff>
    </xdr:from>
    <xdr:ext cx="762000" cy="259045"/>
    <xdr:sp macro="" textlink="">
      <xdr:nvSpPr>
        <xdr:cNvPr id="162" name="テキスト ボックス 161"/>
        <xdr:cNvSpPr txBox="1"/>
      </xdr:nvSpPr>
      <xdr:spPr>
        <a:xfrm>
          <a:off x="1955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165100</xdr:rowOff>
    </xdr:from>
    <xdr:to>
      <xdr:col>2</xdr:col>
      <xdr:colOff>127000</xdr:colOff>
      <xdr:row>62</xdr:row>
      <xdr:rowOff>95250</xdr:rowOff>
    </xdr:to>
    <xdr:sp macro="" textlink="">
      <xdr:nvSpPr>
        <xdr:cNvPr id="163" name="円/楕円 162"/>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105427</xdr:rowOff>
    </xdr:from>
    <xdr:ext cx="762000" cy="259045"/>
    <xdr:sp macro="" textlink="">
      <xdr:nvSpPr>
        <xdr:cNvPr id="164" name="テキスト ボックス 163"/>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[129,766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今年度の人口</a:t>
          </a:r>
          <a:r>
            <a:rPr lang="en-US" altLang="ja-JP" sz="1300" b="0" i="0" baseline="0">
              <a:solidFill>
                <a:schemeClr val="dk1"/>
              </a:solidFill>
              <a:effectLst/>
              <a:latin typeface="+mn-lt"/>
              <a:ea typeface="+mn-ea"/>
              <a:cs typeface="+mn-cs"/>
            </a:rPr>
            <a:t>1</a:t>
          </a:r>
          <a:r>
            <a:rPr lang="ja-JP" altLang="en-US" sz="1300" b="0" i="0" baseline="0">
              <a:solidFill>
                <a:schemeClr val="dk1"/>
              </a:solidFill>
              <a:effectLst/>
              <a:latin typeface="+mn-lt"/>
              <a:ea typeface="+mn-ea"/>
              <a:cs typeface="+mn-cs"/>
            </a:rPr>
            <a:t>人当たり人件費・物件費等の決算額は、退職手当が前年と比較して減額したことが影響し</a:t>
          </a:r>
          <a:r>
            <a:rPr lang="en-US" altLang="ja-JP" sz="1300" b="0" i="0" baseline="0">
              <a:solidFill>
                <a:schemeClr val="dk1"/>
              </a:solidFill>
              <a:effectLst/>
              <a:latin typeface="+mn-lt"/>
              <a:ea typeface="+mn-ea"/>
              <a:cs typeface="+mn-cs"/>
            </a:rPr>
            <a:t>4,055</a:t>
          </a:r>
          <a:r>
            <a:rPr lang="ja-JP" altLang="en-US" sz="1300" b="0" i="0" baseline="0">
              <a:solidFill>
                <a:schemeClr val="dk1"/>
              </a:solidFill>
              <a:effectLst/>
              <a:latin typeface="+mn-lt"/>
              <a:ea typeface="+mn-ea"/>
              <a:cs typeface="+mn-cs"/>
            </a:rPr>
            <a:t>円減となった。</a:t>
          </a:r>
          <a:r>
            <a:rPr lang="ja-JP" altLang="ja-JP" sz="1300" b="0" i="0" baseline="0">
              <a:solidFill>
                <a:schemeClr val="dk1"/>
              </a:solidFill>
              <a:effectLst/>
              <a:latin typeface="+mn-lt"/>
              <a:ea typeface="+mn-ea"/>
              <a:cs typeface="+mn-cs"/>
            </a:rPr>
            <a:t>類似団体の平均</a:t>
          </a:r>
          <a:r>
            <a:rPr lang="ja-JP" altLang="en-US" sz="1300" b="0" i="0" baseline="0">
              <a:solidFill>
                <a:schemeClr val="dk1"/>
              </a:solidFill>
              <a:effectLst/>
              <a:latin typeface="+mn-lt"/>
              <a:ea typeface="+mn-ea"/>
              <a:cs typeface="+mn-cs"/>
            </a:rPr>
            <a:t>と比較して下回って</a:t>
          </a:r>
          <a:r>
            <a:rPr lang="ja-JP" altLang="ja-JP" sz="1300" b="0" i="0" baseline="0">
              <a:solidFill>
                <a:schemeClr val="dk1"/>
              </a:solidFill>
              <a:effectLst/>
              <a:latin typeface="+mn-lt"/>
              <a:ea typeface="+mn-ea"/>
              <a:cs typeface="+mn-cs"/>
            </a:rPr>
            <a:t>はいるが、ゴミ処理施設や消防業務、介護保険広域連合等の一部事務組合への負担金に含まれる人件費や物件費を合計した場合は、人口１人当たりの金額は大幅に増加することになる</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今後はこれらを含めた経費について、抑制していく必要がある。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137300</xdr:rowOff>
    </xdr:from>
    <xdr:to>
      <xdr:col>7</xdr:col>
      <xdr:colOff>152400</xdr:colOff>
      <xdr:row>81</xdr:row>
      <xdr:rowOff>156869</xdr:rowOff>
    </xdr:to>
    <xdr:cxnSp macro="">
      <xdr:nvCxnSpPr>
        <xdr:cNvPr id="197" name="直線コネクタ 196"/>
        <xdr:cNvCxnSpPr/>
      </xdr:nvCxnSpPr>
      <xdr:spPr>
        <a:xfrm flipV="1">
          <a:off x="4114800" y="14024750"/>
          <a:ext cx="838200" cy="1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143314</xdr:rowOff>
    </xdr:from>
    <xdr:to>
      <xdr:col>6</xdr:col>
      <xdr:colOff>0</xdr:colOff>
      <xdr:row>81</xdr:row>
      <xdr:rowOff>156869</xdr:rowOff>
    </xdr:to>
    <xdr:cxnSp macro="">
      <xdr:nvCxnSpPr>
        <xdr:cNvPr id="200" name="直線コネクタ 199"/>
        <xdr:cNvCxnSpPr/>
      </xdr:nvCxnSpPr>
      <xdr:spPr>
        <a:xfrm>
          <a:off x="3225800" y="14030764"/>
          <a:ext cx="889000" cy="1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95217</xdr:rowOff>
    </xdr:from>
    <xdr:ext cx="736600" cy="259045"/>
    <xdr:sp macro="" textlink="">
      <xdr:nvSpPr>
        <xdr:cNvPr id="202" name="テキスト ボックス 201"/>
        <xdr:cNvSpPr txBox="1"/>
      </xdr:nvSpPr>
      <xdr:spPr>
        <a:xfrm>
          <a:off x="3733800" y="1415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67382</xdr:rowOff>
    </xdr:from>
    <xdr:to>
      <xdr:col>4</xdr:col>
      <xdr:colOff>482600</xdr:colOff>
      <xdr:row>81</xdr:row>
      <xdr:rowOff>143314</xdr:rowOff>
    </xdr:to>
    <xdr:cxnSp macro="">
      <xdr:nvCxnSpPr>
        <xdr:cNvPr id="203" name="直線コネクタ 202"/>
        <xdr:cNvCxnSpPr/>
      </xdr:nvCxnSpPr>
      <xdr:spPr>
        <a:xfrm>
          <a:off x="2336800" y="13954832"/>
          <a:ext cx="889000" cy="7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57479</xdr:rowOff>
    </xdr:from>
    <xdr:to>
      <xdr:col>3</xdr:col>
      <xdr:colOff>279400</xdr:colOff>
      <xdr:row>81</xdr:row>
      <xdr:rowOff>67382</xdr:rowOff>
    </xdr:to>
    <xdr:cxnSp macro="">
      <xdr:nvCxnSpPr>
        <xdr:cNvPr id="206" name="直線コネクタ 205"/>
        <xdr:cNvCxnSpPr/>
      </xdr:nvCxnSpPr>
      <xdr:spPr>
        <a:xfrm>
          <a:off x="1447800" y="13944929"/>
          <a:ext cx="889000" cy="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8" name="テキスト ボックス 207"/>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86500</xdr:rowOff>
    </xdr:from>
    <xdr:to>
      <xdr:col>7</xdr:col>
      <xdr:colOff>203200</xdr:colOff>
      <xdr:row>82</xdr:row>
      <xdr:rowOff>16650</xdr:rowOff>
    </xdr:to>
    <xdr:sp macro="" textlink="">
      <xdr:nvSpPr>
        <xdr:cNvPr id="216" name="円/楕円 215"/>
        <xdr:cNvSpPr/>
      </xdr:nvSpPr>
      <xdr:spPr>
        <a:xfrm>
          <a:off x="4902200" y="1397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103027</xdr:rowOff>
    </xdr:from>
    <xdr:ext cx="762000" cy="259045"/>
    <xdr:sp macro="" textlink="">
      <xdr:nvSpPr>
        <xdr:cNvPr id="217" name="人件費・物件費等の状況該当値テキスト"/>
        <xdr:cNvSpPr txBox="1"/>
      </xdr:nvSpPr>
      <xdr:spPr>
        <a:xfrm>
          <a:off x="5041900" y="1381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129,766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106069</xdr:rowOff>
    </xdr:from>
    <xdr:to>
      <xdr:col>6</xdr:col>
      <xdr:colOff>50800</xdr:colOff>
      <xdr:row>82</xdr:row>
      <xdr:rowOff>36219</xdr:rowOff>
    </xdr:to>
    <xdr:sp macro="" textlink="">
      <xdr:nvSpPr>
        <xdr:cNvPr id="218" name="円/楕円 217"/>
        <xdr:cNvSpPr/>
      </xdr:nvSpPr>
      <xdr:spPr>
        <a:xfrm>
          <a:off x="4064000" y="1399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46396</xdr:rowOff>
    </xdr:from>
    <xdr:ext cx="736600" cy="259045"/>
    <xdr:sp macro="" textlink="">
      <xdr:nvSpPr>
        <xdr:cNvPr id="219" name="テキスト ボックス 218"/>
        <xdr:cNvSpPr txBox="1"/>
      </xdr:nvSpPr>
      <xdr:spPr>
        <a:xfrm>
          <a:off x="3733800" y="13762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133,821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92514</xdr:rowOff>
    </xdr:from>
    <xdr:to>
      <xdr:col>4</xdr:col>
      <xdr:colOff>533400</xdr:colOff>
      <xdr:row>82</xdr:row>
      <xdr:rowOff>22664</xdr:rowOff>
    </xdr:to>
    <xdr:sp macro="" textlink="">
      <xdr:nvSpPr>
        <xdr:cNvPr id="220" name="円/楕円 219"/>
        <xdr:cNvSpPr/>
      </xdr:nvSpPr>
      <xdr:spPr>
        <a:xfrm>
          <a:off x="3175000" y="1397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32841</xdr:rowOff>
    </xdr:from>
    <xdr:ext cx="762000" cy="259045"/>
    <xdr:sp macro="" textlink="">
      <xdr:nvSpPr>
        <xdr:cNvPr id="221" name="テキスト ボックス 220"/>
        <xdr:cNvSpPr txBox="1"/>
      </xdr:nvSpPr>
      <xdr:spPr>
        <a:xfrm>
          <a:off x="2844800" y="1374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131,012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16582</xdr:rowOff>
    </xdr:from>
    <xdr:to>
      <xdr:col>3</xdr:col>
      <xdr:colOff>330200</xdr:colOff>
      <xdr:row>81</xdr:row>
      <xdr:rowOff>118182</xdr:rowOff>
    </xdr:to>
    <xdr:sp macro="" textlink="">
      <xdr:nvSpPr>
        <xdr:cNvPr id="222" name="円/楕円 221"/>
        <xdr:cNvSpPr/>
      </xdr:nvSpPr>
      <xdr:spPr>
        <a:xfrm>
          <a:off x="2286000" y="139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128359</xdr:rowOff>
    </xdr:from>
    <xdr:ext cx="762000" cy="259045"/>
    <xdr:sp macro="" textlink="">
      <xdr:nvSpPr>
        <xdr:cNvPr id="223" name="テキスト ボックス 222"/>
        <xdr:cNvSpPr txBox="1"/>
      </xdr:nvSpPr>
      <xdr:spPr>
        <a:xfrm>
          <a:off x="1955800" y="1367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115,278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6679</xdr:rowOff>
    </xdr:from>
    <xdr:to>
      <xdr:col>2</xdr:col>
      <xdr:colOff>127000</xdr:colOff>
      <xdr:row>81</xdr:row>
      <xdr:rowOff>108279</xdr:rowOff>
    </xdr:to>
    <xdr:sp macro="" textlink="">
      <xdr:nvSpPr>
        <xdr:cNvPr id="224" name="円/楕円 223"/>
        <xdr:cNvSpPr/>
      </xdr:nvSpPr>
      <xdr:spPr>
        <a:xfrm>
          <a:off x="1397000" y="1389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118456</xdr:rowOff>
    </xdr:from>
    <xdr:ext cx="762000" cy="259045"/>
    <xdr:sp macro="" textlink="">
      <xdr:nvSpPr>
        <xdr:cNvPr id="225" name="テキスト ボックス 224"/>
        <xdr:cNvSpPr txBox="1"/>
      </xdr:nvSpPr>
      <xdr:spPr>
        <a:xfrm>
          <a:off x="1066800" y="1366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経験年数階層の変動</a:t>
          </a:r>
          <a:r>
            <a:rPr kumimoji="1" lang="ja-JP" altLang="en-US" sz="1300" b="0" i="0" baseline="0">
              <a:solidFill>
                <a:schemeClr val="dk1"/>
              </a:solidFill>
              <a:effectLst/>
              <a:latin typeface="+mn-lt"/>
              <a:ea typeface="+mn-ea"/>
              <a:cs typeface="+mn-cs"/>
            </a:rPr>
            <a:t>において昇格をともなった変動がなく平均給与月額の上昇がなかったために前年と比較して</a:t>
          </a:r>
          <a:r>
            <a:rPr kumimoji="1" lang="en-US" altLang="ja-JP" sz="1300" b="0" i="0" baseline="0">
              <a:solidFill>
                <a:schemeClr val="dk1"/>
              </a:solidFill>
              <a:effectLst/>
              <a:latin typeface="+mn-lt"/>
              <a:ea typeface="+mn-ea"/>
              <a:cs typeface="+mn-cs"/>
            </a:rPr>
            <a:t>0.3</a:t>
          </a:r>
          <a:r>
            <a:rPr kumimoji="1" lang="ja-JP" altLang="ja-JP" sz="1300" b="0" i="0" baseline="0">
              <a:solidFill>
                <a:schemeClr val="dk1"/>
              </a:solidFill>
              <a:effectLst/>
              <a:latin typeface="+mn-lt"/>
              <a:ea typeface="+mn-ea"/>
              <a:cs typeface="+mn-cs"/>
            </a:rPr>
            <a:t>ポイント下回っ</a:t>
          </a:r>
          <a:r>
            <a:rPr kumimoji="1" lang="ja-JP" altLang="en-US" sz="1300" b="0" i="0" baseline="0">
              <a:solidFill>
                <a:schemeClr val="dk1"/>
              </a:solidFill>
              <a:effectLst/>
              <a:latin typeface="+mn-lt"/>
              <a:ea typeface="+mn-ea"/>
              <a:cs typeface="+mn-cs"/>
            </a:rPr>
            <a:t>た</a:t>
          </a:r>
          <a:r>
            <a:rPr lang="ja-JP" altLang="ja-JP" sz="1300" b="0" i="0" baseline="0">
              <a:solidFill>
                <a:schemeClr val="dk1"/>
              </a:solidFill>
              <a:effectLst/>
              <a:latin typeface="+mn-lt"/>
              <a:ea typeface="+mn-ea"/>
              <a:cs typeface="+mn-cs"/>
            </a:rPr>
            <a:t>。厳しい財政状況を考慮しながら今後も適正な給与水準の維持に努める。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146896</xdr:rowOff>
    </xdr:from>
    <xdr:to>
      <xdr:col>24</xdr:col>
      <xdr:colOff>558800</xdr:colOff>
      <xdr:row>84</xdr:row>
      <xdr:rowOff>171027</xdr:rowOff>
    </xdr:to>
    <xdr:cxnSp macro="">
      <xdr:nvCxnSpPr>
        <xdr:cNvPr id="259" name="直線コネクタ 258"/>
        <xdr:cNvCxnSpPr/>
      </xdr:nvCxnSpPr>
      <xdr:spPr>
        <a:xfrm flipV="1">
          <a:off x="16179800" y="1454869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129981</xdr:rowOff>
    </xdr:from>
    <xdr:ext cx="762000" cy="259045"/>
    <xdr:sp macro="" textlink="">
      <xdr:nvSpPr>
        <xdr:cNvPr id="260"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171027</xdr:rowOff>
    </xdr:from>
    <xdr:to>
      <xdr:col>23</xdr:col>
      <xdr:colOff>406400</xdr:colOff>
      <xdr:row>85</xdr:row>
      <xdr:rowOff>71966</xdr:rowOff>
    </xdr:to>
    <xdr:cxnSp macro="">
      <xdr:nvCxnSpPr>
        <xdr:cNvPr id="262" name="直線コネクタ 261"/>
        <xdr:cNvCxnSpPr/>
      </xdr:nvCxnSpPr>
      <xdr:spPr>
        <a:xfrm flipV="1">
          <a:off x="15290800" y="1457282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64" name="テキスト ボックス 263"/>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55880</xdr:rowOff>
    </xdr:from>
    <xdr:to>
      <xdr:col>22</xdr:col>
      <xdr:colOff>203200</xdr:colOff>
      <xdr:row>85</xdr:row>
      <xdr:rowOff>71966</xdr:rowOff>
    </xdr:to>
    <xdr:cxnSp macro="">
      <xdr:nvCxnSpPr>
        <xdr:cNvPr id="265" name="直線コネクタ 264"/>
        <xdr:cNvCxnSpPr/>
      </xdr:nvCxnSpPr>
      <xdr:spPr>
        <a:xfrm>
          <a:off x="14401800" y="1462913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67" name="テキスト ボックス 266"/>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88</xdr:row>
      <xdr:rowOff>80434</xdr:rowOff>
    </xdr:to>
    <xdr:cxnSp macro="">
      <xdr:nvCxnSpPr>
        <xdr:cNvPr id="268" name="直線コネクタ 267"/>
        <xdr:cNvCxnSpPr/>
      </xdr:nvCxnSpPr>
      <xdr:spPr>
        <a:xfrm flipV="1">
          <a:off x="13512800" y="14629130"/>
          <a:ext cx="8890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70" name="テキスト ボックス 269"/>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72" name="テキスト ボックス 271"/>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96096</xdr:rowOff>
    </xdr:from>
    <xdr:to>
      <xdr:col>24</xdr:col>
      <xdr:colOff>609600</xdr:colOff>
      <xdr:row>85</xdr:row>
      <xdr:rowOff>26246</xdr:rowOff>
    </xdr:to>
    <xdr:sp macro="" textlink="">
      <xdr:nvSpPr>
        <xdr:cNvPr id="278" name="円/楕円 277"/>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112623</xdr:rowOff>
    </xdr:from>
    <xdr:ext cx="762000" cy="259045"/>
    <xdr:sp macro="" textlink="">
      <xdr:nvSpPr>
        <xdr:cNvPr id="279" name="給与水準   （国との比較）該当値テキスト"/>
        <xdr:cNvSpPr txBox="1"/>
      </xdr:nvSpPr>
      <xdr:spPr>
        <a:xfrm>
          <a:off x="17106900" y="1434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120227</xdr:rowOff>
    </xdr:from>
    <xdr:to>
      <xdr:col>23</xdr:col>
      <xdr:colOff>457200</xdr:colOff>
      <xdr:row>85</xdr:row>
      <xdr:rowOff>50377</xdr:rowOff>
    </xdr:to>
    <xdr:sp macro="" textlink="">
      <xdr:nvSpPr>
        <xdr:cNvPr id="280" name="円/楕円 279"/>
        <xdr:cNvSpPr/>
      </xdr:nvSpPr>
      <xdr:spPr>
        <a:xfrm>
          <a:off x="16129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60554</xdr:rowOff>
    </xdr:from>
    <xdr:ext cx="736600" cy="259045"/>
    <xdr:sp macro="" textlink="">
      <xdr:nvSpPr>
        <xdr:cNvPr id="281" name="テキスト ボックス 280"/>
        <xdr:cNvSpPr txBox="1"/>
      </xdr:nvSpPr>
      <xdr:spPr>
        <a:xfrm>
          <a:off x="15798800" y="1429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21166</xdr:rowOff>
    </xdr:from>
    <xdr:to>
      <xdr:col>22</xdr:col>
      <xdr:colOff>254000</xdr:colOff>
      <xdr:row>85</xdr:row>
      <xdr:rowOff>122766</xdr:rowOff>
    </xdr:to>
    <xdr:sp macro="" textlink="">
      <xdr:nvSpPr>
        <xdr:cNvPr id="282" name="円/楕円 281"/>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132943</xdr:rowOff>
    </xdr:from>
    <xdr:ext cx="762000" cy="259045"/>
    <xdr:sp macro="" textlink="">
      <xdr:nvSpPr>
        <xdr:cNvPr id="283" name="テキスト ボックス 28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5080</xdr:rowOff>
    </xdr:from>
    <xdr:to>
      <xdr:col>21</xdr:col>
      <xdr:colOff>50800</xdr:colOff>
      <xdr:row>85</xdr:row>
      <xdr:rowOff>106680</xdr:rowOff>
    </xdr:to>
    <xdr:sp macro="" textlink="">
      <xdr:nvSpPr>
        <xdr:cNvPr id="284" name="円/楕円 283"/>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116857</xdr:rowOff>
    </xdr:from>
    <xdr:ext cx="762000" cy="259045"/>
    <xdr:sp macro="" textlink="">
      <xdr:nvSpPr>
        <xdr:cNvPr id="285" name="テキスト ボックス 284"/>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6" name="円/楕円 285"/>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87" name="テキスト ボックス 286"/>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第</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次行財政改革プラン（平成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年度）に沿った取組により職員数を削減したことが影響し、全国平均及び類似団体平均を下回る結果となっている。今後も適正な人事管理に努める。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73660</xdr:rowOff>
    </xdr:from>
    <xdr:to>
      <xdr:col>24</xdr:col>
      <xdr:colOff>558800</xdr:colOff>
      <xdr:row>60</xdr:row>
      <xdr:rowOff>73660</xdr:rowOff>
    </xdr:to>
    <xdr:cxnSp macro="">
      <xdr:nvCxnSpPr>
        <xdr:cNvPr id="324" name="直線コネクタ 323"/>
        <xdr:cNvCxnSpPr/>
      </xdr:nvCxnSpPr>
      <xdr:spPr>
        <a:xfrm>
          <a:off x="16179800" y="10360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5"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69064</xdr:rowOff>
    </xdr:from>
    <xdr:to>
      <xdr:col>23</xdr:col>
      <xdr:colOff>406400</xdr:colOff>
      <xdr:row>60</xdr:row>
      <xdr:rowOff>73660</xdr:rowOff>
    </xdr:to>
    <xdr:cxnSp macro="">
      <xdr:nvCxnSpPr>
        <xdr:cNvPr id="327" name="直線コネクタ 326"/>
        <xdr:cNvCxnSpPr/>
      </xdr:nvCxnSpPr>
      <xdr:spPr>
        <a:xfrm>
          <a:off x="15290800" y="1035606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29" name="テキスト ボックス 328"/>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55275</xdr:rowOff>
    </xdr:from>
    <xdr:to>
      <xdr:col>22</xdr:col>
      <xdr:colOff>203200</xdr:colOff>
      <xdr:row>60</xdr:row>
      <xdr:rowOff>69064</xdr:rowOff>
    </xdr:to>
    <xdr:cxnSp macro="">
      <xdr:nvCxnSpPr>
        <xdr:cNvPr id="330" name="直線コネクタ 329"/>
        <xdr:cNvCxnSpPr/>
      </xdr:nvCxnSpPr>
      <xdr:spPr>
        <a:xfrm>
          <a:off x="14401800" y="1034227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32" name="テキスト ボックス 331"/>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55275</xdr:rowOff>
    </xdr:from>
    <xdr:to>
      <xdr:col>21</xdr:col>
      <xdr:colOff>0</xdr:colOff>
      <xdr:row>60</xdr:row>
      <xdr:rowOff>64467</xdr:rowOff>
    </xdr:to>
    <xdr:cxnSp macro="">
      <xdr:nvCxnSpPr>
        <xdr:cNvPr id="333" name="直線コネクタ 332"/>
        <xdr:cNvCxnSpPr/>
      </xdr:nvCxnSpPr>
      <xdr:spPr>
        <a:xfrm flipV="1">
          <a:off x="13512800" y="1034227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3041</xdr:rowOff>
    </xdr:from>
    <xdr:ext cx="762000" cy="259045"/>
    <xdr:sp macro="" textlink="">
      <xdr:nvSpPr>
        <xdr:cNvPr id="335" name="テキスト ボックス 334"/>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7" name="テキスト ボックス 336"/>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22860</xdr:rowOff>
    </xdr:from>
    <xdr:to>
      <xdr:col>24</xdr:col>
      <xdr:colOff>609600</xdr:colOff>
      <xdr:row>60</xdr:row>
      <xdr:rowOff>124460</xdr:rowOff>
    </xdr:to>
    <xdr:sp macro="" textlink="">
      <xdr:nvSpPr>
        <xdr:cNvPr id="343" name="円/楕円 342"/>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39387</xdr:rowOff>
    </xdr:from>
    <xdr:ext cx="762000" cy="259045"/>
    <xdr:sp macro="" textlink="">
      <xdr:nvSpPr>
        <xdr:cNvPr id="344" name="定員管理の状況該当値テキスト"/>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22860</xdr:rowOff>
    </xdr:from>
    <xdr:to>
      <xdr:col>23</xdr:col>
      <xdr:colOff>457200</xdr:colOff>
      <xdr:row>60</xdr:row>
      <xdr:rowOff>124460</xdr:rowOff>
    </xdr:to>
    <xdr:sp macro="" textlink="">
      <xdr:nvSpPr>
        <xdr:cNvPr id="345" name="円/楕円 344"/>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134637</xdr:rowOff>
    </xdr:from>
    <xdr:ext cx="736600" cy="259045"/>
    <xdr:sp macro="" textlink="">
      <xdr:nvSpPr>
        <xdr:cNvPr id="346" name="テキスト ボックス 345"/>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18264</xdr:rowOff>
    </xdr:from>
    <xdr:to>
      <xdr:col>22</xdr:col>
      <xdr:colOff>254000</xdr:colOff>
      <xdr:row>60</xdr:row>
      <xdr:rowOff>119864</xdr:rowOff>
    </xdr:to>
    <xdr:sp macro="" textlink="">
      <xdr:nvSpPr>
        <xdr:cNvPr id="347" name="円/楕円 346"/>
        <xdr:cNvSpPr/>
      </xdr:nvSpPr>
      <xdr:spPr>
        <a:xfrm>
          <a:off x="152400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130041</xdr:rowOff>
    </xdr:from>
    <xdr:ext cx="762000" cy="259045"/>
    <xdr:sp macro="" textlink="">
      <xdr:nvSpPr>
        <xdr:cNvPr id="348" name="テキスト ボックス 347"/>
        <xdr:cNvSpPr txBox="1"/>
      </xdr:nvSpPr>
      <xdr:spPr>
        <a:xfrm>
          <a:off x="14909800" y="1007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4475</xdr:rowOff>
    </xdr:from>
    <xdr:to>
      <xdr:col>21</xdr:col>
      <xdr:colOff>50800</xdr:colOff>
      <xdr:row>60</xdr:row>
      <xdr:rowOff>106075</xdr:rowOff>
    </xdr:to>
    <xdr:sp macro="" textlink="">
      <xdr:nvSpPr>
        <xdr:cNvPr id="349" name="円/楕円 348"/>
        <xdr:cNvSpPr/>
      </xdr:nvSpPr>
      <xdr:spPr>
        <a:xfrm>
          <a:off x="143510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116252</xdr:rowOff>
    </xdr:from>
    <xdr:ext cx="762000" cy="259045"/>
    <xdr:sp macro="" textlink="">
      <xdr:nvSpPr>
        <xdr:cNvPr id="350" name="テキスト ボックス 349"/>
        <xdr:cNvSpPr txBox="1"/>
      </xdr:nvSpPr>
      <xdr:spPr>
        <a:xfrm>
          <a:off x="14020800" y="1006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13667</xdr:rowOff>
    </xdr:from>
    <xdr:to>
      <xdr:col>19</xdr:col>
      <xdr:colOff>533400</xdr:colOff>
      <xdr:row>60</xdr:row>
      <xdr:rowOff>115267</xdr:rowOff>
    </xdr:to>
    <xdr:sp macro="" textlink="">
      <xdr:nvSpPr>
        <xdr:cNvPr id="351" name="円/楕円 350"/>
        <xdr:cNvSpPr/>
      </xdr:nvSpPr>
      <xdr:spPr>
        <a:xfrm>
          <a:off x="13462000" y="103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125444</xdr:rowOff>
    </xdr:from>
    <xdr:ext cx="762000" cy="259045"/>
    <xdr:sp macro="" textlink="">
      <xdr:nvSpPr>
        <xdr:cNvPr id="352" name="テキスト ボックス 351"/>
        <xdr:cNvSpPr txBox="1"/>
      </xdr:nvSpPr>
      <xdr:spPr>
        <a:xfrm>
          <a:off x="13131800" y="1006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中学校統合整備等大規模事業の償還が開始されたことにより、元利償還金が前年と比較して</a:t>
          </a:r>
          <a:r>
            <a:rPr kumimoji="1" lang="en-US" altLang="ja-JP" sz="1300">
              <a:solidFill>
                <a:schemeClr val="dk1"/>
              </a:solidFill>
              <a:effectLst/>
              <a:latin typeface="+mn-lt"/>
              <a:ea typeface="+mn-ea"/>
              <a:cs typeface="+mn-cs"/>
            </a:rPr>
            <a:t>77,054</a:t>
          </a:r>
          <a:r>
            <a:rPr kumimoji="1" lang="ja-JP" altLang="en-US" sz="1300">
              <a:solidFill>
                <a:schemeClr val="dk1"/>
              </a:solidFill>
              <a:effectLst/>
              <a:latin typeface="+mn-lt"/>
              <a:ea typeface="+mn-ea"/>
              <a:cs typeface="+mn-cs"/>
            </a:rPr>
            <a:t>千円増額したが、今年から下水道事業会計において資本費平準化債を調達したことにより公営企業債等繰入額が</a:t>
          </a:r>
          <a:r>
            <a:rPr kumimoji="1" lang="en-US" altLang="ja-JP" sz="1300">
              <a:solidFill>
                <a:schemeClr val="dk1"/>
              </a:solidFill>
              <a:effectLst/>
              <a:latin typeface="+mn-lt"/>
              <a:ea typeface="+mn-ea"/>
              <a:cs typeface="+mn-cs"/>
            </a:rPr>
            <a:t>56,517</a:t>
          </a:r>
          <a:r>
            <a:rPr kumimoji="1" lang="ja-JP" altLang="en-US" sz="1300">
              <a:solidFill>
                <a:schemeClr val="dk1"/>
              </a:solidFill>
              <a:effectLst/>
              <a:latin typeface="+mn-lt"/>
              <a:ea typeface="+mn-ea"/>
              <a:cs typeface="+mn-cs"/>
            </a:rPr>
            <a:t>千円減額し、元利償還金等は大きな増減はなかった。元利償還金等から控除される算入公債費等の額</a:t>
          </a:r>
          <a:r>
            <a:rPr kumimoji="1" lang="en-US" altLang="ja-JP" sz="1300">
              <a:solidFill>
                <a:schemeClr val="dk1"/>
              </a:solidFill>
              <a:effectLst/>
              <a:latin typeface="+mn-lt"/>
              <a:ea typeface="+mn-ea"/>
              <a:cs typeface="+mn-cs"/>
            </a:rPr>
            <a:t>14,771</a:t>
          </a:r>
          <a:r>
            <a:rPr kumimoji="1" lang="ja-JP" altLang="en-US" sz="1300">
              <a:solidFill>
                <a:schemeClr val="dk1"/>
              </a:solidFill>
              <a:effectLst/>
              <a:latin typeface="+mn-lt"/>
              <a:ea typeface="+mn-ea"/>
              <a:cs typeface="+mn-cs"/>
            </a:rPr>
            <a:t>千円増額したため、単年度実質公債費比率は僅かであるが改善された。</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今後も本町の財政規模並びに実質公債費比率等への影響を勘案しながら計画性のある起債発行に努める。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24447</xdr:rowOff>
    </xdr:from>
    <xdr:to>
      <xdr:col>24</xdr:col>
      <xdr:colOff>558800</xdr:colOff>
      <xdr:row>40</xdr:row>
      <xdr:rowOff>24447</xdr:rowOff>
    </xdr:to>
    <xdr:cxnSp macro="">
      <xdr:nvCxnSpPr>
        <xdr:cNvPr id="382" name="直線コネクタ 381"/>
        <xdr:cNvCxnSpPr/>
      </xdr:nvCxnSpPr>
      <xdr:spPr>
        <a:xfrm>
          <a:off x="16179800" y="68824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155592</xdr:rowOff>
    </xdr:from>
    <xdr:ext cx="762000" cy="259045"/>
    <xdr:sp macro="" textlink="">
      <xdr:nvSpPr>
        <xdr:cNvPr id="383" name="公債費負担の状況平均値テキスト"/>
        <xdr:cNvSpPr txBox="1"/>
      </xdr:nvSpPr>
      <xdr:spPr>
        <a:xfrm>
          <a:off x="17106900" y="667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24447</xdr:rowOff>
    </xdr:from>
    <xdr:to>
      <xdr:col>23</xdr:col>
      <xdr:colOff>406400</xdr:colOff>
      <xdr:row>40</xdr:row>
      <xdr:rowOff>30480</xdr:rowOff>
    </xdr:to>
    <xdr:cxnSp macro="">
      <xdr:nvCxnSpPr>
        <xdr:cNvPr id="385" name="直線コネクタ 384"/>
        <xdr:cNvCxnSpPr/>
      </xdr:nvCxnSpPr>
      <xdr:spPr>
        <a:xfrm flipV="1">
          <a:off x="15290800" y="688244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7" name="テキスト ボックス 386"/>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54610</xdr:rowOff>
    </xdr:to>
    <xdr:cxnSp macro="">
      <xdr:nvCxnSpPr>
        <xdr:cNvPr id="388" name="直線コネクタ 387"/>
        <xdr:cNvCxnSpPr/>
      </xdr:nvCxnSpPr>
      <xdr:spPr>
        <a:xfrm flipV="1">
          <a:off x="14401800" y="688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0" name="テキスト ボックス 389"/>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54610</xdr:rowOff>
    </xdr:from>
    <xdr:to>
      <xdr:col>21</xdr:col>
      <xdr:colOff>0</xdr:colOff>
      <xdr:row>40</xdr:row>
      <xdr:rowOff>96838</xdr:rowOff>
    </xdr:to>
    <xdr:cxnSp macro="">
      <xdr:nvCxnSpPr>
        <xdr:cNvPr id="391" name="直線コネクタ 390"/>
        <xdr:cNvCxnSpPr/>
      </xdr:nvCxnSpPr>
      <xdr:spPr>
        <a:xfrm flipV="1">
          <a:off x="13512800" y="691261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3" name="テキスト ボックス 392"/>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5" name="テキスト ボックス 394"/>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145097</xdr:rowOff>
    </xdr:from>
    <xdr:to>
      <xdr:col>24</xdr:col>
      <xdr:colOff>609600</xdr:colOff>
      <xdr:row>40</xdr:row>
      <xdr:rowOff>75247</xdr:rowOff>
    </xdr:to>
    <xdr:sp macro="" textlink="">
      <xdr:nvSpPr>
        <xdr:cNvPr id="401" name="円/楕円 400"/>
        <xdr:cNvSpPr/>
      </xdr:nvSpPr>
      <xdr:spPr>
        <a:xfrm>
          <a:off x="169672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117174</xdr:rowOff>
    </xdr:from>
    <xdr:ext cx="762000" cy="259045"/>
    <xdr:sp macro="" textlink="">
      <xdr:nvSpPr>
        <xdr:cNvPr id="402" name="公債費負担の状況該当値テキスト"/>
        <xdr:cNvSpPr txBox="1"/>
      </xdr:nvSpPr>
      <xdr:spPr>
        <a:xfrm>
          <a:off x="17106900" y="680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145097</xdr:rowOff>
    </xdr:from>
    <xdr:to>
      <xdr:col>23</xdr:col>
      <xdr:colOff>457200</xdr:colOff>
      <xdr:row>40</xdr:row>
      <xdr:rowOff>75247</xdr:rowOff>
    </xdr:to>
    <xdr:sp macro="" textlink="">
      <xdr:nvSpPr>
        <xdr:cNvPr id="403" name="円/楕円 402"/>
        <xdr:cNvSpPr/>
      </xdr:nvSpPr>
      <xdr:spPr>
        <a:xfrm>
          <a:off x="16129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85424</xdr:rowOff>
    </xdr:from>
    <xdr:ext cx="736600" cy="259045"/>
    <xdr:sp macro="" textlink="">
      <xdr:nvSpPr>
        <xdr:cNvPr id="404" name="テキスト ボックス 403"/>
        <xdr:cNvSpPr txBox="1"/>
      </xdr:nvSpPr>
      <xdr:spPr>
        <a:xfrm>
          <a:off x="15798800" y="660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405" name="円/楕円 404"/>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406" name="テキスト ボックス 405"/>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3810</xdr:rowOff>
    </xdr:from>
    <xdr:to>
      <xdr:col>21</xdr:col>
      <xdr:colOff>50800</xdr:colOff>
      <xdr:row>40</xdr:row>
      <xdr:rowOff>105410</xdr:rowOff>
    </xdr:to>
    <xdr:sp macro="" textlink="">
      <xdr:nvSpPr>
        <xdr:cNvPr id="407" name="円/楕円 406"/>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115587</xdr:rowOff>
    </xdr:from>
    <xdr:ext cx="762000" cy="259045"/>
    <xdr:sp macro="" textlink="">
      <xdr:nvSpPr>
        <xdr:cNvPr id="408" name="テキスト ボックス 407"/>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409" name="円/楕円 408"/>
        <xdr:cNvSpPr/>
      </xdr:nvSpPr>
      <xdr:spPr>
        <a:xfrm>
          <a:off x="13462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157815</xdr:rowOff>
    </xdr:from>
    <xdr:ext cx="762000" cy="259045"/>
    <xdr:sp macro="" textlink="">
      <xdr:nvSpPr>
        <xdr:cNvPr id="410" name="テキスト ボックス 409"/>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将来負担比率については、充当可能財源等が将来負担額を</a:t>
          </a:r>
          <a:r>
            <a:rPr kumimoji="1" lang="ja-JP" altLang="en-US" sz="1300">
              <a:solidFill>
                <a:schemeClr val="dk1"/>
              </a:solidFill>
              <a:effectLst/>
              <a:latin typeface="+mn-lt"/>
              <a:ea typeface="+mn-ea"/>
              <a:cs typeface="+mn-cs"/>
            </a:rPr>
            <a:t>上回り、</a:t>
          </a:r>
          <a:r>
            <a:rPr kumimoji="1" lang="ja-JP" altLang="ja-JP" sz="1300">
              <a:solidFill>
                <a:schemeClr val="dk1"/>
              </a:solidFill>
              <a:effectLst/>
              <a:latin typeface="+mn-lt"/>
              <a:ea typeface="+mn-ea"/>
              <a:cs typeface="+mn-cs"/>
            </a:rPr>
            <a:t>昨年度に引き続き該当しない。</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将来負担額は前年と比較して</a:t>
          </a:r>
          <a:r>
            <a:rPr kumimoji="1" lang="en-US" altLang="ja-JP" sz="1300">
              <a:solidFill>
                <a:schemeClr val="dk1"/>
              </a:solidFill>
              <a:effectLst/>
              <a:latin typeface="+mn-lt"/>
              <a:ea typeface="+mn-ea"/>
              <a:cs typeface="+mn-cs"/>
            </a:rPr>
            <a:t>84,352</a:t>
          </a:r>
          <a:r>
            <a:rPr kumimoji="1" lang="ja-JP" altLang="en-US" sz="1300">
              <a:solidFill>
                <a:schemeClr val="dk1"/>
              </a:solidFill>
              <a:effectLst/>
              <a:latin typeface="+mn-lt"/>
              <a:ea typeface="+mn-ea"/>
              <a:cs typeface="+mn-cs"/>
            </a:rPr>
            <a:t>千円の減、将来負担額から控除される充当可能財源等も</a:t>
          </a:r>
          <a:r>
            <a:rPr kumimoji="1" lang="en-US" altLang="ja-JP" sz="1300">
              <a:solidFill>
                <a:schemeClr val="dk1"/>
              </a:solidFill>
              <a:effectLst/>
              <a:latin typeface="+mn-lt"/>
              <a:ea typeface="+mn-ea"/>
              <a:cs typeface="+mn-cs"/>
            </a:rPr>
            <a:t>123,337</a:t>
          </a:r>
          <a:r>
            <a:rPr kumimoji="1" lang="ja-JP" altLang="en-US" sz="1300">
              <a:solidFill>
                <a:schemeClr val="dk1"/>
              </a:solidFill>
              <a:effectLst/>
              <a:latin typeface="+mn-lt"/>
              <a:ea typeface="+mn-ea"/>
              <a:cs typeface="+mn-cs"/>
            </a:rPr>
            <a:t>千円減となっている。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今後も将来への負担を少しでも軽減できるよう、新規事業の実施等について総点検を図り、財政の健全化を図る。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130852</xdr:rowOff>
    </xdr:from>
    <xdr:ext cx="762000" cy="259045"/>
    <xdr:sp macro="" textlink="">
      <xdr:nvSpPr>
        <xdr:cNvPr id="442" name="将来負担の状況平均値テキスト"/>
        <xdr:cNvSpPr txBox="1"/>
      </xdr:nvSpPr>
      <xdr:spPr>
        <a:xfrm>
          <a:off x="17106900" y="253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3" name="フローチャート : 判断 442"/>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4" name="フローチャート : 判断 443"/>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5" name="テキスト ボックス 444"/>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63576</xdr:rowOff>
    </xdr:from>
    <xdr:to>
      <xdr:col>22</xdr:col>
      <xdr:colOff>254000</xdr:colOff>
      <xdr:row>15</xdr:row>
      <xdr:rowOff>165176</xdr:rowOff>
    </xdr:to>
    <xdr:sp macro="" textlink="">
      <xdr:nvSpPr>
        <xdr:cNvPr id="446" name="フローチャート : 判断 445"/>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47" name="テキスト ボックス 446"/>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92050</xdr:rowOff>
    </xdr:from>
    <xdr:to>
      <xdr:col>21</xdr:col>
      <xdr:colOff>50800</xdr:colOff>
      <xdr:row>16</xdr:row>
      <xdr:rowOff>22200</xdr:rowOff>
    </xdr:to>
    <xdr:sp macro="" textlink="">
      <xdr:nvSpPr>
        <xdr:cNvPr id="448" name="フローチャート : 判断 447"/>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49" name="テキスト ボックス 448"/>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0" name="フローチャート : 判断 449"/>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1" name="テキスト ボックス 450"/>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福岡県鞍手町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16,527
16,393
35.60
7,016,358
6,922,137
94,161
4,436,600
8,095,004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人件費については、全国平均、類似団体平均より下回っている。第</a:t>
          </a:r>
          <a:r>
            <a:rPr lang="en-US" altLang="ja-JP" sz="1300" b="0" i="0" baseline="0">
              <a:solidFill>
                <a:schemeClr val="dk1"/>
              </a:solidFill>
              <a:effectLst/>
              <a:latin typeface="+mn-lt"/>
              <a:ea typeface="+mn-ea"/>
              <a:cs typeface="+mn-cs"/>
            </a:rPr>
            <a:t>4</a:t>
          </a:r>
          <a:r>
            <a:rPr lang="ja-JP" altLang="ja-JP" sz="1300" b="0" i="0" baseline="0">
              <a:solidFill>
                <a:schemeClr val="dk1"/>
              </a:solidFill>
              <a:effectLst/>
              <a:latin typeface="+mn-lt"/>
              <a:ea typeface="+mn-ea"/>
              <a:cs typeface="+mn-cs"/>
            </a:rPr>
            <a:t>次行財政改革集中改革プラン、第</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次行財政改革プラン（平成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に沿った取組により普通会計において職員の削減に取り組み、給与の適正化に努めた結果である。厳しい財政事情を考慮すると、今後も適正な給与水準を維持しなければならず、適正な人事管理に努め人件費の抑制を図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62230</xdr:rowOff>
    </xdr:from>
    <xdr:to>
      <xdr:col>7</xdr:col>
      <xdr:colOff>15875</xdr:colOff>
      <xdr:row>36</xdr:row>
      <xdr:rowOff>27940</xdr:rowOff>
    </xdr:to>
    <xdr:cxnSp macro="">
      <xdr:nvCxnSpPr>
        <xdr:cNvPr id="66" name="直線コネクタ 65"/>
        <xdr:cNvCxnSpPr/>
      </xdr:nvCxnSpPr>
      <xdr:spPr>
        <a:xfrm flipV="1">
          <a:off x="3987800" y="60629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36</xdr:row>
      <xdr:rowOff>27940</xdr:rowOff>
    </xdr:to>
    <xdr:cxnSp macro="">
      <xdr:nvCxnSpPr>
        <xdr:cNvPr id="69" name="直線コネクタ 68"/>
        <xdr:cNvCxnSpPr/>
      </xdr:nvCxnSpPr>
      <xdr:spPr>
        <a:xfrm>
          <a:off x="3098800" y="6146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35</xdr:row>
      <xdr:rowOff>146050</xdr:rowOff>
    </xdr:to>
    <xdr:cxnSp macro="">
      <xdr:nvCxnSpPr>
        <xdr:cNvPr id="72" name="直線コネクタ 71"/>
        <xdr:cNvCxnSpPr/>
      </xdr:nvCxnSpPr>
      <xdr:spPr>
        <a:xfrm>
          <a:off x="2209800" y="613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92710</xdr:rowOff>
    </xdr:from>
    <xdr:to>
      <xdr:col>3</xdr:col>
      <xdr:colOff>142875</xdr:colOff>
      <xdr:row>35</xdr:row>
      <xdr:rowOff>138430</xdr:rowOff>
    </xdr:to>
    <xdr:cxnSp macro="">
      <xdr:nvCxnSpPr>
        <xdr:cNvPr id="75" name="直線コネクタ 74"/>
        <xdr:cNvCxnSpPr/>
      </xdr:nvCxnSpPr>
      <xdr:spPr>
        <a:xfrm>
          <a:off x="1320800" y="6093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11430</xdr:rowOff>
    </xdr:from>
    <xdr:to>
      <xdr:col>7</xdr:col>
      <xdr:colOff>66675</xdr:colOff>
      <xdr:row>35</xdr:row>
      <xdr:rowOff>113030</xdr:rowOff>
    </xdr:to>
    <xdr:sp macro="" textlink="">
      <xdr:nvSpPr>
        <xdr:cNvPr id="85" name="円/楕円 84"/>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27957</xdr:rowOff>
    </xdr:from>
    <xdr:ext cx="762000" cy="259045"/>
    <xdr:sp macro="" textlink="">
      <xdr:nvSpPr>
        <xdr:cNvPr id="86" name="人件費該当値テキスト"/>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7" name="円/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95250</xdr:rowOff>
    </xdr:from>
    <xdr:to>
      <xdr:col>4</xdr:col>
      <xdr:colOff>396875</xdr:colOff>
      <xdr:row>36</xdr:row>
      <xdr:rowOff>25400</xdr:rowOff>
    </xdr:to>
    <xdr:sp macro="" textlink="">
      <xdr:nvSpPr>
        <xdr:cNvPr id="89" name="円/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87630</xdr:rowOff>
    </xdr:from>
    <xdr:to>
      <xdr:col>3</xdr:col>
      <xdr:colOff>193675</xdr:colOff>
      <xdr:row>36</xdr:row>
      <xdr:rowOff>17780</xdr:rowOff>
    </xdr:to>
    <xdr:sp macro="" textlink="">
      <xdr:nvSpPr>
        <xdr:cNvPr id="91" name="円/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27957</xdr:rowOff>
    </xdr:from>
    <xdr:ext cx="762000" cy="259045"/>
    <xdr:sp macro="" textlink="">
      <xdr:nvSpPr>
        <xdr:cNvPr id="92" name="テキスト ボックス 91"/>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41910</xdr:rowOff>
    </xdr:from>
    <xdr:to>
      <xdr:col>1</xdr:col>
      <xdr:colOff>676275</xdr:colOff>
      <xdr:row>35</xdr:row>
      <xdr:rowOff>143510</xdr:rowOff>
    </xdr:to>
    <xdr:sp macro="" textlink="">
      <xdr:nvSpPr>
        <xdr:cNvPr id="93" name="円/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153687</xdr:rowOff>
    </xdr:from>
    <xdr:ext cx="762000" cy="259045"/>
    <xdr:sp macro="" textlink="">
      <xdr:nvSpPr>
        <xdr:cNvPr id="94" name="テキスト ボックス 93"/>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年度の</a:t>
          </a:r>
          <a:r>
            <a:rPr kumimoji="1" lang="ja-JP" altLang="ja-JP" sz="1300">
              <a:solidFill>
                <a:schemeClr val="dk1"/>
              </a:solidFill>
              <a:effectLst/>
              <a:latin typeface="+mn-lt"/>
              <a:ea typeface="+mn-ea"/>
              <a:cs typeface="+mn-cs"/>
            </a:rPr>
            <a:t>中学校統合に伴って物件費が増額となり、</a:t>
          </a:r>
          <a:r>
            <a:rPr kumimoji="1" lang="ja-JP" altLang="en-US" sz="1300">
              <a:solidFill>
                <a:schemeClr val="dk1"/>
              </a:solidFill>
              <a:effectLst/>
              <a:latin typeface="+mn-lt"/>
              <a:ea typeface="+mn-ea"/>
              <a:cs typeface="+mn-cs"/>
            </a:rPr>
            <a:t>今年度は類似団体平均を</a:t>
          </a:r>
          <a:r>
            <a:rPr kumimoji="1" lang="en-US" altLang="ja-JP" sz="1300">
              <a:solidFill>
                <a:schemeClr val="dk1"/>
              </a:solidFill>
              <a:effectLst/>
              <a:latin typeface="+mn-lt"/>
              <a:ea typeface="+mn-ea"/>
              <a:cs typeface="+mn-cs"/>
            </a:rPr>
            <a:t>1.1</a:t>
          </a:r>
          <a:r>
            <a:rPr kumimoji="1" lang="ja-JP" altLang="en-US" sz="1300">
              <a:solidFill>
                <a:schemeClr val="dk1"/>
              </a:solidFill>
              <a:effectLst/>
              <a:latin typeface="+mn-lt"/>
              <a:ea typeface="+mn-ea"/>
              <a:cs typeface="+mn-cs"/>
            </a:rPr>
            <a:t>ポイント上回っている。</a:t>
          </a:r>
          <a:r>
            <a:rPr kumimoji="1" lang="ja-JP" altLang="ja-JP" sz="1300">
              <a:solidFill>
                <a:schemeClr val="dk1"/>
              </a:solidFill>
              <a:effectLst/>
              <a:latin typeface="+mn-lt"/>
              <a:ea typeface="+mn-ea"/>
              <a:cs typeface="+mn-cs"/>
            </a:rPr>
            <a:t>今後もより一層、経常経費の見直し、削減に努める。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115570</xdr:rowOff>
    </xdr:from>
    <xdr:to>
      <xdr:col>24</xdr:col>
      <xdr:colOff>31750</xdr:colOff>
      <xdr:row>17</xdr:row>
      <xdr:rowOff>123190</xdr:rowOff>
    </xdr:to>
    <xdr:cxnSp macro="">
      <xdr:nvCxnSpPr>
        <xdr:cNvPr id="127" name="直線コネクタ 126"/>
        <xdr:cNvCxnSpPr/>
      </xdr:nvCxnSpPr>
      <xdr:spPr>
        <a:xfrm>
          <a:off x="15671800" y="3030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62230</xdr:rowOff>
    </xdr:from>
    <xdr:to>
      <xdr:col>22</xdr:col>
      <xdr:colOff>565150</xdr:colOff>
      <xdr:row>17</xdr:row>
      <xdr:rowOff>115570</xdr:rowOff>
    </xdr:to>
    <xdr:cxnSp macro="">
      <xdr:nvCxnSpPr>
        <xdr:cNvPr id="130" name="直線コネクタ 129"/>
        <xdr:cNvCxnSpPr/>
      </xdr:nvCxnSpPr>
      <xdr:spPr>
        <a:xfrm>
          <a:off x="14782800" y="2976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73660</xdr:rowOff>
    </xdr:from>
    <xdr:to>
      <xdr:col>21</xdr:col>
      <xdr:colOff>361950</xdr:colOff>
      <xdr:row>17</xdr:row>
      <xdr:rowOff>62230</xdr:rowOff>
    </xdr:to>
    <xdr:cxnSp macro="">
      <xdr:nvCxnSpPr>
        <xdr:cNvPr id="133" name="直線コネクタ 132"/>
        <xdr:cNvCxnSpPr/>
      </xdr:nvCxnSpPr>
      <xdr:spPr>
        <a:xfrm>
          <a:off x="13893800" y="28168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xdr:rowOff>
    </xdr:from>
    <xdr:to>
      <xdr:col>20</xdr:col>
      <xdr:colOff>158750</xdr:colOff>
      <xdr:row>16</xdr:row>
      <xdr:rowOff>73660</xdr:rowOff>
    </xdr:to>
    <xdr:cxnSp macro="">
      <xdr:nvCxnSpPr>
        <xdr:cNvPr id="136" name="直線コネクタ 135"/>
        <xdr:cNvCxnSpPr/>
      </xdr:nvCxnSpPr>
      <xdr:spPr>
        <a:xfrm>
          <a:off x="13004800" y="2748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72390</xdr:rowOff>
    </xdr:from>
    <xdr:to>
      <xdr:col>24</xdr:col>
      <xdr:colOff>82550</xdr:colOff>
      <xdr:row>18</xdr:row>
      <xdr:rowOff>2540</xdr:rowOff>
    </xdr:to>
    <xdr:sp macro="" textlink="">
      <xdr:nvSpPr>
        <xdr:cNvPr id="146" name="円/楕円 145"/>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44467</xdr:rowOff>
    </xdr:from>
    <xdr:ext cx="762000" cy="259045"/>
    <xdr:sp macro="" textlink="">
      <xdr:nvSpPr>
        <xdr:cNvPr id="147" name="物件費該当値テキスト"/>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64770</xdr:rowOff>
    </xdr:from>
    <xdr:to>
      <xdr:col>22</xdr:col>
      <xdr:colOff>615950</xdr:colOff>
      <xdr:row>17</xdr:row>
      <xdr:rowOff>166370</xdr:rowOff>
    </xdr:to>
    <xdr:sp macro="" textlink="">
      <xdr:nvSpPr>
        <xdr:cNvPr id="148" name="円/楕円 147"/>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151147</xdr:rowOff>
    </xdr:from>
    <xdr:ext cx="736600" cy="259045"/>
    <xdr:sp macro="" textlink="">
      <xdr:nvSpPr>
        <xdr:cNvPr id="149" name="テキスト ボックス 148"/>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11430</xdr:rowOff>
    </xdr:from>
    <xdr:to>
      <xdr:col>21</xdr:col>
      <xdr:colOff>412750</xdr:colOff>
      <xdr:row>17</xdr:row>
      <xdr:rowOff>113030</xdr:rowOff>
    </xdr:to>
    <xdr:sp macro="" textlink="">
      <xdr:nvSpPr>
        <xdr:cNvPr id="150" name="円/楕円 149"/>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51" name="テキスト ボックス 150"/>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22860</xdr:rowOff>
    </xdr:from>
    <xdr:to>
      <xdr:col>20</xdr:col>
      <xdr:colOff>209550</xdr:colOff>
      <xdr:row>16</xdr:row>
      <xdr:rowOff>124460</xdr:rowOff>
    </xdr:to>
    <xdr:sp macro="" textlink="">
      <xdr:nvSpPr>
        <xdr:cNvPr id="152" name="円/楕円 151"/>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53" name="テキスト ボックス 152"/>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54" name="円/楕円 153"/>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55" name="テキスト ボックス 154"/>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前年度は</a:t>
          </a:r>
          <a:r>
            <a:rPr lang="ja-JP" altLang="ja-JP" sz="1300" b="0" i="0" baseline="0">
              <a:solidFill>
                <a:schemeClr val="dk1"/>
              </a:solidFill>
              <a:effectLst/>
              <a:latin typeface="+mn-lt"/>
              <a:ea typeface="+mn-ea"/>
              <a:cs typeface="+mn-cs"/>
            </a:rPr>
            <a:t>障害者自立支援費給付費過年度精算分の収入増額が影響して</a:t>
          </a:r>
          <a:r>
            <a:rPr lang="en-US" altLang="ja-JP" sz="1300" b="0" i="0" baseline="0">
              <a:solidFill>
                <a:schemeClr val="dk1"/>
              </a:solidFill>
              <a:effectLst/>
              <a:latin typeface="+mn-lt"/>
              <a:ea typeface="+mn-ea"/>
              <a:cs typeface="+mn-cs"/>
            </a:rPr>
            <a:t>5.6%</a:t>
          </a:r>
          <a:r>
            <a:rPr lang="ja-JP" altLang="en-US" sz="1300" b="0" i="0" baseline="0">
              <a:solidFill>
                <a:schemeClr val="dk1"/>
              </a:solidFill>
              <a:effectLst/>
              <a:latin typeface="+mn-lt"/>
              <a:ea typeface="+mn-ea"/>
              <a:cs typeface="+mn-cs"/>
            </a:rPr>
            <a:t>となっていた。</a:t>
          </a:r>
          <a:r>
            <a:rPr lang="ja-JP" altLang="ja-JP" sz="1300" b="0" i="0" baseline="0">
              <a:solidFill>
                <a:schemeClr val="dk1"/>
              </a:solidFill>
              <a:effectLst/>
              <a:latin typeface="+mn-lt"/>
              <a:ea typeface="+mn-ea"/>
              <a:cs typeface="+mn-cs"/>
            </a:rPr>
            <a:t>今後は乳幼児等医療費助成拡大に係る医療費の増額も見込まれる。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経常一般財源である町税等について、収納率の向上を図り、扶助費に係る経常収支比率の改善に努める。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57</xdr:row>
      <xdr:rowOff>135165</xdr:rowOff>
    </xdr:to>
    <xdr:cxnSp macro="">
      <xdr:nvCxnSpPr>
        <xdr:cNvPr id="190" name="直線コネクタ 189"/>
        <xdr:cNvCxnSpPr/>
      </xdr:nvCxnSpPr>
      <xdr:spPr>
        <a:xfrm>
          <a:off x="3987800" y="9613900"/>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57</xdr:row>
      <xdr:rowOff>167822</xdr:rowOff>
    </xdr:to>
    <xdr:cxnSp macro="">
      <xdr:nvCxnSpPr>
        <xdr:cNvPr id="193" name="直線コネクタ 192"/>
        <xdr:cNvCxnSpPr/>
      </xdr:nvCxnSpPr>
      <xdr:spPr>
        <a:xfrm flipV="1">
          <a:off x="3098800" y="9613900"/>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5" name="テキスト ボックス 194"/>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159657</xdr:rowOff>
    </xdr:from>
    <xdr:to>
      <xdr:col>4</xdr:col>
      <xdr:colOff>346075</xdr:colOff>
      <xdr:row>57</xdr:row>
      <xdr:rowOff>167822</xdr:rowOff>
    </xdr:to>
    <xdr:cxnSp macro="">
      <xdr:nvCxnSpPr>
        <xdr:cNvPr id="196" name="直線コネクタ 195"/>
        <xdr:cNvCxnSpPr/>
      </xdr:nvCxnSpPr>
      <xdr:spPr>
        <a:xfrm>
          <a:off x="2209800" y="97608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159657</xdr:rowOff>
    </xdr:from>
    <xdr:to>
      <xdr:col>3</xdr:col>
      <xdr:colOff>142875</xdr:colOff>
      <xdr:row>56</xdr:row>
      <xdr:rowOff>159657</xdr:rowOff>
    </xdr:to>
    <xdr:cxnSp macro="">
      <xdr:nvCxnSpPr>
        <xdr:cNvPr id="199" name="直線コネクタ 198"/>
        <xdr:cNvCxnSpPr/>
      </xdr:nvCxnSpPr>
      <xdr:spPr>
        <a:xfrm>
          <a:off x="1320800" y="9760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84365</xdr:rowOff>
    </xdr:from>
    <xdr:to>
      <xdr:col>7</xdr:col>
      <xdr:colOff>66675</xdr:colOff>
      <xdr:row>58</xdr:row>
      <xdr:rowOff>14515</xdr:rowOff>
    </xdr:to>
    <xdr:sp macro="" textlink="">
      <xdr:nvSpPr>
        <xdr:cNvPr id="209" name="円/楕円 208"/>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56442</xdr:rowOff>
    </xdr:from>
    <xdr:ext cx="762000" cy="259045"/>
    <xdr:sp macro="" textlink="">
      <xdr:nvSpPr>
        <xdr:cNvPr id="210"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1" name="円/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117022</xdr:rowOff>
    </xdr:from>
    <xdr:to>
      <xdr:col>4</xdr:col>
      <xdr:colOff>396875</xdr:colOff>
      <xdr:row>58</xdr:row>
      <xdr:rowOff>47172</xdr:rowOff>
    </xdr:to>
    <xdr:sp macro="" textlink="">
      <xdr:nvSpPr>
        <xdr:cNvPr id="213" name="円/楕円 212"/>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31949</xdr:rowOff>
    </xdr:from>
    <xdr:ext cx="762000" cy="259045"/>
    <xdr:sp macro="" textlink="">
      <xdr:nvSpPr>
        <xdr:cNvPr id="214" name="テキスト ボックス 213"/>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108857</xdr:rowOff>
    </xdr:from>
    <xdr:to>
      <xdr:col>3</xdr:col>
      <xdr:colOff>193675</xdr:colOff>
      <xdr:row>57</xdr:row>
      <xdr:rowOff>39007</xdr:rowOff>
    </xdr:to>
    <xdr:sp macro="" textlink="">
      <xdr:nvSpPr>
        <xdr:cNvPr id="215" name="円/楕円 214"/>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216" name="テキスト ボックス 215"/>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217" name="円/楕円 216"/>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23784</xdr:rowOff>
    </xdr:from>
    <xdr:ext cx="762000" cy="259045"/>
    <xdr:sp macro="" textlink="">
      <xdr:nvSpPr>
        <xdr:cNvPr id="218" name="テキスト ボックス 217"/>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類似団体を上回っている要因として、繰出金が多大であり、整備中である下水道事業への繰出金は</a:t>
          </a:r>
          <a:r>
            <a:rPr lang="ja-JP" altLang="en-US" sz="1300" b="0" i="0" baseline="0">
              <a:solidFill>
                <a:schemeClr val="dk1"/>
              </a:solidFill>
              <a:effectLst/>
              <a:latin typeface="+mn-lt"/>
              <a:ea typeface="+mn-ea"/>
              <a:cs typeface="+mn-cs"/>
            </a:rPr>
            <a:t>、今年度から下水道会計において資本費平準化債を調達したため前年と比較して減額となったが、</a:t>
          </a:r>
          <a:r>
            <a:rPr lang="ja-JP" altLang="ja-JP" sz="1300" b="0" i="0" baseline="0">
              <a:solidFill>
                <a:schemeClr val="dk1"/>
              </a:solidFill>
              <a:effectLst/>
              <a:latin typeface="+mn-lt"/>
              <a:ea typeface="+mn-ea"/>
              <a:cs typeface="+mn-cs"/>
            </a:rPr>
            <a:t>繰出金全体の</a:t>
          </a:r>
          <a:r>
            <a:rPr lang="en-US" altLang="ja-JP" sz="1300" b="0" i="0" baseline="0">
              <a:solidFill>
                <a:schemeClr val="dk1"/>
              </a:solidFill>
              <a:effectLst/>
              <a:latin typeface="+mn-lt"/>
              <a:ea typeface="+mn-ea"/>
              <a:cs typeface="+mn-cs"/>
            </a:rPr>
            <a:t>19.9</a:t>
          </a:r>
          <a:r>
            <a:rPr lang="ja-JP" altLang="ja-JP" sz="1300" b="0" i="0" baseline="0">
              <a:solidFill>
                <a:schemeClr val="dk1"/>
              </a:solidFill>
              <a:effectLst/>
              <a:latin typeface="+mn-lt"/>
              <a:ea typeface="+mn-ea"/>
              <a:cs typeface="+mn-cs"/>
            </a:rPr>
            <a:t>％を占め</a:t>
          </a:r>
          <a:r>
            <a:rPr lang="ja-JP" altLang="en-US" sz="1300" b="0" i="0" baseline="0">
              <a:solidFill>
                <a:schemeClr val="dk1"/>
              </a:solidFill>
              <a:effectLst/>
              <a:latin typeface="+mn-lt"/>
              <a:ea typeface="+mn-ea"/>
              <a:cs typeface="+mn-cs"/>
            </a:rPr>
            <a:t>ている</a:t>
          </a:r>
          <a:r>
            <a:rPr lang="ja-JP" altLang="ja-JP" sz="1300" b="0" i="0" baseline="0">
              <a:solidFill>
                <a:schemeClr val="dk1"/>
              </a:solidFill>
              <a:effectLst/>
              <a:latin typeface="+mn-lt"/>
              <a:ea typeface="+mn-ea"/>
              <a:cs typeface="+mn-cs"/>
            </a:rPr>
            <a:t>。後期高齢者給付費</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増加傾向にあ</a:t>
          </a:r>
          <a:r>
            <a:rPr lang="ja-JP" altLang="en-US" sz="1300" b="0" i="0" baseline="0">
              <a:solidFill>
                <a:schemeClr val="dk1"/>
              </a:solidFill>
              <a:effectLst/>
              <a:latin typeface="+mn-lt"/>
              <a:ea typeface="+mn-ea"/>
              <a:cs typeface="+mn-cs"/>
            </a:rPr>
            <a:t>り、</a:t>
          </a:r>
          <a:r>
            <a:rPr lang="ja-JP" altLang="ja-JP" sz="1300" b="0" i="0" baseline="0">
              <a:solidFill>
                <a:schemeClr val="dk1"/>
              </a:solidFill>
              <a:effectLst/>
              <a:latin typeface="+mn-lt"/>
              <a:ea typeface="+mn-ea"/>
              <a:cs typeface="+mn-cs"/>
            </a:rPr>
            <a:t>国民健康保険事業会計への繰出金も多額であ</a:t>
          </a:r>
          <a:r>
            <a:rPr lang="ja-JP" altLang="en-US" sz="1300" b="0" i="0" baseline="0">
              <a:solidFill>
                <a:schemeClr val="dk1"/>
              </a:solidFill>
              <a:effectLst/>
              <a:latin typeface="+mn-lt"/>
              <a:ea typeface="+mn-ea"/>
              <a:cs typeface="+mn-cs"/>
            </a:rPr>
            <a:t>る。</a:t>
          </a:r>
          <a:r>
            <a:rPr lang="ja-JP" altLang="ja-JP" sz="1300" b="0" i="0" baseline="0">
              <a:solidFill>
                <a:schemeClr val="dk1"/>
              </a:solidFill>
              <a:effectLst/>
              <a:latin typeface="+mn-lt"/>
              <a:ea typeface="+mn-ea"/>
              <a:cs typeface="+mn-cs"/>
            </a:rPr>
            <a:t>国民健康保険税の収納率も他の町税同様に収納率向上に努める。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58</xdr:row>
      <xdr:rowOff>27940</xdr:rowOff>
    </xdr:to>
    <xdr:cxnSp macro="">
      <xdr:nvCxnSpPr>
        <xdr:cNvPr id="251" name="直線コネクタ 250"/>
        <xdr:cNvCxnSpPr/>
      </xdr:nvCxnSpPr>
      <xdr:spPr>
        <a:xfrm flipV="1">
          <a:off x="15671800" y="9911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20337</xdr:rowOff>
    </xdr:from>
    <xdr:ext cx="762000" cy="259045"/>
    <xdr:sp macro="" textlink="">
      <xdr:nvSpPr>
        <xdr:cNvPr id="252"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58</xdr:row>
      <xdr:rowOff>27940</xdr:rowOff>
    </xdr:to>
    <xdr:cxnSp macro="">
      <xdr:nvCxnSpPr>
        <xdr:cNvPr id="254" name="直線コネクタ 253"/>
        <xdr:cNvCxnSpPr/>
      </xdr:nvCxnSpPr>
      <xdr:spPr>
        <a:xfrm>
          <a:off x="14782800" y="993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161290</xdr:rowOff>
    </xdr:to>
    <xdr:cxnSp macro="">
      <xdr:nvCxnSpPr>
        <xdr:cNvPr id="257" name="直線コネクタ 256"/>
        <xdr:cNvCxnSpPr/>
      </xdr:nvCxnSpPr>
      <xdr:spPr>
        <a:xfrm>
          <a:off x="13893800" y="97891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16510</xdr:rowOff>
    </xdr:from>
    <xdr:to>
      <xdr:col>20</xdr:col>
      <xdr:colOff>158750</xdr:colOff>
      <xdr:row>57</xdr:row>
      <xdr:rowOff>16510</xdr:rowOff>
    </xdr:to>
    <xdr:cxnSp macro="">
      <xdr:nvCxnSpPr>
        <xdr:cNvPr id="260" name="直線コネクタ 259"/>
        <xdr:cNvCxnSpPr/>
      </xdr:nvCxnSpPr>
      <xdr:spPr>
        <a:xfrm>
          <a:off x="13004800" y="978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62" name="テキスト ボックス 261"/>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70" name="円/楕円 269"/>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71"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148590</xdr:rowOff>
    </xdr:from>
    <xdr:to>
      <xdr:col>22</xdr:col>
      <xdr:colOff>615950</xdr:colOff>
      <xdr:row>58</xdr:row>
      <xdr:rowOff>78740</xdr:rowOff>
    </xdr:to>
    <xdr:sp macro="" textlink="">
      <xdr:nvSpPr>
        <xdr:cNvPr id="272" name="円/楕円 271"/>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63517</xdr:rowOff>
    </xdr:from>
    <xdr:ext cx="736600" cy="259045"/>
    <xdr:sp macro="" textlink="">
      <xdr:nvSpPr>
        <xdr:cNvPr id="273" name="テキスト ボックス 272"/>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4" name="円/楕円 273"/>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5" name="テキスト ボックス 27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137160</xdr:rowOff>
    </xdr:from>
    <xdr:to>
      <xdr:col>20</xdr:col>
      <xdr:colOff>209550</xdr:colOff>
      <xdr:row>57</xdr:row>
      <xdr:rowOff>67310</xdr:rowOff>
    </xdr:to>
    <xdr:sp macro="" textlink="">
      <xdr:nvSpPr>
        <xdr:cNvPr id="276" name="円/楕円 275"/>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52087</xdr:rowOff>
    </xdr:from>
    <xdr:ext cx="762000" cy="259045"/>
    <xdr:sp macro="" textlink="">
      <xdr:nvSpPr>
        <xdr:cNvPr id="277" name="テキスト ボックス 276"/>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78" name="円/楕円 277"/>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77487</xdr:rowOff>
    </xdr:from>
    <xdr:ext cx="762000" cy="259045"/>
    <xdr:sp macro="" textlink="">
      <xdr:nvSpPr>
        <xdr:cNvPr id="279" name="テキスト ボックス 278"/>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経常収支比率が類似団体平均を大きく上回っているのは、地方独立行政法人くらて病院への運営費負担金係る</a:t>
          </a:r>
          <a:r>
            <a:rPr lang="ja-JP" altLang="en-US" sz="1300" b="0" i="0" baseline="0">
              <a:solidFill>
                <a:schemeClr val="dk1"/>
              </a:solidFill>
              <a:effectLst/>
              <a:latin typeface="+mn-lt"/>
              <a:ea typeface="+mn-ea"/>
              <a:cs typeface="+mn-cs"/>
            </a:rPr>
            <a:t>比率が</a:t>
          </a:r>
          <a:r>
            <a:rPr lang="en-US" altLang="ja-JP" sz="1300" b="0" i="0" baseline="0">
              <a:solidFill>
                <a:schemeClr val="dk1"/>
              </a:solidFill>
              <a:effectLst/>
              <a:latin typeface="+mn-lt"/>
              <a:ea typeface="+mn-ea"/>
              <a:cs typeface="+mn-cs"/>
            </a:rPr>
            <a:t>6.9%</a:t>
          </a:r>
          <a:r>
            <a:rPr lang="ja-JP" altLang="en-US" sz="1300" b="0" i="0" baseline="0">
              <a:solidFill>
                <a:schemeClr val="dk1"/>
              </a:solidFill>
              <a:effectLst/>
              <a:latin typeface="+mn-lt"/>
              <a:ea typeface="+mn-ea"/>
              <a:cs typeface="+mn-cs"/>
            </a:rPr>
            <a:t>となっているためである。</a:t>
          </a:r>
          <a:r>
            <a:rPr lang="ja-JP" altLang="ja-JP" sz="1300" b="0" i="0" baseline="0">
              <a:solidFill>
                <a:schemeClr val="dk1"/>
              </a:solidFill>
              <a:effectLst/>
              <a:latin typeface="+mn-lt"/>
              <a:ea typeface="+mn-ea"/>
              <a:cs typeface="+mn-cs"/>
            </a:rPr>
            <a:t>その他の補助金については、補助金の適否を含め、精査を徹底する。</a:t>
          </a:r>
          <a:endParaRPr lang="en-US" altLang="ja-JP" sz="1300" b="0" i="0" baseline="0">
            <a:solidFill>
              <a:schemeClr val="dk1"/>
            </a:solidFill>
            <a:effectLst/>
            <a:latin typeface="+mn-lt"/>
            <a:ea typeface="+mn-ea"/>
            <a:cs typeface="+mn-cs"/>
          </a:endParaRPr>
        </a:p>
        <a:p>
          <a:pPr rtl="0" eaLnBrk="1" fontAlgn="auto" latinLnBrk="0" hangingPunct="1"/>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37846</xdr:rowOff>
    </xdr:from>
    <xdr:to>
      <xdr:col>24</xdr:col>
      <xdr:colOff>31750</xdr:colOff>
      <xdr:row>39</xdr:row>
      <xdr:rowOff>60706</xdr:rowOff>
    </xdr:to>
    <xdr:cxnSp macro="">
      <xdr:nvCxnSpPr>
        <xdr:cNvPr id="309" name="直線コネクタ 308"/>
        <xdr:cNvCxnSpPr/>
      </xdr:nvCxnSpPr>
      <xdr:spPr>
        <a:xfrm flipV="1">
          <a:off x="15671800" y="67243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62992</xdr:rowOff>
    </xdr:from>
    <xdr:to>
      <xdr:col>22</xdr:col>
      <xdr:colOff>565150</xdr:colOff>
      <xdr:row>39</xdr:row>
      <xdr:rowOff>60706</xdr:rowOff>
    </xdr:to>
    <xdr:cxnSp macro="">
      <xdr:nvCxnSpPr>
        <xdr:cNvPr id="312" name="直線コネクタ 311"/>
        <xdr:cNvCxnSpPr/>
      </xdr:nvCxnSpPr>
      <xdr:spPr>
        <a:xfrm>
          <a:off x="14782800" y="657809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4" name="テキスト ボックス 31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21844</xdr:rowOff>
    </xdr:from>
    <xdr:to>
      <xdr:col>21</xdr:col>
      <xdr:colOff>361950</xdr:colOff>
      <xdr:row>38</xdr:row>
      <xdr:rowOff>62992</xdr:rowOff>
    </xdr:to>
    <xdr:cxnSp macro="">
      <xdr:nvCxnSpPr>
        <xdr:cNvPr id="315" name="直線コネクタ 314"/>
        <xdr:cNvCxnSpPr/>
      </xdr:nvCxnSpPr>
      <xdr:spPr>
        <a:xfrm>
          <a:off x="13893800" y="65369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21844</xdr:rowOff>
    </xdr:from>
    <xdr:to>
      <xdr:col>20</xdr:col>
      <xdr:colOff>158750</xdr:colOff>
      <xdr:row>38</xdr:row>
      <xdr:rowOff>21844</xdr:rowOff>
    </xdr:to>
    <xdr:cxnSp macro="">
      <xdr:nvCxnSpPr>
        <xdr:cNvPr id="318" name="直線コネクタ 317"/>
        <xdr:cNvCxnSpPr/>
      </xdr:nvCxnSpPr>
      <xdr:spPr>
        <a:xfrm>
          <a:off x="13004800" y="653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20" name="テキスト ボックス 31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2" name="テキスト ボックス 321"/>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158496</xdr:rowOff>
    </xdr:from>
    <xdr:to>
      <xdr:col>24</xdr:col>
      <xdr:colOff>82550</xdr:colOff>
      <xdr:row>39</xdr:row>
      <xdr:rowOff>88646</xdr:rowOff>
    </xdr:to>
    <xdr:sp macro="" textlink="">
      <xdr:nvSpPr>
        <xdr:cNvPr id="328" name="円/楕円 327"/>
        <xdr:cNvSpPr/>
      </xdr:nvSpPr>
      <xdr:spPr>
        <a:xfrm>
          <a:off x="16459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130573</xdr:rowOff>
    </xdr:from>
    <xdr:ext cx="762000" cy="259045"/>
    <xdr:sp macro="" textlink="">
      <xdr:nvSpPr>
        <xdr:cNvPr id="329" name="補助費等該当値テキスト"/>
        <xdr:cNvSpPr txBox="1"/>
      </xdr:nvSpPr>
      <xdr:spPr>
        <a:xfrm>
          <a:off x="16598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9906</xdr:rowOff>
    </xdr:from>
    <xdr:to>
      <xdr:col>22</xdr:col>
      <xdr:colOff>615950</xdr:colOff>
      <xdr:row>39</xdr:row>
      <xdr:rowOff>111506</xdr:rowOff>
    </xdr:to>
    <xdr:sp macro="" textlink="">
      <xdr:nvSpPr>
        <xdr:cNvPr id="330" name="円/楕円 329"/>
        <xdr:cNvSpPr/>
      </xdr:nvSpPr>
      <xdr:spPr>
        <a:xfrm>
          <a:off x="15621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96283</xdr:rowOff>
    </xdr:from>
    <xdr:ext cx="736600" cy="259045"/>
    <xdr:sp macro="" textlink="">
      <xdr:nvSpPr>
        <xdr:cNvPr id="331" name="テキスト ボックス 330"/>
        <xdr:cNvSpPr txBox="1"/>
      </xdr:nvSpPr>
      <xdr:spPr>
        <a:xfrm>
          <a:off x="15290800" y="678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12192</xdr:rowOff>
    </xdr:from>
    <xdr:to>
      <xdr:col>21</xdr:col>
      <xdr:colOff>412750</xdr:colOff>
      <xdr:row>38</xdr:row>
      <xdr:rowOff>113792</xdr:rowOff>
    </xdr:to>
    <xdr:sp macro="" textlink="">
      <xdr:nvSpPr>
        <xdr:cNvPr id="332" name="円/楕円 331"/>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98569</xdr:rowOff>
    </xdr:from>
    <xdr:ext cx="762000" cy="259045"/>
    <xdr:sp macro="" textlink="">
      <xdr:nvSpPr>
        <xdr:cNvPr id="333" name="テキスト ボックス 332"/>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142494</xdr:rowOff>
    </xdr:from>
    <xdr:to>
      <xdr:col>20</xdr:col>
      <xdr:colOff>209550</xdr:colOff>
      <xdr:row>38</xdr:row>
      <xdr:rowOff>72644</xdr:rowOff>
    </xdr:to>
    <xdr:sp macro="" textlink="">
      <xdr:nvSpPr>
        <xdr:cNvPr id="334" name="円/楕円 333"/>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57421</xdr:rowOff>
    </xdr:from>
    <xdr:ext cx="762000" cy="259045"/>
    <xdr:sp macro="" textlink="">
      <xdr:nvSpPr>
        <xdr:cNvPr id="335" name="テキスト ボックス 334"/>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142494</xdr:rowOff>
    </xdr:from>
    <xdr:to>
      <xdr:col>19</xdr:col>
      <xdr:colOff>6350</xdr:colOff>
      <xdr:row>38</xdr:row>
      <xdr:rowOff>72644</xdr:rowOff>
    </xdr:to>
    <xdr:sp macro="" textlink="">
      <xdr:nvSpPr>
        <xdr:cNvPr id="336" name="円/楕円 335"/>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57421</xdr:rowOff>
    </xdr:from>
    <xdr:ext cx="762000" cy="259045"/>
    <xdr:sp macro="" textlink="">
      <xdr:nvSpPr>
        <xdr:cNvPr id="337" name="テキスト ボックス 336"/>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類似団体平均より下回って</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いる</a:t>
          </a:r>
          <a:r>
            <a:rPr lang="ja-JP" altLang="en-US" sz="1300" b="0" i="0" baseline="0">
              <a:solidFill>
                <a:schemeClr val="dk1"/>
              </a:solidFill>
              <a:effectLst/>
              <a:latin typeface="+mn-lt"/>
              <a:ea typeface="+mn-ea"/>
              <a:cs typeface="+mn-cs"/>
            </a:rPr>
            <a:t>が、今後は</a:t>
          </a:r>
          <a:r>
            <a:rPr kumimoji="1" lang="ja-JP" altLang="ja-JP" sz="1300">
              <a:solidFill>
                <a:schemeClr val="dk1"/>
              </a:solidFill>
              <a:effectLst/>
              <a:latin typeface="+mn-lt"/>
              <a:ea typeface="+mn-ea"/>
              <a:cs typeface="+mn-cs"/>
            </a:rPr>
            <a:t>中学校統合に伴う施設整備費に係る起債の償還金</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増額</a:t>
          </a:r>
          <a:r>
            <a:rPr kumimoji="1" lang="ja-JP" altLang="en-US" sz="1300">
              <a:solidFill>
                <a:schemeClr val="dk1"/>
              </a:solidFill>
              <a:effectLst/>
              <a:latin typeface="+mn-lt"/>
              <a:ea typeface="+mn-ea"/>
              <a:cs typeface="+mn-cs"/>
            </a:rPr>
            <a:t>となる見込みである</a:t>
          </a:r>
          <a:r>
            <a:rPr lang="ja-JP" altLang="ja-JP" sz="1300" b="0" i="0" baseline="0">
              <a:solidFill>
                <a:schemeClr val="dk1"/>
              </a:solidFill>
              <a:effectLst/>
              <a:latin typeface="+mn-lt"/>
              <a:ea typeface="+mn-ea"/>
              <a:cs typeface="+mn-cs"/>
            </a:rPr>
            <a:t>。今後も本町の財政規模並びに実質公債費比率等への影響を勘案しながら計画性のある起債発行に努める。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145287</xdr:rowOff>
    </xdr:from>
    <xdr:to>
      <xdr:col>7</xdr:col>
      <xdr:colOff>15875</xdr:colOff>
      <xdr:row>77</xdr:row>
      <xdr:rowOff>37846</xdr:rowOff>
    </xdr:to>
    <xdr:cxnSp macro="">
      <xdr:nvCxnSpPr>
        <xdr:cNvPr id="367" name="直線コネクタ 366"/>
        <xdr:cNvCxnSpPr/>
      </xdr:nvCxnSpPr>
      <xdr:spPr>
        <a:xfrm>
          <a:off x="3987800" y="13175487"/>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145287</xdr:rowOff>
    </xdr:from>
    <xdr:to>
      <xdr:col>5</xdr:col>
      <xdr:colOff>549275</xdr:colOff>
      <xdr:row>77</xdr:row>
      <xdr:rowOff>5842</xdr:rowOff>
    </xdr:to>
    <xdr:cxnSp macro="">
      <xdr:nvCxnSpPr>
        <xdr:cNvPr id="370" name="直線コネクタ 369"/>
        <xdr:cNvCxnSpPr/>
      </xdr:nvCxnSpPr>
      <xdr:spPr>
        <a:xfrm flipV="1">
          <a:off x="3098800" y="131754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10413</xdr:rowOff>
    </xdr:to>
    <xdr:cxnSp macro="">
      <xdr:nvCxnSpPr>
        <xdr:cNvPr id="373" name="直線コネクタ 372"/>
        <xdr:cNvCxnSpPr/>
      </xdr:nvCxnSpPr>
      <xdr:spPr>
        <a:xfrm flipV="1">
          <a:off x="2209800" y="13207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10413</xdr:rowOff>
    </xdr:from>
    <xdr:to>
      <xdr:col>3</xdr:col>
      <xdr:colOff>142875</xdr:colOff>
      <xdr:row>77</xdr:row>
      <xdr:rowOff>60706</xdr:rowOff>
    </xdr:to>
    <xdr:cxnSp macro="">
      <xdr:nvCxnSpPr>
        <xdr:cNvPr id="376" name="直線コネクタ 375"/>
        <xdr:cNvCxnSpPr/>
      </xdr:nvCxnSpPr>
      <xdr:spPr>
        <a:xfrm flipV="1">
          <a:off x="1320800" y="132120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86" name="円/楕円 385"/>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87"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94487</xdr:rowOff>
    </xdr:from>
    <xdr:to>
      <xdr:col>5</xdr:col>
      <xdr:colOff>600075</xdr:colOff>
      <xdr:row>77</xdr:row>
      <xdr:rowOff>24637</xdr:rowOff>
    </xdr:to>
    <xdr:sp macro="" textlink="">
      <xdr:nvSpPr>
        <xdr:cNvPr id="388" name="円/楕円 387"/>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34815</xdr:rowOff>
    </xdr:from>
    <xdr:ext cx="736600" cy="259045"/>
    <xdr:sp macro="" textlink="">
      <xdr:nvSpPr>
        <xdr:cNvPr id="389" name="テキスト ボックス 388"/>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126492</xdr:rowOff>
    </xdr:from>
    <xdr:to>
      <xdr:col>4</xdr:col>
      <xdr:colOff>396875</xdr:colOff>
      <xdr:row>77</xdr:row>
      <xdr:rowOff>56642</xdr:rowOff>
    </xdr:to>
    <xdr:sp macro="" textlink="">
      <xdr:nvSpPr>
        <xdr:cNvPr id="390" name="円/楕円 389"/>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91" name="テキスト ボックス 390"/>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131063</xdr:rowOff>
    </xdr:from>
    <xdr:to>
      <xdr:col>3</xdr:col>
      <xdr:colOff>193675</xdr:colOff>
      <xdr:row>77</xdr:row>
      <xdr:rowOff>61213</xdr:rowOff>
    </xdr:to>
    <xdr:sp macro="" textlink="">
      <xdr:nvSpPr>
        <xdr:cNvPr id="392" name="円/楕円 391"/>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71391</xdr:rowOff>
    </xdr:from>
    <xdr:ext cx="762000" cy="259045"/>
    <xdr:sp macro="" textlink="">
      <xdr:nvSpPr>
        <xdr:cNvPr id="393" name="テキスト ボックス 392"/>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9906</xdr:rowOff>
    </xdr:from>
    <xdr:to>
      <xdr:col>1</xdr:col>
      <xdr:colOff>676275</xdr:colOff>
      <xdr:row>77</xdr:row>
      <xdr:rowOff>111506</xdr:rowOff>
    </xdr:to>
    <xdr:sp macro="" textlink="">
      <xdr:nvSpPr>
        <xdr:cNvPr id="394" name="円/楕円 393"/>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121683</xdr:rowOff>
    </xdr:from>
    <xdr:ext cx="762000" cy="259045"/>
    <xdr:sp macro="" textlink="">
      <xdr:nvSpPr>
        <xdr:cNvPr id="395" name="テキスト ボックス 394"/>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公債費以外の経常収支比率は、類似団体平均を上回っている。その要因として</a:t>
          </a:r>
          <a:r>
            <a:rPr lang="ja-JP" altLang="en-US" sz="1300" b="0" i="0" baseline="0">
              <a:solidFill>
                <a:schemeClr val="dk1"/>
              </a:solidFill>
              <a:effectLst/>
              <a:latin typeface="+mn-lt"/>
              <a:ea typeface="+mn-ea"/>
              <a:cs typeface="+mn-cs"/>
            </a:rPr>
            <a:t>は、くらて病院への運営費負担金や、</a:t>
          </a:r>
          <a:r>
            <a:rPr lang="ja-JP" altLang="ja-JP" sz="1300" b="0" i="0" baseline="0">
              <a:solidFill>
                <a:schemeClr val="dk1"/>
              </a:solidFill>
              <a:effectLst/>
              <a:latin typeface="+mn-lt"/>
              <a:ea typeface="+mn-ea"/>
              <a:cs typeface="+mn-cs"/>
            </a:rPr>
            <a:t>繰出金</a:t>
          </a:r>
          <a:r>
            <a:rPr lang="ja-JP" altLang="en-US" sz="1300" b="0" i="0" baseline="0">
              <a:solidFill>
                <a:schemeClr val="dk1"/>
              </a:solidFill>
              <a:effectLst/>
              <a:latin typeface="+mn-lt"/>
              <a:ea typeface="+mn-ea"/>
              <a:cs typeface="+mn-cs"/>
            </a:rPr>
            <a:t>が多額であるためである。</a:t>
          </a:r>
          <a:r>
            <a:rPr lang="ja-JP" altLang="ja-JP" sz="1300" b="0" i="0" baseline="0">
              <a:solidFill>
                <a:schemeClr val="dk1"/>
              </a:solidFill>
              <a:effectLst/>
              <a:latin typeface="+mn-lt"/>
              <a:ea typeface="+mn-ea"/>
              <a:cs typeface="+mn-cs"/>
            </a:rPr>
            <a:t>歳入では経常一般財源である町税等の収納率の向上、歳出については経常経費の削減、補助費等の見直しを行う必要がある。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115570</xdr:rowOff>
    </xdr:from>
    <xdr:to>
      <xdr:col>24</xdr:col>
      <xdr:colOff>31750</xdr:colOff>
      <xdr:row>77</xdr:row>
      <xdr:rowOff>161289</xdr:rowOff>
    </xdr:to>
    <xdr:cxnSp macro="">
      <xdr:nvCxnSpPr>
        <xdr:cNvPr id="428" name="直線コネクタ 427"/>
        <xdr:cNvCxnSpPr/>
      </xdr:nvCxnSpPr>
      <xdr:spPr>
        <a:xfrm flipV="1">
          <a:off x="15671800" y="133172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24130</xdr:rowOff>
    </xdr:from>
    <xdr:to>
      <xdr:col>22</xdr:col>
      <xdr:colOff>565150</xdr:colOff>
      <xdr:row>77</xdr:row>
      <xdr:rowOff>161289</xdr:rowOff>
    </xdr:to>
    <xdr:cxnSp macro="">
      <xdr:nvCxnSpPr>
        <xdr:cNvPr id="431" name="直線コネクタ 430"/>
        <xdr:cNvCxnSpPr/>
      </xdr:nvCxnSpPr>
      <xdr:spPr>
        <a:xfrm>
          <a:off x="14782800" y="132257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3" name="テキスト ボックス 432"/>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134620</xdr:rowOff>
    </xdr:from>
    <xdr:to>
      <xdr:col>21</xdr:col>
      <xdr:colOff>361950</xdr:colOff>
      <xdr:row>77</xdr:row>
      <xdr:rowOff>24130</xdr:rowOff>
    </xdr:to>
    <xdr:cxnSp macro="">
      <xdr:nvCxnSpPr>
        <xdr:cNvPr id="434" name="直線コネクタ 433"/>
        <xdr:cNvCxnSpPr/>
      </xdr:nvCxnSpPr>
      <xdr:spPr>
        <a:xfrm>
          <a:off x="13893800" y="1299337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77470</xdr:rowOff>
    </xdr:from>
    <xdr:to>
      <xdr:col>20</xdr:col>
      <xdr:colOff>158750</xdr:colOff>
      <xdr:row>75</xdr:row>
      <xdr:rowOff>134620</xdr:rowOff>
    </xdr:to>
    <xdr:cxnSp macro="">
      <xdr:nvCxnSpPr>
        <xdr:cNvPr id="437" name="直線コネクタ 436"/>
        <xdr:cNvCxnSpPr/>
      </xdr:nvCxnSpPr>
      <xdr:spPr>
        <a:xfrm>
          <a:off x="13004800" y="129362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47" name="円/楕円 446"/>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36847</xdr:rowOff>
    </xdr:from>
    <xdr:ext cx="762000" cy="259045"/>
    <xdr:sp macro="" textlink="">
      <xdr:nvSpPr>
        <xdr:cNvPr id="448"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49" name="円/楕円 448"/>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50" name="テキスト ボックス 449"/>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51" name="円/楕円 450"/>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52" name="テキスト ボックス 451"/>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83820</xdr:rowOff>
    </xdr:from>
    <xdr:to>
      <xdr:col>20</xdr:col>
      <xdr:colOff>209550</xdr:colOff>
      <xdr:row>76</xdr:row>
      <xdr:rowOff>13970</xdr:rowOff>
    </xdr:to>
    <xdr:sp macro="" textlink="">
      <xdr:nvSpPr>
        <xdr:cNvPr id="453" name="円/楕円 452"/>
        <xdr:cNvSpPr/>
      </xdr:nvSpPr>
      <xdr:spPr>
        <a:xfrm>
          <a:off x="13843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170197</xdr:rowOff>
    </xdr:from>
    <xdr:ext cx="762000" cy="259045"/>
    <xdr:sp macro="" textlink="">
      <xdr:nvSpPr>
        <xdr:cNvPr id="454" name="テキスト ボックス 453"/>
        <xdr:cNvSpPr txBox="1"/>
      </xdr:nvSpPr>
      <xdr:spPr>
        <a:xfrm>
          <a:off x="13512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26670</xdr:rowOff>
    </xdr:from>
    <xdr:to>
      <xdr:col>19</xdr:col>
      <xdr:colOff>6350</xdr:colOff>
      <xdr:row>75</xdr:row>
      <xdr:rowOff>128270</xdr:rowOff>
    </xdr:to>
    <xdr:sp macro="" textlink="">
      <xdr:nvSpPr>
        <xdr:cNvPr id="455" name="円/楕円 454"/>
        <xdr:cNvSpPr/>
      </xdr:nvSpPr>
      <xdr:spPr>
        <a:xfrm>
          <a:off x="12954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113047</xdr:rowOff>
    </xdr:from>
    <xdr:ext cx="762000" cy="259045"/>
    <xdr:sp macro="" textlink="">
      <xdr:nvSpPr>
        <xdr:cNvPr id="456" name="テキスト ボックス 455"/>
        <xdr:cNvSpPr txBox="1"/>
      </xdr:nvSpPr>
      <xdr:spPr>
        <a:xfrm>
          <a:off x="12623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福岡県鞍手町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74955</xdr:rowOff>
    </xdr:from>
    <xdr:to>
      <xdr:col>4</xdr:col>
      <xdr:colOff>1117600</xdr:colOff>
      <xdr:row>18</xdr:row>
      <xdr:rowOff>126129</xdr:rowOff>
    </xdr:to>
    <xdr:cxnSp macro="">
      <xdr:nvCxnSpPr>
        <xdr:cNvPr id="52" name="直線コネクタ 51"/>
        <xdr:cNvCxnSpPr/>
      </xdr:nvCxnSpPr>
      <xdr:spPr bwMode="auto">
        <a:xfrm>
          <a:off x="5003800" y="3208680"/>
          <a:ext cx="647700" cy="51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xdr:cNvSpPr txBox="1"/>
      </xdr:nvSpPr>
      <xdr:spPr>
        <a:xfrm>
          <a:off x="5740400" y="2796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74955</xdr:rowOff>
    </xdr:from>
    <xdr:to>
      <xdr:col>4</xdr:col>
      <xdr:colOff>469900</xdr:colOff>
      <xdr:row>18</xdr:row>
      <xdr:rowOff>94435</xdr:rowOff>
    </xdr:to>
    <xdr:cxnSp macro="">
      <xdr:nvCxnSpPr>
        <xdr:cNvPr id="55" name="直線コネクタ 54"/>
        <xdr:cNvCxnSpPr/>
      </xdr:nvCxnSpPr>
      <xdr:spPr bwMode="auto">
        <a:xfrm flipV="1">
          <a:off x="4305300" y="3208680"/>
          <a:ext cx="698500" cy="1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112044</xdr:rowOff>
    </xdr:from>
    <xdr:ext cx="736600" cy="259045"/>
    <xdr:sp macro="" textlink="">
      <xdr:nvSpPr>
        <xdr:cNvPr id="57" name="テキスト ボックス 56"/>
        <xdr:cNvSpPr txBox="1"/>
      </xdr:nvSpPr>
      <xdr:spPr>
        <a:xfrm>
          <a:off x="4622800" y="273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94435</xdr:rowOff>
    </xdr:from>
    <xdr:to>
      <xdr:col>3</xdr:col>
      <xdr:colOff>904875</xdr:colOff>
      <xdr:row>18</xdr:row>
      <xdr:rowOff>151716</xdr:rowOff>
    </xdr:to>
    <xdr:cxnSp macro="">
      <xdr:nvCxnSpPr>
        <xdr:cNvPr id="58" name="直線コネクタ 57"/>
        <xdr:cNvCxnSpPr/>
      </xdr:nvCxnSpPr>
      <xdr:spPr bwMode="auto">
        <a:xfrm flipV="1">
          <a:off x="3606800" y="3228160"/>
          <a:ext cx="698500" cy="57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140880</xdr:rowOff>
    </xdr:from>
    <xdr:ext cx="762000" cy="259045"/>
    <xdr:sp macro="" textlink="">
      <xdr:nvSpPr>
        <xdr:cNvPr id="60" name="テキスト ボックス 59"/>
        <xdr:cNvSpPr txBox="1"/>
      </xdr:nvSpPr>
      <xdr:spPr>
        <a:xfrm>
          <a:off x="3924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68457</xdr:rowOff>
    </xdr:from>
    <xdr:to>
      <xdr:col>3</xdr:col>
      <xdr:colOff>206375</xdr:colOff>
      <xdr:row>18</xdr:row>
      <xdr:rowOff>151716</xdr:rowOff>
    </xdr:to>
    <xdr:cxnSp macro="">
      <xdr:nvCxnSpPr>
        <xdr:cNvPr id="61" name="直線コネクタ 60"/>
        <xdr:cNvCxnSpPr/>
      </xdr:nvCxnSpPr>
      <xdr:spPr bwMode="auto">
        <a:xfrm>
          <a:off x="2908300" y="3202182"/>
          <a:ext cx="698500" cy="83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xdr:cNvSpPr txBox="1"/>
      </xdr:nvSpPr>
      <xdr:spPr>
        <a:xfrm>
          <a:off x="32258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75329</xdr:rowOff>
    </xdr:from>
    <xdr:to>
      <xdr:col>5</xdr:col>
      <xdr:colOff>34925</xdr:colOff>
      <xdr:row>19</xdr:row>
      <xdr:rowOff>5479</xdr:rowOff>
    </xdr:to>
    <xdr:sp macro="" textlink="">
      <xdr:nvSpPr>
        <xdr:cNvPr id="71" name="円/楕円 70"/>
        <xdr:cNvSpPr/>
      </xdr:nvSpPr>
      <xdr:spPr bwMode="auto">
        <a:xfrm>
          <a:off x="5600700" y="3209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47406</xdr:rowOff>
    </xdr:from>
    <xdr:ext cx="762000" cy="259045"/>
    <xdr:sp macro="" textlink="">
      <xdr:nvSpPr>
        <xdr:cNvPr id="72" name="人口1人当たり決算額の推移該当値テキスト130"/>
        <xdr:cNvSpPr txBox="1"/>
      </xdr:nvSpPr>
      <xdr:spPr>
        <a:xfrm>
          <a:off x="5740400" y="318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81,470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24155</xdr:rowOff>
    </xdr:from>
    <xdr:to>
      <xdr:col>4</xdr:col>
      <xdr:colOff>520700</xdr:colOff>
      <xdr:row>18</xdr:row>
      <xdr:rowOff>125755</xdr:rowOff>
    </xdr:to>
    <xdr:sp macro="" textlink="">
      <xdr:nvSpPr>
        <xdr:cNvPr id="73" name="円/楕円 72"/>
        <xdr:cNvSpPr/>
      </xdr:nvSpPr>
      <xdr:spPr bwMode="auto">
        <a:xfrm>
          <a:off x="4953000" y="315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110533</xdr:rowOff>
    </xdr:from>
    <xdr:ext cx="736600" cy="259045"/>
    <xdr:sp macro="" textlink="">
      <xdr:nvSpPr>
        <xdr:cNvPr id="74" name="テキスト ボックス 73"/>
        <xdr:cNvSpPr txBox="1"/>
      </xdr:nvSpPr>
      <xdr:spPr>
        <a:xfrm>
          <a:off x="4622800" y="3244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84,604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43635</xdr:rowOff>
    </xdr:from>
    <xdr:to>
      <xdr:col>3</xdr:col>
      <xdr:colOff>955675</xdr:colOff>
      <xdr:row>18</xdr:row>
      <xdr:rowOff>145235</xdr:rowOff>
    </xdr:to>
    <xdr:sp macro="" textlink="">
      <xdr:nvSpPr>
        <xdr:cNvPr id="75" name="円/楕円 74"/>
        <xdr:cNvSpPr/>
      </xdr:nvSpPr>
      <xdr:spPr bwMode="auto">
        <a:xfrm>
          <a:off x="4254500" y="3177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130012</xdr:rowOff>
    </xdr:from>
    <xdr:ext cx="762000" cy="259045"/>
    <xdr:sp macro="" textlink="">
      <xdr:nvSpPr>
        <xdr:cNvPr id="76" name="テキスト ボックス 75"/>
        <xdr:cNvSpPr txBox="1"/>
      </xdr:nvSpPr>
      <xdr:spPr>
        <a:xfrm>
          <a:off x="3924300" y="326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83,411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100916</xdr:rowOff>
    </xdr:from>
    <xdr:to>
      <xdr:col>3</xdr:col>
      <xdr:colOff>257175</xdr:colOff>
      <xdr:row>19</xdr:row>
      <xdr:rowOff>31066</xdr:rowOff>
    </xdr:to>
    <xdr:sp macro="" textlink="">
      <xdr:nvSpPr>
        <xdr:cNvPr id="77" name="円/楕円 76"/>
        <xdr:cNvSpPr/>
      </xdr:nvSpPr>
      <xdr:spPr bwMode="auto">
        <a:xfrm>
          <a:off x="3556000" y="3234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15843</xdr:rowOff>
    </xdr:from>
    <xdr:ext cx="762000" cy="259045"/>
    <xdr:sp macro="" textlink="">
      <xdr:nvSpPr>
        <xdr:cNvPr id="78" name="テキスト ボックス 77"/>
        <xdr:cNvSpPr txBox="1"/>
      </xdr:nvSpPr>
      <xdr:spPr>
        <a:xfrm>
          <a:off x="3225800" y="332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79,903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17657</xdr:rowOff>
    </xdr:from>
    <xdr:to>
      <xdr:col>2</xdr:col>
      <xdr:colOff>692150</xdr:colOff>
      <xdr:row>18</xdr:row>
      <xdr:rowOff>119257</xdr:rowOff>
    </xdr:to>
    <xdr:sp macro="" textlink="">
      <xdr:nvSpPr>
        <xdr:cNvPr id="79" name="円/楕円 78"/>
        <xdr:cNvSpPr/>
      </xdr:nvSpPr>
      <xdr:spPr bwMode="auto">
        <a:xfrm>
          <a:off x="2857500" y="3151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104034</xdr:rowOff>
    </xdr:from>
    <xdr:ext cx="762000" cy="259045"/>
    <xdr:sp macro="" textlink="">
      <xdr:nvSpPr>
        <xdr:cNvPr id="80" name="テキスト ボックス 79"/>
        <xdr:cNvSpPr txBox="1"/>
      </xdr:nvSpPr>
      <xdr:spPr>
        <a:xfrm>
          <a:off x="2527300" y="323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189923</xdr:rowOff>
    </xdr:from>
    <xdr:to>
      <xdr:col>4</xdr:col>
      <xdr:colOff>1117600</xdr:colOff>
      <xdr:row>35</xdr:row>
      <xdr:rowOff>194837</xdr:rowOff>
    </xdr:to>
    <xdr:cxnSp macro="">
      <xdr:nvCxnSpPr>
        <xdr:cNvPr id="113" name="直線コネクタ 112"/>
        <xdr:cNvCxnSpPr/>
      </xdr:nvCxnSpPr>
      <xdr:spPr bwMode="auto">
        <a:xfrm>
          <a:off x="5003800" y="6800273"/>
          <a:ext cx="647700" cy="4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189923</xdr:rowOff>
    </xdr:from>
    <xdr:to>
      <xdr:col>4</xdr:col>
      <xdr:colOff>469900</xdr:colOff>
      <xdr:row>35</xdr:row>
      <xdr:rowOff>220764</xdr:rowOff>
    </xdr:to>
    <xdr:cxnSp macro="">
      <xdr:nvCxnSpPr>
        <xdr:cNvPr id="116" name="直線コネクタ 115"/>
        <xdr:cNvCxnSpPr/>
      </xdr:nvCxnSpPr>
      <xdr:spPr bwMode="auto">
        <a:xfrm flipV="1">
          <a:off x="4305300" y="6800273"/>
          <a:ext cx="698500" cy="30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207125</xdr:rowOff>
    </xdr:from>
    <xdr:to>
      <xdr:col>3</xdr:col>
      <xdr:colOff>904875</xdr:colOff>
      <xdr:row>35</xdr:row>
      <xdr:rowOff>220764</xdr:rowOff>
    </xdr:to>
    <xdr:cxnSp macro="">
      <xdr:nvCxnSpPr>
        <xdr:cNvPr id="119" name="直線コネクタ 118"/>
        <xdr:cNvCxnSpPr/>
      </xdr:nvCxnSpPr>
      <xdr:spPr bwMode="auto">
        <a:xfrm>
          <a:off x="3606800" y="6817475"/>
          <a:ext cx="698500" cy="13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186474</xdr:rowOff>
    </xdr:from>
    <xdr:to>
      <xdr:col>3</xdr:col>
      <xdr:colOff>206375</xdr:colOff>
      <xdr:row>35</xdr:row>
      <xdr:rowOff>207125</xdr:rowOff>
    </xdr:to>
    <xdr:cxnSp macro="">
      <xdr:nvCxnSpPr>
        <xdr:cNvPr id="122" name="直線コネクタ 121"/>
        <xdr:cNvCxnSpPr/>
      </xdr:nvCxnSpPr>
      <xdr:spPr bwMode="auto">
        <a:xfrm>
          <a:off x="2908300" y="6796824"/>
          <a:ext cx="698500" cy="20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144037</xdr:rowOff>
    </xdr:from>
    <xdr:to>
      <xdr:col>5</xdr:col>
      <xdr:colOff>34925</xdr:colOff>
      <xdr:row>35</xdr:row>
      <xdr:rowOff>245637</xdr:rowOff>
    </xdr:to>
    <xdr:sp macro="" textlink="">
      <xdr:nvSpPr>
        <xdr:cNvPr id="132" name="円/楕円 131"/>
        <xdr:cNvSpPr/>
      </xdr:nvSpPr>
      <xdr:spPr bwMode="auto">
        <a:xfrm>
          <a:off x="5600700" y="6754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116114</xdr:rowOff>
    </xdr:from>
    <xdr:ext cx="762000" cy="259045"/>
    <xdr:sp macro="" textlink="">
      <xdr:nvSpPr>
        <xdr:cNvPr id="133" name="人口1人当たり決算額の推移該当値テキスト445"/>
        <xdr:cNvSpPr txBox="1"/>
      </xdr:nvSpPr>
      <xdr:spPr>
        <a:xfrm>
          <a:off x="5740400" y="672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19,439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139123</xdr:rowOff>
    </xdr:from>
    <xdr:to>
      <xdr:col>4</xdr:col>
      <xdr:colOff>520700</xdr:colOff>
      <xdr:row>35</xdr:row>
      <xdr:rowOff>240723</xdr:rowOff>
    </xdr:to>
    <xdr:sp macro="" textlink="">
      <xdr:nvSpPr>
        <xdr:cNvPr id="134" name="円/楕円 133"/>
        <xdr:cNvSpPr/>
      </xdr:nvSpPr>
      <xdr:spPr bwMode="auto">
        <a:xfrm>
          <a:off x="4953000" y="6749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225500</xdr:rowOff>
    </xdr:from>
    <xdr:ext cx="736600" cy="259045"/>
    <xdr:sp macro="" textlink="">
      <xdr:nvSpPr>
        <xdr:cNvPr id="135" name="テキスト ボックス 134"/>
        <xdr:cNvSpPr txBox="1"/>
      </xdr:nvSpPr>
      <xdr:spPr>
        <a:xfrm>
          <a:off x="4622800" y="6835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19,697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169964</xdr:rowOff>
    </xdr:from>
    <xdr:to>
      <xdr:col>3</xdr:col>
      <xdr:colOff>955675</xdr:colOff>
      <xdr:row>35</xdr:row>
      <xdr:rowOff>271564</xdr:rowOff>
    </xdr:to>
    <xdr:sp macro="" textlink="">
      <xdr:nvSpPr>
        <xdr:cNvPr id="136" name="円/楕円 135"/>
        <xdr:cNvSpPr/>
      </xdr:nvSpPr>
      <xdr:spPr bwMode="auto">
        <a:xfrm>
          <a:off x="4254500" y="6780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256341</xdr:rowOff>
    </xdr:from>
    <xdr:ext cx="762000" cy="259045"/>
    <xdr:sp macro="" textlink="">
      <xdr:nvSpPr>
        <xdr:cNvPr id="137" name="テキスト ボックス 136"/>
        <xdr:cNvSpPr txBox="1"/>
      </xdr:nvSpPr>
      <xdr:spPr>
        <a:xfrm>
          <a:off x="3924300" y="6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18,078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156325</xdr:rowOff>
    </xdr:from>
    <xdr:to>
      <xdr:col>3</xdr:col>
      <xdr:colOff>257175</xdr:colOff>
      <xdr:row>35</xdr:row>
      <xdr:rowOff>257925</xdr:rowOff>
    </xdr:to>
    <xdr:sp macro="" textlink="">
      <xdr:nvSpPr>
        <xdr:cNvPr id="138" name="円/楕円 137"/>
        <xdr:cNvSpPr/>
      </xdr:nvSpPr>
      <xdr:spPr bwMode="auto">
        <a:xfrm>
          <a:off x="3556000" y="6766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242702</xdr:rowOff>
    </xdr:from>
    <xdr:ext cx="762000" cy="259045"/>
    <xdr:sp macro="" textlink="">
      <xdr:nvSpPr>
        <xdr:cNvPr id="139" name="テキスト ボックス 138"/>
        <xdr:cNvSpPr txBox="1"/>
      </xdr:nvSpPr>
      <xdr:spPr>
        <a:xfrm>
          <a:off x="3225800" y="685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18,794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135674</xdr:rowOff>
    </xdr:from>
    <xdr:to>
      <xdr:col>2</xdr:col>
      <xdr:colOff>692150</xdr:colOff>
      <xdr:row>35</xdr:row>
      <xdr:rowOff>237274</xdr:rowOff>
    </xdr:to>
    <xdr:sp macro="" textlink="">
      <xdr:nvSpPr>
        <xdr:cNvPr id="140" name="円/楕円 139"/>
        <xdr:cNvSpPr/>
      </xdr:nvSpPr>
      <xdr:spPr bwMode="auto">
        <a:xfrm>
          <a:off x="2857500" y="6746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222051</xdr:rowOff>
    </xdr:from>
    <xdr:ext cx="762000" cy="259045"/>
    <xdr:sp macro="" textlink="">
      <xdr:nvSpPr>
        <xdr:cNvPr id="141" name="テキスト ボックス 140"/>
        <xdr:cNvSpPr txBox="1"/>
      </xdr:nvSpPr>
      <xdr:spPr>
        <a:xfrm>
          <a:off x="2527300" y="683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福岡県鞍手町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16,527
16,393
35.60
7,016,358
6,922,137
94,161
4,436,600
8,095,004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155996</xdr:rowOff>
    </xdr:from>
    <xdr:to>
      <xdr:col>6</xdr:col>
      <xdr:colOff>511175</xdr:colOff>
      <xdr:row>37</xdr:row>
      <xdr:rowOff>55281</xdr:rowOff>
    </xdr:to>
    <xdr:cxnSp macro="">
      <xdr:nvCxnSpPr>
        <xdr:cNvPr id="63" name="直線コネクタ 62"/>
        <xdr:cNvCxnSpPr/>
      </xdr:nvCxnSpPr>
      <xdr:spPr>
        <a:xfrm>
          <a:off x="3797300" y="6328196"/>
          <a:ext cx="838200" cy="7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155996</xdr:rowOff>
    </xdr:from>
    <xdr:to>
      <xdr:col>5</xdr:col>
      <xdr:colOff>358775</xdr:colOff>
      <xdr:row>37</xdr:row>
      <xdr:rowOff>45941</xdr:rowOff>
    </xdr:to>
    <xdr:cxnSp macro="">
      <xdr:nvCxnSpPr>
        <xdr:cNvPr id="66" name="直線コネクタ 65"/>
        <xdr:cNvCxnSpPr/>
      </xdr:nvCxnSpPr>
      <xdr:spPr>
        <a:xfrm flipV="1">
          <a:off x="2908300" y="6328196"/>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45941</xdr:rowOff>
    </xdr:from>
    <xdr:to>
      <xdr:col>4</xdr:col>
      <xdr:colOff>155575</xdr:colOff>
      <xdr:row>37</xdr:row>
      <xdr:rowOff>54530</xdr:rowOff>
    </xdr:to>
    <xdr:cxnSp macro="">
      <xdr:nvCxnSpPr>
        <xdr:cNvPr id="69" name="直線コネクタ 68"/>
        <xdr:cNvCxnSpPr/>
      </xdr:nvCxnSpPr>
      <xdr:spPr>
        <a:xfrm flipV="1">
          <a:off x="2019300" y="6389591"/>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167508</xdr:rowOff>
    </xdr:from>
    <xdr:to>
      <xdr:col>2</xdr:col>
      <xdr:colOff>638175</xdr:colOff>
      <xdr:row>37</xdr:row>
      <xdr:rowOff>54530</xdr:rowOff>
    </xdr:to>
    <xdr:cxnSp macro="">
      <xdr:nvCxnSpPr>
        <xdr:cNvPr id="72" name="直線コネクタ 71"/>
        <xdr:cNvCxnSpPr/>
      </xdr:nvCxnSpPr>
      <xdr:spPr>
        <a:xfrm>
          <a:off x="1130300" y="6339708"/>
          <a:ext cx="889000" cy="5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4481</xdr:rowOff>
    </xdr:from>
    <xdr:to>
      <xdr:col>6</xdr:col>
      <xdr:colOff>561975</xdr:colOff>
      <xdr:row>37</xdr:row>
      <xdr:rowOff>106081</xdr:rowOff>
    </xdr:to>
    <xdr:sp macro="" textlink="">
      <xdr:nvSpPr>
        <xdr:cNvPr id="82" name="円/楕円 81"/>
        <xdr:cNvSpPr/>
      </xdr:nvSpPr>
      <xdr:spPr>
        <a:xfrm>
          <a:off x="4584700" y="63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154358</xdr:rowOff>
    </xdr:from>
    <xdr:ext cx="534377" cy="259045"/>
    <xdr:sp macro="" textlink="">
      <xdr:nvSpPr>
        <xdr:cNvPr id="83" name="人件費該当値テキスト"/>
        <xdr:cNvSpPr txBox="1"/>
      </xdr:nvSpPr>
      <xdr:spPr>
        <a:xfrm>
          <a:off x="4686300" y="632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63,670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105196</xdr:rowOff>
    </xdr:from>
    <xdr:to>
      <xdr:col>5</xdr:col>
      <xdr:colOff>409575</xdr:colOff>
      <xdr:row>37</xdr:row>
      <xdr:rowOff>35346</xdr:rowOff>
    </xdr:to>
    <xdr:sp macro="" textlink="">
      <xdr:nvSpPr>
        <xdr:cNvPr id="84" name="円/楕円 83"/>
        <xdr:cNvSpPr/>
      </xdr:nvSpPr>
      <xdr:spPr>
        <a:xfrm>
          <a:off x="3746500" y="627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26473</xdr:rowOff>
    </xdr:from>
    <xdr:ext cx="534377" cy="259045"/>
    <xdr:sp macro="" textlink="">
      <xdr:nvSpPr>
        <xdr:cNvPr id="85" name="テキスト ボックス 84"/>
        <xdr:cNvSpPr txBox="1"/>
      </xdr:nvSpPr>
      <xdr:spPr>
        <a:xfrm>
          <a:off x="3530111" y="637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68,002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166591</xdr:rowOff>
    </xdr:from>
    <xdr:to>
      <xdr:col>4</xdr:col>
      <xdr:colOff>206375</xdr:colOff>
      <xdr:row>37</xdr:row>
      <xdr:rowOff>96741</xdr:rowOff>
    </xdr:to>
    <xdr:sp macro="" textlink="">
      <xdr:nvSpPr>
        <xdr:cNvPr id="86" name="円/楕円 85"/>
        <xdr:cNvSpPr/>
      </xdr:nvSpPr>
      <xdr:spPr>
        <a:xfrm>
          <a:off x="2857500" y="633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87868</xdr:rowOff>
    </xdr:from>
    <xdr:ext cx="534377" cy="259045"/>
    <xdr:sp macro="" textlink="">
      <xdr:nvSpPr>
        <xdr:cNvPr id="87" name="テキスト ボックス 86"/>
        <xdr:cNvSpPr txBox="1"/>
      </xdr:nvSpPr>
      <xdr:spPr>
        <a:xfrm>
          <a:off x="2641111" y="643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64,242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3730</xdr:rowOff>
    </xdr:from>
    <xdr:to>
      <xdr:col>3</xdr:col>
      <xdr:colOff>3175</xdr:colOff>
      <xdr:row>37</xdr:row>
      <xdr:rowOff>105330</xdr:rowOff>
    </xdr:to>
    <xdr:sp macro="" textlink="">
      <xdr:nvSpPr>
        <xdr:cNvPr id="88" name="円/楕円 87"/>
        <xdr:cNvSpPr/>
      </xdr:nvSpPr>
      <xdr:spPr>
        <a:xfrm>
          <a:off x="1968500" y="634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96457</xdr:rowOff>
    </xdr:from>
    <xdr:ext cx="534377" cy="259045"/>
    <xdr:sp macro="" textlink="">
      <xdr:nvSpPr>
        <xdr:cNvPr id="89" name="テキスト ボックス 88"/>
        <xdr:cNvSpPr txBox="1"/>
      </xdr:nvSpPr>
      <xdr:spPr>
        <a:xfrm>
          <a:off x="1752111" y="644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63,716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116708</xdr:rowOff>
    </xdr:from>
    <xdr:to>
      <xdr:col>1</xdr:col>
      <xdr:colOff>485775</xdr:colOff>
      <xdr:row>37</xdr:row>
      <xdr:rowOff>46858</xdr:rowOff>
    </xdr:to>
    <xdr:sp macro="" textlink="">
      <xdr:nvSpPr>
        <xdr:cNvPr id="90" name="円/楕円 89"/>
        <xdr:cNvSpPr/>
      </xdr:nvSpPr>
      <xdr:spPr>
        <a:xfrm>
          <a:off x="1079500" y="628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37985</xdr:rowOff>
    </xdr:from>
    <xdr:ext cx="534377" cy="259045"/>
    <xdr:sp macro="" textlink="">
      <xdr:nvSpPr>
        <xdr:cNvPr id="91" name="テキスト ボックス 90"/>
        <xdr:cNvSpPr txBox="1"/>
      </xdr:nvSpPr>
      <xdr:spPr>
        <a:xfrm>
          <a:off x="863111" y="638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75486</xdr:rowOff>
    </xdr:from>
    <xdr:to>
      <xdr:col>6</xdr:col>
      <xdr:colOff>511175</xdr:colOff>
      <xdr:row>58</xdr:row>
      <xdr:rowOff>78801</xdr:rowOff>
    </xdr:to>
    <xdr:cxnSp macro="">
      <xdr:nvCxnSpPr>
        <xdr:cNvPr id="121" name="直線コネクタ 120"/>
        <xdr:cNvCxnSpPr/>
      </xdr:nvCxnSpPr>
      <xdr:spPr>
        <a:xfrm>
          <a:off x="3797300" y="10019586"/>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75486</xdr:rowOff>
    </xdr:from>
    <xdr:to>
      <xdr:col>5</xdr:col>
      <xdr:colOff>358775</xdr:colOff>
      <xdr:row>58</xdr:row>
      <xdr:rowOff>97142</xdr:rowOff>
    </xdr:to>
    <xdr:cxnSp macro="">
      <xdr:nvCxnSpPr>
        <xdr:cNvPr id="124" name="直線コネクタ 123"/>
        <xdr:cNvCxnSpPr/>
      </xdr:nvCxnSpPr>
      <xdr:spPr>
        <a:xfrm flipV="1">
          <a:off x="2908300" y="10019586"/>
          <a:ext cx="889000" cy="2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128663</xdr:rowOff>
    </xdr:from>
    <xdr:ext cx="534377" cy="259045"/>
    <xdr:sp macro="" textlink="">
      <xdr:nvSpPr>
        <xdr:cNvPr id="126" name="テキスト ボックス 125"/>
        <xdr:cNvSpPr txBox="1"/>
      </xdr:nvSpPr>
      <xdr:spPr>
        <a:xfrm>
          <a:off x="3530111" y="972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97142</xdr:rowOff>
    </xdr:from>
    <xdr:to>
      <xdr:col>4</xdr:col>
      <xdr:colOff>155575</xdr:colOff>
      <xdr:row>59</xdr:row>
      <xdr:rowOff>15547</xdr:rowOff>
    </xdr:to>
    <xdr:cxnSp macro="">
      <xdr:nvCxnSpPr>
        <xdr:cNvPr id="127" name="直線コネクタ 126"/>
        <xdr:cNvCxnSpPr/>
      </xdr:nvCxnSpPr>
      <xdr:spPr>
        <a:xfrm flipV="1">
          <a:off x="2019300" y="10041242"/>
          <a:ext cx="889000" cy="8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15547</xdr:rowOff>
    </xdr:from>
    <xdr:to>
      <xdr:col>2</xdr:col>
      <xdr:colOff>638175</xdr:colOff>
      <xdr:row>59</xdr:row>
      <xdr:rowOff>36251</xdr:rowOff>
    </xdr:to>
    <xdr:cxnSp macro="">
      <xdr:nvCxnSpPr>
        <xdr:cNvPr id="130" name="直線コネクタ 129"/>
        <xdr:cNvCxnSpPr/>
      </xdr:nvCxnSpPr>
      <xdr:spPr>
        <a:xfrm flipV="1">
          <a:off x="1130300" y="10131097"/>
          <a:ext cx="8890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28001</xdr:rowOff>
    </xdr:from>
    <xdr:to>
      <xdr:col>6</xdr:col>
      <xdr:colOff>561975</xdr:colOff>
      <xdr:row>58</xdr:row>
      <xdr:rowOff>129601</xdr:rowOff>
    </xdr:to>
    <xdr:sp macro="" textlink="">
      <xdr:nvSpPr>
        <xdr:cNvPr id="140" name="円/楕円 139"/>
        <xdr:cNvSpPr/>
      </xdr:nvSpPr>
      <xdr:spPr>
        <a:xfrm>
          <a:off x="4584700" y="997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6428</xdr:rowOff>
    </xdr:from>
    <xdr:ext cx="534377" cy="259045"/>
    <xdr:sp macro="" textlink="">
      <xdr:nvSpPr>
        <xdr:cNvPr id="141" name="物件費該当値テキスト"/>
        <xdr:cNvSpPr txBox="1"/>
      </xdr:nvSpPr>
      <xdr:spPr>
        <a:xfrm>
          <a:off x="4686300" y="995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67,992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24686</xdr:rowOff>
    </xdr:from>
    <xdr:to>
      <xdr:col>5</xdr:col>
      <xdr:colOff>409575</xdr:colOff>
      <xdr:row>58</xdr:row>
      <xdr:rowOff>126286</xdr:rowOff>
    </xdr:to>
    <xdr:sp macro="" textlink="">
      <xdr:nvSpPr>
        <xdr:cNvPr id="142" name="円/楕円 141"/>
        <xdr:cNvSpPr/>
      </xdr:nvSpPr>
      <xdr:spPr>
        <a:xfrm>
          <a:off x="3746500" y="99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117413</xdr:rowOff>
    </xdr:from>
    <xdr:ext cx="534377" cy="259045"/>
    <xdr:sp macro="" textlink="">
      <xdr:nvSpPr>
        <xdr:cNvPr id="143" name="テキスト ボックス 142"/>
        <xdr:cNvSpPr txBox="1"/>
      </xdr:nvSpPr>
      <xdr:spPr>
        <a:xfrm>
          <a:off x="3530111" y="1006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68,427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46342</xdr:rowOff>
    </xdr:from>
    <xdr:to>
      <xdr:col>4</xdr:col>
      <xdr:colOff>206375</xdr:colOff>
      <xdr:row>58</xdr:row>
      <xdr:rowOff>147942</xdr:rowOff>
    </xdr:to>
    <xdr:sp macro="" textlink="">
      <xdr:nvSpPr>
        <xdr:cNvPr id="144" name="円/楕円 143"/>
        <xdr:cNvSpPr/>
      </xdr:nvSpPr>
      <xdr:spPr>
        <a:xfrm>
          <a:off x="2857500" y="999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139069</xdr:rowOff>
    </xdr:from>
    <xdr:ext cx="534377" cy="259045"/>
    <xdr:sp macro="" textlink="">
      <xdr:nvSpPr>
        <xdr:cNvPr id="145" name="テキスト ボックス 144"/>
        <xdr:cNvSpPr txBox="1"/>
      </xdr:nvSpPr>
      <xdr:spPr>
        <a:xfrm>
          <a:off x="2641111" y="1008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136197</xdr:rowOff>
    </xdr:from>
    <xdr:to>
      <xdr:col>3</xdr:col>
      <xdr:colOff>3175</xdr:colOff>
      <xdr:row>59</xdr:row>
      <xdr:rowOff>66347</xdr:rowOff>
    </xdr:to>
    <xdr:sp macro="" textlink="">
      <xdr:nvSpPr>
        <xdr:cNvPr id="146" name="円/楕円 145"/>
        <xdr:cNvSpPr/>
      </xdr:nvSpPr>
      <xdr:spPr>
        <a:xfrm>
          <a:off x="1968500" y="1008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57474</xdr:rowOff>
    </xdr:from>
    <xdr:ext cx="534377" cy="259045"/>
    <xdr:sp macro="" textlink="">
      <xdr:nvSpPr>
        <xdr:cNvPr id="147" name="テキスト ボックス 146"/>
        <xdr:cNvSpPr txBox="1"/>
      </xdr:nvSpPr>
      <xdr:spPr>
        <a:xfrm>
          <a:off x="1752111" y="1017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156901</xdr:rowOff>
    </xdr:from>
    <xdr:to>
      <xdr:col>1</xdr:col>
      <xdr:colOff>485775</xdr:colOff>
      <xdr:row>59</xdr:row>
      <xdr:rowOff>87051</xdr:rowOff>
    </xdr:to>
    <xdr:sp macro="" textlink="">
      <xdr:nvSpPr>
        <xdr:cNvPr id="148" name="円/楕円 147"/>
        <xdr:cNvSpPr/>
      </xdr:nvSpPr>
      <xdr:spPr>
        <a:xfrm>
          <a:off x="1079500" y="1010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78178</xdr:rowOff>
    </xdr:from>
    <xdr:ext cx="534377" cy="259045"/>
    <xdr:sp macro="" textlink="">
      <xdr:nvSpPr>
        <xdr:cNvPr id="149" name="テキスト ボックス 148"/>
        <xdr:cNvSpPr txBox="1"/>
      </xdr:nvSpPr>
      <xdr:spPr>
        <a:xfrm>
          <a:off x="863111" y="1019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122098</xdr:rowOff>
    </xdr:from>
    <xdr:to>
      <xdr:col>6</xdr:col>
      <xdr:colOff>511175</xdr:colOff>
      <xdr:row>78</xdr:row>
      <xdr:rowOff>65443</xdr:rowOff>
    </xdr:to>
    <xdr:cxnSp macro="">
      <xdr:nvCxnSpPr>
        <xdr:cNvPr id="178" name="直線コネクタ 177"/>
        <xdr:cNvCxnSpPr/>
      </xdr:nvCxnSpPr>
      <xdr:spPr>
        <a:xfrm>
          <a:off x="3797300" y="13323748"/>
          <a:ext cx="838200" cy="1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122098</xdr:rowOff>
    </xdr:from>
    <xdr:to>
      <xdr:col>5</xdr:col>
      <xdr:colOff>358775</xdr:colOff>
      <xdr:row>77</xdr:row>
      <xdr:rowOff>132842</xdr:rowOff>
    </xdr:to>
    <xdr:cxnSp macro="">
      <xdr:nvCxnSpPr>
        <xdr:cNvPr id="181" name="直線コネクタ 180"/>
        <xdr:cNvCxnSpPr/>
      </xdr:nvCxnSpPr>
      <xdr:spPr>
        <a:xfrm flipV="1">
          <a:off x="2908300" y="13323748"/>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49001</xdr:rowOff>
    </xdr:from>
    <xdr:ext cx="469744" cy="259045"/>
    <xdr:sp macro="" textlink="">
      <xdr:nvSpPr>
        <xdr:cNvPr id="183" name="テキスト ボックス 182"/>
        <xdr:cNvSpPr txBox="1"/>
      </xdr:nvSpPr>
      <xdr:spPr>
        <a:xfrm>
          <a:off x="3562427"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132842</xdr:rowOff>
    </xdr:from>
    <xdr:to>
      <xdr:col>4</xdr:col>
      <xdr:colOff>155575</xdr:colOff>
      <xdr:row>78</xdr:row>
      <xdr:rowOff>57862</xdr:rowOff>
    </xdr:to>
    <xdr:cxnSp macro="">
      <xdr:nvCxnSpPr>
        <xdr:cNvPr id="184" name="直線コネクタ 183"/>
        <xdr:cNvCxnSpPr/>
      </xdr:nvCxnSpPr>
      <xdr:spPr>
        <a:xfrm flipV="1">
          <a:off x="2019300" y="13334492"/>
          <a:ext cx="8890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66564</xdr:rowOff>
    </xdr:from>
    <xdr:ext cx="469744" cy="259045"/>
    <xdr:sp macro="" textlink="">
      <xdr:nvSpPr>
        <xdr:cNvPr id="186" name="テキスト ボックス 185"/>
        <xdr:cNvSpPr txBox="1"/>
      </xdr:nvSpPr>
      <xdr:spPr>
        <a:xfrm>
          <a:off x="2673427"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57862</xdr:rowOff>
    </xdr:from>
    <xdr:to>
      <xdr:col>2</xdr:col>
      <xdr:colOff>638175</xdr:colOff>
      <xdr:row>78</xdr:row>
      <xdr:rowOff>70358</xdr:rowOff>
    </xdr:to>
    <xdr:cxnSp macro="">
      <xdr:nvCxnSpPr>
        <xdr:cNvPr id="187" name="直線コネクタ 186"/>
        <xdr:cNvCxnSpPr/>
      </xdr:nvCxnSpPr>
      <xdr:spPr>
        <a:xfrm flipV="1">
          <a:off x="1130300" y="13430962"/>
          <a:ext cx="8890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14643</xdr:rowOff>
    </xdr:from>
    <xdr:to>
      <xdr:col>6</xdr:col>
      <xdr:colOff>561975</xdr:colOff>
      <xdr:row>78</xdr:row>
      <xdr:rowOff>116243</xdr:rowOff>
    </xdr:to>
    <xdr:sp macro="" textlink="">
      <xdr:nvSpPr>
        <xdr:cNvPr id="197" name="円/楕円 196"/>
        <xdr:cNvSpPr/>
      </xdr:nvSpPr>
      <xdr:spPr>
        <a:xfrm>
          <a:off x="4584700" y="1338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164520</xdr:rowOff>
    </xdr:from>
    <xdr:ext cx="469744" cy="259045"/>
    <xdr:sp macro="" textlink="">
      <xdr:nvSpPr>
        <xdr:cNvPr id="198" name="維持補修費該当値テキスト"/>
        <xdr:cNvSpPr txBox="1"/>
      </xdr:nvSpPr>
      <xdr:spPr>
        <a:xfrm>
          <a:off x="4686300" y="1336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71298</xdr:rowOff>
    </xdr:from>
    <xdr:to>
      <xdr:col>5</xdr:col>
      <xdr:colOff>409575</xdr:colOff>
      <xdr:row>78</xdr:row>
      <xdr:rowOff>1448</xdr:rowOff>
    </xdr:to>
    <xdr:sp macro="" textlink="">
      <xdr:nvSpPr>
        <xdr:cNvPr id="199" name="円/楕円 198"/>
        <xdr:cNvSpPr/>
      </xdr:nvSpPr>
      <xdr:spPr>
        <a:xfrm>
          <a:off x="37465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17975</xdr:rowOff>
    </xdr:from>
    <xdr:ext cx="469744" cy="259045"/>
    <xdr:sp macro="" textlink="">
      <xdr:nvSpPr>
        <xdr:cNvPr id="200" name="テキスト ボックス 199"/>
        <xdr:cNvSpPr txBox="1"/>
      </xdr:nvSpPr>
      <xdr:spPr>
        <a:xfrm>
          <a:off x="3562427" y="130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82042</xdr:rowOff>
    </xdr:from>
    <xdr:to>
      <xdr:col>4</xdr:col>
      <xdr:colOff>206375</xdr:colOff>
      <xdr:row>78</xdr:row>
      <xdr:rowOff>12192</xdr:rowOff>
    </xdr:to>
    <xdr:sp macro="" textlink="">
      <xdr:nvSpPr>
        <xdr:cNvPr id="201" name="円/楕円 200"/>
        <xdr:cNvSpPr/>
      </xdr:nvSpPr>
      <xdr:spPr>
        <a:xfrm>
          <a:off x="2857500" y="132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28719</xdr:rowOff>
    </xdr:from>
    <xdr:ext cx="469744" cy="259045"/>
    <xdr:sp macro="" textlink="">
      <xdr:nvSpPr>
        <xdr:cNvPr id="202" name="テキスト ボックス 201"/>
        <xdr:cNvSpPr txBox="1"/>
      </xdr:nvSpPr>
      <xdr:spPr>
        <a:xfrm>
          <a:off x="2673427" y="1305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7062</xdr:rowOff>
    </xdr:from>
    <xdr:to>
      <xdr:col>3</xdr:col>
      <xdr:colOff>3175</xdr:colOff>
      <xdr:row>78</xdr:row>
      <xdr:rowOff>108662</xdr:rowOff>
    </xdr:to>
    <xdr:sp macro="" textlink="">
      <xdr:nvSpPr>
        <xdr:cNvPr id="203" name="円/楕円 202"/>
        <xdr:cNvSpPr/>
      </xdr:nvSpPr>
      <xdr:spPr>
        <a:xfrm>
          <a:off x="1968500" y="133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99789</xdr:rowOff>
    </xdr:from>
    <xdr:ext cx="469744" cy="259045"/>
    <xdr:sp macro="" textlink="">
      <xdr:nvSpPr>
        <xdr:cNvPr id="204" name="テキスト ボックス 203"/>
        <xdr:cNvSpPr txBox="1"/>
      </xdr:nvSpPr>
      <xdr:spPr>
        <a:xfrm>
          <a:off x="1784427" y="1347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19558</xdr:rowOff>
    </xdr:from>
    <xdr:to>
      <xdr:col>1</xdr:col>
      <xdr:colOff>485775</xdr:colOff>
      <xdr:row>78</xdr:row>
      <xdr:rowOff>121158</xdr:rowOff>
    </xdr:to>
    <xdr:sp macro="" textlink="">
      <xdr:nvSpPr>
        <xdr:cNvPr id="205" name="円/楕円 204"/>
        <xdr:cNvSpPr/>
      </xdr:nvSpPr>
      <xdr:spPr>
        <a:xfrm>
          <a:off x="1079500" y="133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112285</xdr:rowOff>
    </xdr:from>
    <xdr:ext cx="469744" cy="259045"/>
    <xdr:sp macro="" textlink="">
      <xdr:nvSpPr>
        <xdr:cNvPr id="206" name="テキスト ボックス 205"/>
        <xdr:cNvSpPr txBox="1"/>
      </xdr:nvSpPr>
      <xdr:spPr>
        <a:xfrm>
          <a:off x="895427" y="1348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32666</xdr:rowOff>
    </xdr:from>
    <xdr:to>
      <xdr:col>6</xdr:col>
      <xdr:colOff>511175</xdr:colOff>
      <xdr:row>95</xdr:row>
      <xdr:rowOff>16746</xdr:rowOff>
    </xdr:to>
    <xdr:cxnSp macro="">
      <xdr:nvCxnSpPr>
        <xdr:cNvPr id="238" name="直線コネクタ 237"/>
        <xdr:cNvCxnSpPr/>
      </xdr:nvCxnSpPr>
      <xdr:spPr>
        <a:xfrm flipV="1">
          <a:off x="3797300" y="16148966"/>
          <a:ext cx="838200" cy="15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107332</xdr:rowOff>
    </xdr:from>
    <xdr:ext cx="534377" cy="259045"/>
    <xdr:sp macro="" textlink="">
      <xdr:nvSpPr>
        <xdr:cNvPr id="239" name="扶助費平均値テキスト"/>
        <xdr:cNvSpPr txBox="1"/>
      </xdr:nvSpPr>
      <xdr:spPr>
        <a:xfrm>
          <a:off x="4686300" y="1622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16746</xdr:rowOff>
    </xdr:from>
    <xdr:to>
      <xdr:col>5</xdr:col>
      <xdr:colOff>358775</xdr:colOff>
      <xdr:row>95</xdr:row>
      <xdr:rowOff>22396</xdr:rowOff>
    </xdr:to>
    <xdr:cxnSp macro="">
      <xdr:nvCxnSpPr>
        <xdr:cNvPr id="241" name="直線コネクタ 240"/>
        <xdr:cNvCxnSpPr/>
      </xdr:nvCxnSpPr>
      <xdr:spPr>
        <a:xfrm flipV="1">
          <a:off x="2908300" y="16304496"/>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12447</xdr:rowOff>
    </xdr:from>
    <xdr:ext cx="534377" cy="259045"/>
    <xdr:sp macro="" textlink="">
      <xdr:nvSpPr>
        <xdr:cNvPr id="243" name="テキスト ボックス 242"/>
        <xdr:cNvSpPr txBox="1"/>
      </xdr:nvSpPr>
      <xdr:spPr>
        <a:xfrm>
          <a:off x="3530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22396</xdr:rowOff>
    </xdr:from>
    <xdr:to>
      <xdr:col>4</xdr:col>
      <xdr:colOff>155575</xdr:colOff>
      <xdr:row>95</xdr:row>
      <xdr:rowOff>135781</xdr:rowOff>
    </xdr:to>
    <xdr:cxnSp macro="">
      <xdr:nvCxnSpPr>
        <xdr:cNvPr id="244" name="直線コネクタ 243"/>
        <xdr:cNvCxnSpPr/>
      </xdr:nvCxnSpPr>
      <xdr:spPr>
        <a:xfrm flipV="1">
          <a:off x="2019300" y="16310146"/>
          <a:ext cx="889000" cy="1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170164</xdr:rowOff>
    </xdr:from>
    <xdr:ext cx="534377" cy="259045"/>
    <xdr:sp macro="" textlink="">
      <xdr:nvSpPr>
        <xdr:cNvPr id="246" name="テキスト ボックス 245"/>
        <xdr:cNvSpPr txBox="1"/>
      </xdr:nvSpPr>
      <xdr:spPr>
        <a:xfrm>
          <a:off x="2641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135781</xdr:rowOff>
    </xdr:from>
    <xdr:to>
      <xdr:col>2</xdr:col>
      <xdr:colOff>638175</xdr:colOff>
      <xdr:row>96</xdr:row>
      <xdr:rowOff>3291</xdr:rowOff>
    </xdr:to>
    <xdr:cxnSp macro="">
      <xdr:nvCxnSpPr>
        <xdr:cNvPr id="247" name="直線コネクタ 246"/>
        <xdr:cNvCxnSpPr/>
      </xdr:nvCxnSpPr>
      <xdr:spPr>
        <a:xfrm flipV="1">
          <a:off x="1130300" y="16423531"/>
          <a:ext cx="889000" cy="3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88326</xdr:rowOff>
    </xdr:from>
    <xdr:ext cx="534377" cy="259045"/>
    <xdr:sp macro="" textlink="">
      <xdr:nvSpPr>
        <xdr:cNvPr id="249" name="テキスト ボックス 248"/>
        <xdr:cNvSpPr txBox="1"/>
      </xdr:nvSpPr>
      <xdr:spPr>
        <a:xfrm>
          <a:off x="1752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70838</xdr:rowOff>
    </xdr:from>
    <xdr:ext cx="534377" cy="259045"/>
    <xdr:sp macro="" textlink="">
      <xdr:nvSpPr>
        <xdr:cNvPr id="251" name="テキスト ボックス 250"/>
        <xdr:cNvSpPr txBox="1"/>
      </xdr:nvSpPr>
      <xdr:spPr>
        <a:xfrm>
          <a:off x="863111" y="165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153316</xdr:rowOff>
    </xdr:from>
    <xdr:to>
      <xdr:col>6</xdr:col>
      <xdr:colOff>561975</xdr:colOff>
      <xdr:row>94</xdr:row>
      <xdr:rowOff>83466</xdr:rowOff>
    </xdr:to>
    <xdr:sp macro="" textlink="">
      <xdr:nvSpPr>
        <xdr:cNvPr id="257" name="円/楕円 256"/>
        <xdr:cNvSpPr/>
      </xdr:nvSpPr>
      <xdr:spPr>
        <a:xfrm>
          <a:off x="4584700" y="160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4743</xdr:rowOff>
    </xdr:from>
    <xdr:ext cx="534377" cy="259045"/>
    <xdr:sp macro="" textlink="">
      <xdr:nvSpPr>
        <xdr:cNvPr id="258" name="扶助費該当値テキスト"/>
        <xdr:cNvSpPr txBox="1"/>
      </xdr:nvSpPr>
      <xdr:spPr>
        <a:xfrm>
          <a:off x="4686300" y="1594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76,555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137396</xdr:rowOff>
    </xdr:from>
    <xdr:to>
      <xdr:col>5</xdr:col>
      <xdr:colOff>409575</xdr:colOff>
      <xdr:row>95</xdr:row>
      <xdr:rowOff>67546</xdr:rowOff>
    </xdr:to>
    <xdr:sp macro="" textlink="">
      <xdr:nvSpPr>
        <xdr:cNvPr id="259" name="円/楕円 258"/>
        <xdr:cNvSpPr/>
      </xdr:nvSpPr>
      <xdr:spPr>
        <a:xfrm>
          <a:off x="3746500" y="1625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84073</xdr:rowOff>
    </xdr:from>
    <xdr:ext cx="534377" cy="259045"/>
    <xdr:sp macro="" textlink="">
      <xdr:nvSpPr>
        <xdr:cNvPr id="260" name="テキスト ボックス 259"/>
        <xdr:cNvSpPr txBox="1"/>
      </xdr:nvSpPr>
      <xdr:spPr>
        <a:xfrm>
          <a:off x="3530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143046</xdr:rowOff>
    </xdr:from>
    <xdr:to>
      <xdr:col>4</xdr:col>
      <xdr:colOff>206375</xdr:colOff>
      <xdr:row>95</xdr:row>
      <xdr:rowOff>73196</xdr:rowOff>
    </xdr:to>
    <xdr:sp macro="" textlink="">
      <xdr:nvSpPr>
        <xdr:cNvPr id="261" name="円/楕円 260"/>
        <xdr:cNvSpPr/>
      </xdr:nvSpPr>
      <xdr:spPr>
        <a:xfrm>
          <a:off x="2857500" y="162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89723</xdr:rowOff>
    </xdr:from>
    <xdr:ext cx="534377" cy="259045"/>
    <xdr:sp macro="" textlink="">
      <xdr:nvSpPr>
        <xdr:cNvPr id="262" name="テキスト ボックス 261"/>
        <xdr:cNvSpPr txBox="1"/>
      </xdr:nvSpPr>
      <xdr:spPr>
        <a:xfrm>
          <a:off x="2641111" y="1603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84981</xdr:rowOff>
    </xdr:from>
    <xdr:to>
      <xdr:col>3</xdr:col>
      <xdr:colOff>3175</xdr:colOff>
      <xdr:row>96</xdr:row>
      <xdr:rowOff>15131</xdr:rowOff>
    </xdr:to>
    <xdr:sp macro="" textlink="">
      <xdr:nvSpPr>
        <xdr:cNvPr id="263" name="円/楕円 262"/>
        <xdr:cNvSpPr/>
      </xdr:nvSpPr>
      <xdr:spPr>
        <a:xfrm>
          <a:off x="1968500" y="163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31658</xdr:rowOff>
    </xdr:from>
    <xdr:ext cx="534377" cy="259045"/>
    <xdr:sp macro="" textlink="">
      <xdr:nvSpPr>
        <xdr:cNvPr id="264" name="テキスト ボックス 263"/>
        <xdr:cNvSpPr txBox="1"/>
      </xdr:nvSpPr>
      <xdr:spPr>
        <a:xfrm>
          <a:off x="1752111" y="1614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59,740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123941</xdr:rowOff>
    </xdr:from>
    <xdr:to>
      <xdr:col>1</xdr:col>
      <xdr:colOff>485775</xdr:colOff>
      <xdr:row>96</xdr:row>
      <xdr:rowOff>54091</xdr:rowOff>
    </xdr:to>
    <xdr:sp macro="" textlink="">
      <xdr:nvSpPr>
        <xdr:cNvPr id="265" name="円/楕円 264"/>
        <xdr:cNvSpPr/>
      </xdr:nvSpPr>
      <xdr:spPr>
        <a:xfrm>
          <a:off x="1079500" y="1641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70618</xdr:rowOff>
    </xdr:from>
    <xdr:ext cx="534377" cy="259045"/>
    <xdr:sp macro="" textlink="">
      <xdr:nvSpPr>
        <xdr:cNvPr id="266" name="テキスト ボックス 265"/>
        <xdr:cNvSpPr txBox="1"/>
      </xdr:nvSpPr>
      <xdr:spPr>
        <a:xfrm>
          <a:off x="863111" y="1618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121281</xdr:rowOff>
    </xdr:from>
    <xdr:to>
      <xdr:col>15</xdr:col>
      <xdr:colOff>180975</xdr:colOff>
      <xdr:row>34</xdr:row>
      <xdr:rowOff>169266</xdr:rowOff>
    </xdr:to>
    <xdr:cxnSp macro="">
      <xdr:nvCxnSpPr>
        <xdr:cNvPr id="297" name="直線コネクタ 296"/>
        <xdr:cNvCxnSpPr/>
      </xdr:nvCxnSpPr>
      <xdr:spPr>
        <a:xfrm>
          <a:off x="9639300" y="5950581"/>
          <a:ext cx="838200" cy="4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8" name="補助費等平均値テキスト"/>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121281</xdr:rowOff>
    </xdr:from>
    <xdr:to>
      <xdr:col>14</xdr:col>
      <xdr:colOff>28575</xdr:colOff>
      <xdr:row>35</xdr:row>
      <xdr:rowOff>21165</xdr:rowOff>
    </xdr:to>
    <xdr:cxnSp macro="">
      <xdr:nvCxnSpPr>
        <xdr:cNvPr id="300" name="直線コネクタ 299"/>
        <xdr:cNvCxnSpPr/>
      </xdr:nvCxnSpPr>
      <xdr:spPr>
        <a:xfrm flipV="1">
          <a:off x="8750300" y="5950581"/>
          <a:ext cx="889000" cy="7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164918</xdr:rowOff>
    </xdr:from>
    <xdr:ext cx="534377" cy="259045"/>
    <xdr:sp macro="" textlink="">
      <xdr:nvSpPr>
        <xdr:cNvPr id="302" name="テキスト ボックス 301"/>
        <xdr:cNvSpPr txBox="1"/>
      </xdr:nvSpPr>
      <xdr:spPr>
        <a:xfrm>
          <a:off x="9372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21165</xdr:rowOff>
    </xdr:from>
    <xdr:to>
      <xdr:col>12</xdr:col>
      <xdr:colOff>511175</xdr:colOff>
      <xdr:row>35</xdr:row>
      <xdr:rowOff>78631</xdr:rowOff>
    </xdr:to>
    <xdr:cxnSp macro="">
      <xdr:nvCxnSpPr>
        <xdr:cNvPr id="303" name="直線コネクタ 302"/>
        <xdr:cNvCxnSpPr/>
      </xdr:nvCxnSpPr>
      <xdr:spPr>
        <a:xfrm flipV="1">
          <a:off x="7861300" y="6021915"/>
          <a:ext cx="889000" cy="5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168815</xdr:rowOff>
    </xdr:from>
    <xdr:ext cx="534377" cy="259045"/>
    <xdr:sp macro="" textlink="">
      <xdr:nvSpPr>
        <xdr:cNvPr id="305" name="テキスト ボックス 304"/>
        <xdr:cNvSpPr txBox="1"/>
      </xdr:nvSpPr>
      <xdr:spPr>
        <a:xfrm>
          <a:off x="8483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78631</xdr:rowOff>
    </xdr:from>
    <xdr:to>
      <xdr:col>11</xdr:col>
      <xdr:colOff>307975</xdr:colOff>
      <xdr:row>35</xdr:row>
      <xdr:rowOff>119311</xdr:rowOff>
    </xdr:to>
    <xdr:cxnSp macro="">
      <xdr:nvCxnSpPr>
        <xdr:cNvPr id="306" name="直線コネクタ 305"/>
        <xdr:cNvCxnSpPr/>
      </xdr:nvCxnSpPr>
      <xdr:spPr>
        <a:xfrm flipV="1">
          <a:off x="6972300" y="6079381"/>
          <a:ext cx="889000" cy="4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2633</xdr:rowOff>
    </xdr:from>
    <xdr:ext cx="534377" cy="259045"/>
    <xdr:sp macro="" textlink="">
      <xdr:nvSpPr>
        <xdr:cNvPr id="308" name="テキスト ボックス 307"/>
        <xdr:cNvSpPr txBox="1"/>
      </xdr:nvSpPr>
      <xdr:spPr>
        <a:xfrm>
          <a:off x="7594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118466</xdr:rowOff>
    </xdr:from>
    <xdr:to>
      <xdr:col>15</xdr:col>
      <xdr:colOff>231775</xdr:colOff>
      <xdr:row>35</xdr:row>
      <xdr:rowOff>48616</xdr:rowOff>
    </xdr:to>
    <xdr:sp macro="" textlink="">
      <xdr:nvSpPr>
        <xdr:cNvPr id="316" name="円/楕円 315"/>
        <xdr:cNvSpPr/>
      </xdr:nvSpPr>
      <xdr:spPr>
        <a:xfrm>
          <a:off x="10426700" y="594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141343</xdr:rowOff>
    </xdr:from>
    <xdr:ext cx="534377" cy="259045"/>
    <xdr:sp macro="" textlink="">
      <xdr:nvSpPr>
        <xdr:cNvPr id="317" name="補助費等該当値テキスト"/>
        <xdr:cNvSpPr txBox="1"/>
      </xdr:nvSpPr>
      <xdr:spPr>
        <a:xfrm>
          <a:off x="10528300" y="57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72,284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70481</xdr:rowOff>
    </xdr:from>
    <xdr:to>
      <xdr:col>14</xdr:col>
      <xdr:colOff>79375</xdr:colOff>
      <xdr:row>35</xdr:row>
      <xdr:rowOff>631</xdr:rowOff>
    </xdr:to>
    <xdr:sp macro="" textlink="">
      <xdr:nvSpPr>
        <xdr:cNvPr id="318" name="円/楕円 317"/>
        <xdr:cNvSpPr/>
      </xdr:nvSpPr>
      <xdr:spPr>
        <a:xfrm>
          <a:off x="9588500" y="58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17158</xdr:rowOff>
    </xdr:from>
    <xdr:ext cx="534377" cy="259045"/>
    <xdr:sp macro="" textlink="">
      <xdr:nvSpPr>
        <xdr:cNvPr id="319" name="テキスト ボックス 318"/>
        <xdr:cNvSpPr txBox="1"/>
      </xdr:nvSpPr>
      <xdr:spPr>
        <a:xfrm>
          <a:off x="9372111" y="567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76,692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141815</xdr:rowOff>
    </xdr:from>
    <xdr:to>
      <xdr:col>12</xdr:col>
      <xdr:colOff>561975</xdr:colOff>
      <xdr:row>35</xdr:row>
      <xdr:rowOff>71965</xdr:rowOff>
    </xdr:to>
    <xdr:sp macro="" textlink="">
      <xdr:nvSpPr>
        <xdr:cNvPr id="320" name="円/楕円 319"/>
        <xdr:cNvSpPr/>
      </xdr:nvSpPr>
      <xdr:spPr>
        <a:xfrm>
          <a:off x="8699500" y="597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88492</xdr:rowOff>
    </xdr:from>
    <xdr:ext cx="534377" cy="259045"/>
    <xdr:sp macro="" textlink="">
      <xdr:nvSpPr>
        <xdr:cNvPr id="321" name="テキスト ボックス 320"/>
        <xdr:cNvSpPr txBox="1"/>
      </xdr:nvSpPr>
      <xdr:spPr>
        <a:xfrm>
          <a:off x="8483111" y="574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70,139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27831</xdr:rowOff>
    </xdr:from>
    <xdr:to>
      <xdr:col>11</xdr:col>
      <xdr:colOff>358775</xdr:colOff>
      <xdr:row>35</xdr:row>
      <xdr:rowOff>129431</xdr:rowOff>
    </xdr:to>
    <xdr:sp macro="" textlink="">
      <xdr:nvSpPr>
        <xdr:cNvPr id="322" name="円/楕円 321"/>
        <xdr:cNvSpPr/>
      </xdr:nvSpPr>
      <xdr:spPr>
        <a:xfrm>
          <a:off x="7810500" y="602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145958</xdr:rowOff>
    </xdr:from>
    <xdr:ext cx="534377" cy="259045"/>
    <xdr:sp macro="" textlink="">
      <xdr:nvSpPr>
        <xdr:cNvPr id="323" name="テキスト ボックス 322"/>
        <xdr:cNvSpPr txBox="1"/>
      </xdr:nvSpPr>
      <xdr:spPr>
        <a:xfrm>
          <a:off x="7594111" y="580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64,860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68511</xdr:rowOff>
    </xdr:from>
    <xdr:to>
      <xdr:col>10</xdr:col>
      <xdr:colOff>155575</xdr:colOff>
      <xdr:row>35</xdr:row>
      <xdr:rowOff>170111</xdr:rowOff>
    </xdr:to>
    <xdr:sp macro="" textlink="">
      <xdr:nvSpPr>
        <xdr:cNvPr id="324" name="円/楕円 323"/>
        <xdr:cNvSpPr/>
      </xdr:nvSpPr>
      <xdr:spPr>
        <a:xfrm>
          <a:off x="6921500" y="606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161238</xdr:rowOff>
    </xdr:from>
    <xdr:ext cx="534377" cy="259045"/>
    <xdr:sp macro="" textlink="">
      <xdr:nvSpPr>
        <xdr:cNvPr id="325" name="テキスト ボックス 324"/>
        <xdr:cNvSpPr txBox="1"/>
      </xdr:nvSpPr>
      <xdr:spPr>
        <a:xfrm>
          <a:off x="6705111" y="616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11461</xdr:rowOff>
    </xdr:from>
    <xdr:to>
      <xdr:col>15</xdr:col>
      <xdr:colOff>180975</xdr:colOff>
      <xdr:row>57</xdr:row>
      <xdr:rowOff>69325</xdr:rowOff>
    </xdr:to>
    <xdr:cxnSp macro="">
      <xdr:nvCxnSpPr>
        <xdr:cNvPr id="350" name="直線コネクタ 349"/>
        <xdr:cNvCxnSpPr/>
      </xdr:nvCxnSpPr>
      <xdr:spPr>
        <a:xfrm>
          <a:off x="9639300" y="9784111"/>
          <a:ext cx="838200" cy="5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38498</xdr:rowOff>
    </xdr:from>
    <xdr:to>
      <xdr:col>14</xdr:col>
      <xdr:colOff>28575</xdr:colOff>
      <xdr:row>57</xdr:row>
      <xdr:rowOff>11461</xdr:rowOff>
    </xdr:to>
    <xdr:cxnSp macro="">
      <xdr:nvCxnSpPr>
        <xdr:cNvPr id="353" name="直線コネクタ 352"/>
        <xdr:cNvCxnSpPr/>
      </xdr:nvCxnSpPr>
      <xdr:spPr>
        <a:xfrm>
          <a:off x="8750300" y="8782448"/>
          <a:ext cx="889000" cy="100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38612</xdr:rowOff>
    </xdr:from>
    <xdr:ext cx="534377" cy="259045"/>
    <xdr:sp macro="" textlink="">
      <xdr:nvSpPr>
        <xdr:cNvPr id="355" name="テキスト ボックス 354"/>
        <xdr:cNvSpPr txBox="1"/>
      </xdr:nvSpPr>
      <xdr:spPr>
        <a:xfrm>
          <a:off x="9372111" y="92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38498</xdr:rowOff>
    </xdr:from>
    <xdr:to>
      <xdr:col>12</xdr:col>
      <xdr:colOff>511175</xdr:colOff>
      <xdr:row>56</xdr:row>
      <xdr:rowOff>112308</xdr:rowOff>
    </xdr:to>
    <xdr:cxnSp macro="">
      <xdr:nvCxnSpPr>
        <xdr:cNvPr id="356" name="直線コネクタ 355"/>
        <xdr:cNvCxnSpPr/>
      </xdr:nvCxnSpPr>
      <xdr:spPr>
        <a:xfrm flipV="1">
          <a:off x="7861300" y="8782448"/>
          <a:ext cx="889000" cy="93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94731</xdr:rowOff>
    </xdr:from>
    <xdr:ext cx="534377" cy="259045"/>
    <xdr:sp macro="" textlink="">
      <xdr:nvSpPr>
        <xdr:cNvPr id="358" name="テキスト ボックス 357"/>
        <xdr:cNvSpPr txBox="1"/>
      </xdr:nvSpPr>
      <xdr:spPr>
        <a:xfrm>
          <a:off x="8483111" y="95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112308</xdr:rowOff>
    </xdr:from>
    <xdr:to>
      <xdr:col>11</xdr:col>
      <xdr:colOff>307975</xdr:colOff>
      <xdr:row>56</xdr:row>
      <xdr:rowOff>163200</xdr:rowOff>
    </xdr:to>
    <xdr:cxnSp macro="">
      <xdr:nvCxnSpPr>
        <xdr:cNvPr id="359" name="直線コネクタ 358"/>
        <xdr:cNvCxnSpPr/>
      </xdr:nvCxnSpPr>
      <xdr:spPr>
        <a:xfrm flipV="1">
          <a:off x="6972300" y="9713508"/>
          <a:ext cx="889000" cy="5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18525</xdr:rowOff>
    </xdr:from>
    <xdr:to>
      <xdr:col>15</xdr:col>
      <xdr:colOff>231775</xdr:colOff>
      <xdr:row>57</xdr:row>
      <xdr:rowOff>120125</xdr:rowOff>
    </xdr:to>
    <xdr:sp macro="" textlink="">
      <xdr:nvSpPr>
        <xdr:cNvPr id="369" name="円/楕円 368"/>
        <xdr:cNvSpPr/>
      </xdr:nvSpPr>
      <xdr:spPr>
        <a:xfrm>
          <a:off x="10426700" y="97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104902</xdr:rowOff>
    </xdr:from>
    <xdr:ext cx="534377" cy="259045"/>
    <xdr:sp macro="" textlink="">
      <xdr:nvSpPr>
        <xdr:cNvPr id="370" name="普通建設事業費該当値テキスト"/>
        <xdr:cNvSpPr txBox="1"/>
      </xdr:nvSpPr>
      <xdr:spPr>
        <a:xfrm>
          <a:off x="10528300" y="970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22,314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132111</xdr:rowOff>
    </xdr:from>
    <xdr:to>
      <xdr:col>14</xdr:col>
      <xdr:colOff>79375</xdr:colOff>
      <xdr:row>57</xdr:row>
      <xdr:rowOff>62261</xdr:rowOff>
    </xdr:to>
    <xdr:sp macro="" textlink="">
      <xdr:nvSpPr>
        <xdr:cNvPr id="371" name="円/楕円 370"/>
        <xdr:cNvSpPr/>
      </xdr:nvSpPr>
      <xdr:spPr>
        <a:xfrm>
          <a:off x="9588500" y="973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53388</xdr:rowOff>
    </xdr:from>
    <xdr:ext cx="534377" cy="259045"/>
    <xdr:sp macro="" textlink="">
      <xdr:nvSpPr>
        <xdr:cNvPr id="372" name="テキスト ボックス 371"/>
        <xdr:cNvSpPr txBox="1"/>
      </xdr:nvSpPr>
      <xdr:spPr>
        <a:xfrm>
          <a:off x="9372111" y="982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32,439</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159148</xdr:rowOff>
    </xdr:from>
    <xdr:to>
      <xdr:col>12</xdr:col>
      <xdr:colOff>561975</xdr:colOff>
      <xdr:row>51</xdr:row>
      <xdr:rowOff>89298</xdr:rowOff>
    </xdr:to>
    <xdr:sp macro="" textlink="">
      <xdr:nvSpPr>
        <xdr:cNvPr id="373" name="円/楕円 372"/>
        <xdr:cNvSpPr/>
      </xdr:nvSpPr>
      <xdr:spPr>
        <a:xfrm>
          <a:off x="8699500" y="87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49</xdr:row>
      <xdr:rowOff>105825</xdr:rowOff>
    </xdr:from>
    <xdr:ext cx="599010" cy="259045"/>
    <xdr:sp macro="" textlink="">
      <xdr:nvSpPr>
        <xdr:cNvPr id="374" name="テキスト ボックス 373"/>
        <xdr:cNvSpPr txBox="1"/>
      </xdr:nvSpPr>
      <xdr:spPr>
        <a:xfrm>
          <a:off x="8450794" y="850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207,708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61508</xdr:rowOff>
    </xdr:from>
    <xdr:to>
      <xdr:col>11</xdr:col>
      <xdr:colOff>358775</xdr:colOff>
      <xdr:row>56</xdr:row>
      <xdr:rowOff>163108</xdr:rowOff>
    </xdr:to>
    <xdr:sp macro="" textlink="">
      <xdr:nvSpPr>
        <xdr:cNvPr id="375" name="円/楕円 374"/>
        <xdr:cNvSpPr/>
      </xdr:nvSpPr>
      <xdr:spPr>
        <a:xfrm>
          <a:off x="7810500" y="966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154235</xdr:rowOff>
    </xdr:from>
    <xdr:ext cx="534377" cy="259045"/>
    <xdr:sp macro="" textlink="">
      <xdr:nvSpPr>
        <xdr:cNvPr id="376" name="テキスト ボックス 375"/>
        <xdr:cNvSpPr txBox="1"/>
      </xdr:nvSpPr>
      <xdr:spPr>
        <a:xfrm>
          <a:off x="7594111" y="975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112400</xdr:rowOff>
    </xdr:from>
    <xdr:to>
      <xdr:col>10</xdr:col>
      <xdr:colOff>155575</xdr:colOff>
      <xdr:row>57</xdr:row>
      <xdr:rowOff>42550</xdr:rowOff>
    </xdr:to>
    <xdr:sp macro="" textlink="">
      <xdr:nvSpPr>
        <xdr:cNvPr id="377" name="円/楕円 376"/>
        <xdr:cNvSpPr/>
      </xdr:nvSpPr>
      <xdr:spPr>
        <a:xfrm>
          <a:off x="6921500" y="971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33677</xdr:rowOff>
    </xdr:from>
    <xdr:ext cx="534377" cy="259045"/>
    <xdr:sp macro="" textlink="">
      <xdr:nvSpPr>
        <xdr:cNvPr id="378" name="テキスト ボックス 377"/>
        <xdr:cNvSpPr txBox="1"/>
      </xdr:nvSpPr>
      <xdr:spPr>
        <a:xfrm>
          <a:off x="6705111" y="98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75</xdr:row>
      <xdr:rowOff>13818</xdr:rowOff>
    </xdr:from>
    <xdr:to>
      <xdr:col>15</xdr:col>
      <xdr:colOff>180340</xdr:colOff>
      <xdr:row>79</xdr:row>
      <xdr:rowOff>44450</xdr:rowOff>
    </xdr:to>
    <xdr:cxnSp macro="">
      <xdr:nvCxnSpPr>
        <xdr:cNvPr id="402" name="直線コネクタ 401"/>
        <xdr:cNvCxnSpPr/>
      </xdr:nvCxnSpPr>
      <xdr:spPr>
        <a:xfrm flipV="1">
          <a:off x="10475595" y="12872568"/>
          <a:ext cx="1270" cy="71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131945</xdr:rowOff>
    </xdr:from>
    <xdr:ext cx="534377" cy="259045"/>
    <xdr:sp macro="" textlink="">
      <xdr:nvSpPr>
        <xdr:cNvPr id="405" name="普通建設事業費 （ うち新規整備　）最大値テキスト"/>
        <xdr:cNvSpPr txBox="1"/>
      </xdr:nvSpPr>
      <xdr:spPr>
        <a:xfrm>
          <a:off x="10528300" y="1264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75</xdr:row>
      <xdr:rowOff>13818</xdr:rowOff>
    </xdr:from>
    <xdr:to>
      <xdr:col>15</xdr:col>
      <xdr:colOff>269875</xdr:colOff>
      <xdr:row>75</xdr:row>
      <xdr:rowOff>13818</xdr:rowOff>
    </xdr:to>
    <xdr:cxnSp macro="">
      <xdr:nvCxnSpPr>
        <xdr:cNvPr id="406" name="直線コネクタ 405"/>
        <xdr:cNvCxnSpPr/>
      </xdr:nvCxnSpPr>
      <xdr:spPr>
        <a:xfrm>
          <a:off x="10388600" y="128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147648</xdr:rowOff>
    </xdr:from>
    <xdr:to>
      <xdr:col>15</xdr:col>
      <xdr:colOff>180975</xdr:colOff>
      <xdr:row>79</xdr:row>
      <xdr:rowOff>28508</xdr:rowOff>
    </xdr:to>
    <xdr:cxnSp macro="">
      <xdr:nvCxnSpPr>
        <xdr:cNvPr id="407" name="直線コネクタ 406"/>
        <xdr:cNvCxnSpPr/>
      </xdr:nvCxnSpPr>
      <xdr:spPr>
        <a:xfrm>
          <a:off x="9639300" y="13520748"/>
          <a:ext cx="838200" cy="5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19369</xdr:rowOff>
    </xdr:from>
    <xdr:ext cx="534377" cy="259045"/>
    <xdr:sp macro="" textlink="">
      <xdr:nvSpPr>
        <xdr:cNvPr id="408" name="普通建設事業費 （ うち新規整備　）平均値テキスト"/>
        <xdr:cNvSpPr txBox="1"/>
      </xdr:nvSpPr>
      <xdr:spPr>
        <a:xfrm>
          <a:off x="10528300" y="13221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167942</xdr:rowOff>
    </xdr:from>
    <xdr:to>
      <xdr:col>15</xdr:col>
      <xdr:colOff>231775</xdr:colOff>
      <xdr:row>78</xdr:row>
      <xdr:rowOff>98092</xdr:rowOff>
    </xdr:to>
    <xdr:sp macro="" textlink="">
      <xdr:nvSpPr>
        <xdr:cNvPr id="409" name="フローチャート : 判断 408"/>
        <xdr:cNvSpPr/>
      </xdr:nvSpPr>
      <xdr:spPr>
        <a:xfrm>
          <a:off x="104267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129794</xdr:rowOff>
    </xdr:from>
    <xdr:to>
      <xdr:col>14</xdr:col>
      <xdr:colOff>28575</xdr:colOff>
      <xdr:row>78</xdr:row>
      <xdr:rowOff>147648</xdr:rowOff>
    </xdr:to>
    <xdr:cxnSp macro="">
      <xdr:nvCxnSpPr>
        <xdr:cNvPr id="410" name="直線コネクタ 409"/>
        <xdr:cNvCxnSpPr/>
      </xdr:nvCxnSpPr>
      <xdr:spPr>
        <a:xfrm>
          <a:off x="8750300" y="12131294"/>
          <a:ext cx="889000" cy="138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103538</xdr:rowOff>
    </xdr:from>
    <xdr:to>
      <xdr:col>14</xdr:col>
      <xdr:colOff>79375</xdr:colOff>
      <xdr:row>78</xdr:row>
      <xdr:rowOff>33688</xdr:rowOff>
    </xdr:to>
    <xdr:sp macro="" textlink="">
      <xdr:nvSpPr>
        <xdr:cNvPr id="411" name="フローチャート : 判断 410"/>
        <xdr:cNvSpPr/>
      </xdr:nvSpPr>
      <xdr:spPr>
        <a:xfrm>
          <a:off x="9588500" y="1330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50215</xdr:rowOff>
    </xdr:from>
    <xdr:ext cx="534377" cy="259045"/>
    <xdr:sp macro="" textlink="">
      <xdr:nvSpPr>
        <xdr:cNvPr id="412" name="テキスト ボックス 411"/>
        <xdr:cNvSpPr txBox="1"/>
      </xdr:nvSpPr>
      <xdr:spPr>
        <a:xfrm>
          <a:off x="9372111" y="130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28755</xdr:rowOff>
    </xdr:from>
    <xdr:to>
      <xdr:col>12</xdr:col>
      <xdr:colOff>561975</xdr:colOff>
      <xdr:row>77</xdr:row>
      <xdr:rowOff>130355</xdr:rowOff>
    </xdr:to>
    <xdr:sp macro="" textlink="">
      <xdr:nvSpPr>
        <xdr:cNvPr id="413" name="フローチャート : 判断 412"/>
        <xdr:cNvSpPr/>
      </xdr:nvSpPr>
      <xdr:spPr>
        <a:xfrm>
          <a:off x="8699500" y="132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121482</xdr:rowOff>
    </xdr:from>
    <xdr:ext cx="534377" cy="259045"/>
    <xdr:sp macro="" textlink="">
      <xdr:nvSpPr>
        <xdr:cNvPr id="414" name="テキスト ボックス 413"/>
        <xdr:cNvSpPr txBox="1"/>
      </xdr:nvSpPr>
      <xdr:spPr>
        <a:xfrm>
          <a:off x="8483111" y="133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149158</xdr:rowOff>
    </xdr:from>
    <xdr:to>
      <xdr:col>15</xdr:col>
      <xdr:colOff>231775</xdr:colOff>
      <xdr:row>79</xdr:row>
      <xdr:rowOff>79308</xdr:rowOff>
    </xdr:to>
    <xdr:sp macro="" textlink="">
      <xdr:nvSpPr>
        <xdr:cNvPr id="420" name="円/楕円 419"/>
        <xdr:cNvSpPr/>
      </xdr:nvSpPr>
      <xdr:spPr>
        <a:xfrm>
          <a:off x="10426700" y="1352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64085</xdr:rowOff>
    </xdr:from>
    <xdr:ext cx="469744" cy="259045"/>
    <xdr:sp macro="" textlink="">
      <xdr:nvSpPr>
        <xdr:cNvPr id="421" name="普通建設事業費 （ うち新規整備　）該当値テキスト"/>
        <xdr:cNvSpPr txBox="1"/>
      </xdr:nvSpPr>
      <xdr:spPr>
        <a:xfrm>
          <a:off x="10528300" y="1343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96848</xdr:rowOff>
    </xdr:from>
    <xdr:to>
      <xdr:col>14</xdr:col>
      <xdr:colOff>79375</xdr:colOff>
      <xdr:row>79</xdr:row>
      <xdr:rowOff>26998</xdr:rowOff>
    </xdr:to>
    <xdr:sp macro="" textlink="">
      <xdr:nvSpPr>
        <xdr:cNvPr id="422" name="円/楕円 421"/>
        <xdr:cNvSpPr/>
      </xdr:nvSpPr>
      <xdr:spPr>
        <a:xfrm>
          <a:off x="9588500" y="1346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18125</xdr:rowOff>
    </xdr:from>
    <xdr:ext cx="469744" cy="259045"/>
    <xdr:sp macro="" textlink="">
      <xdr:nvSpPr>
        <xdr:cNvPr id="423" name="テキスト ボックス 422"/>
        <xdr:cNvSpPr txBox="1"/>
      </xdr:nvSpPr>
      <xdr:spPr>
        <a:xfrm>
          <a:off x="9404427" y="1356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8,957</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78994</xdr:rowOff>
    </xdr:from>
    <xdr:to>
      <xdr:col>12</xdr:col>
      <xdr:colOff>561975</xdr:colOff>
      <xdr:row>71</xdr:row>
      <xdr:rowOff>9144</xdr:rowOff>
    </xdr:to>
    <xdr:sp macro="" textlink="">
      <xdr:nvSpPr>
        <xdr:cNvPr id="424" name="円/楕円 423"/>
        <xdr:cNvSpPr/>
      </xdr:nvSpPr>
      <xdr:spPr>
        <a:xfrm>
          <a:off x="8699500" y="1208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69</xdr:row>
      <xdr:rowOff>25671</xdr:rowOff>
    </xdr:from>
    <xdr:ext cx="599010" cy="259045"/>
    <xdr:sp macro="" textlink="">
      <xdr:nvSpPr>
        <xdr:cNvPr id="425" name="テキスト ボックス 424"/>
        <xdr:cNvSpPr txBox="1"/>
      </xdr:nvSpPr>
      <xdr:spPr>
        <a:xfrm>
          <a:off x="8450794" y="1185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49" name="直線コネクタ 448"/>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0"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1" name="直線コネクタ 450"/>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2"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3" name="直線コネクタ 452"/>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129057</xdr:rowOff>
    </xdr:from>
    <xdr:to>
      <xdr:col>15</xdr:col>
      <xdr:colOff>180975</xdr:colOff>
      <xdr:row>98</xdr:row>
      <xdr:rowOff>18492</xdr:rowOff>
    </xdr:to>
    <xdr:cxnSp macro="">
      <xdr:nvCxnSpPr>
        <xdr:cNvPr id="454" name="直線コネクタ 453"/>
        <xdr:cNvCxnSpPr/>
      </xdr:nvCxnSpPr>
      <xdr:spPr>
        <a:xfrm>
          <a:off x="9639300" y="16759707"/>
          <a:ext cx="838200" cy="6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5"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6" name="フローチャート : 判断 455"/>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129057</xdr:rowOff>
    </xdr:from>
    <xdr:to>
      <xdr:col>14</xdr:col>
      <xdr:colOff>28575</xdr:colOff>
      <xdr:row>98</xdr:row>
      <xdr:rowOff>121069</xdr:rowOff>
    </xdr:to>
    <xdr:cxnSp macro="">
      <xdr:nvCxnSpPr>
        <xdr:cNvPr id="457" name="直線コネクタ 456"/>
        <xdr:cNvCxnSpPr/>
      </xdr:nvCxnSpPr>
      <xdr:spPr>
        <a:xfrm flipV="1">
          <a:off x="8750300" y="16759707"/>
          <a:ext cx="889000" cy="16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58" name="フローチャート : 判断 457"/>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59" name="テキスト ボックス 458"/>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0" name="フローチャート : 判断 459"/>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1" name="テキスト ボックス 460"/>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139142</xdr:rowOff>
    </xdr:from>
    <xdr:to>
      <xdr:col>15</xdr:col>
      <xdr:colOff>231775</xdr:colOff>
      <xdr:row>98</xdr:row>
      <xdr:rowOff>69292</xdr:rowOff>
    </xdr:to>
    <xdr:sp macro="" textlink="">
      <xdr:nvSpPr>
        <xdr:cNvPr id="467" name="円/楕円 466"/>
        <xdr:cNvSpPr/>
      </xdr:nvSpPr>
      <xdr:spPr>
        <a:xfrm>
          <a:off x="10426700" y="167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54069</xdr:rowOff>
    </xdr:from>
    <xdr:ext cx="534377" cy="259045"/>
    <xdr:sp macro="" textlink="">
      <xdr:nvSpPr>
        <xdr:cNvPr id="468" name="普通建設事業費 （ うち更新整備　）該当値テキスト"/>
        <xdr:cNvSpPr txBox="1"/>
      </xdr:nvSpPr>
      <xdr:spPr>
        <a:xfrm>
          <a:off x="10528300" y="166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15,544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78257</xdr:rowOff>
    </xdr:from>
    <xdr:to>
      <xdr:col>14</xdr:col>
      <xdr:colOff>79375</xdr:colOff>
      <xdr:row>98</xdr:row>
      <xdr:rowOff>8407</xdr:rowOff>
    </xdr:to>
    <xdr:sp macro="" textlink="">
      <xdr:nvSpPr>
        <xdr:cNvPr id="469" name="円/楕円 468"/>
        <xdr:cNvSpPr/>
      </xdr:nvSpPr>
      <xdr:spPr>
        <a:xfrm>
          <a:off x="9588500" y="1670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170984</xdr:rowOff>
    </xdr:from>
    <xdr:ext cx="534377" cy="259045"/>
    <xdr:sp macro="" textlink="">
      <xdr:nvSpPr>
        <xdr:cNvPr id="470" name="テキスト ボックス 469"/>
        <xdr:cNvSpPr txBox="1"/>
      </xdr:nvSpPr>
      <xdr:spPr>
        <a:xfrm>
          <a:off x="9372111" y="1680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70269</xdr:rowOff>
    </xdr:from>
    <xdr:to>
      <xdr:col>12</xdr:col>
      <xdr:colOff>561975</xdr:colOff>
      <xdr:row>99</xdr:row>
      <xdr:rowOff>419</xdr:rowOff>
    </xdr:to>
    <xdr:sp macro="" textlink="">
      <xdr:nvSpPr>
        <xdr:cNvPr id="471" name="円/楕円 470"/>
        <xdr:cNvSpPr/>
      </xdr:nvSpPr>
      <xdr:spPr>
        <a:xfrm>
          <a:off x="8699500" y="1687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162996</xdr:rowOff>
    </xdr:from>
    <xdr:ext cx="469744" cy="259045"/>
    <xdr:sp macro="" textlink="">
      <xdr:nvSpPr>
        <xdr:cNvPr id="472" name="テキスト ボックス 471"/>
        <xdr:cNvSpPr txBox="1"/>
      </xdr:nvSpPr>
      <xdr:spPr>
        <a:xfrm>
          <a:off x="8515427" y="1696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498" name="直線コネクタ 497"/>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499"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1"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2" name="直線コネクタ 501"/>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3" name="直線コネクタ 50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4"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5" name="フローチャート : 判断 504"/>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6" name="直線コネクタ 50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7" name="フローチャート : 判断 506"/>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08" name="テキスト ボックス 507"/>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71626</xdr:rowOff>
    </xdr:from>
    <xdr:to>
      <xdr:col>21</xdr:col>
      <xdr:colOff>161925</xdr:colOff>
      <xdr:row>39</xdr:row>
      <xdr:rowOff>98878</xdr:rowOff>
    </xdr:to>
    <xdr:cxnSp macro="">
      <xdr:nvCxnSpPr>
        <xdr:cNvPr id="509" name="直線コネクタ 508"/>
        <xdr:cNvCxnSpPr/>
      </xdr:nvCxnSpPr>
      <xdr:spPr>
        <a:xfrm>
          <a:off x="13703300" y="6758176"/>
          <a:ext cx="889000" cy="2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0" name="フローチャート : 判断 509"/>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1" name="テキスト ボックス 510"/>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71626</xdr:rowOff>
    </xdr:from>
    <xdr:to>
      <xdr:col>19</xdr:col>
      <xdr:colOff>644525</xdr:colOff>
      <xdr:row>39</xdr:row>
      <xdr:rowOff>96495</xdr:rowOff>
    </xdr:to>
    <xdr:cxnSp macro="">
      <xdr:nvCxnSpPr>
        <xdr:cNvPr id="512" name="直線コネクタ 511"/>
        <xdr:cNvCxnSpPr/>
      </xdr:nvCxnSpPr>
      <xdr:spPr>
        <a:xfrm flipV="1">
          <a:off x="12814300" y="6758176"/>
          <a:ext cx="889000" cy="2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3" name="フローチャート : 判断 512"/>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4" name="テキスト ボックス 513"/>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5" name="フローチャート : 判断 514"/>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6" name="テキスト ボックス 515"/>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2" name="円/楕円 52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249299" cy="259045"/>
    <xdr:sp macro="" textlink="">
      <xdr:nvSpPr>
        <xdr:cNvPr id="523" name="災害復旧事業費該当値テキスト"/>
        <xdr:cNvSpPr txBox="1"/>
      </xdr:nvSpPr>
      <xdr:spPr>
        <a:xfrm>
          <a:off x="16370300" y="6669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4" name="円/楕円 52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5" name="テキスト ボックス 524"/>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6" name="円/楕円 52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7" name="テキスト ボックス 526"/>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20826</xdr:rowOff>
    </xdr:from>
    <xdr:to>
      <xdr:col>20</xdr:col>
      <xdr:colOff>9525</xdr:colOff>
      <xdr:row>39</xdr:row>
      <xdr:rowOff>122426</xdr:rowOff>
    </xdr:to>
    <xdr:sp macro="" textlink="">
      <xdr:nvSpPr>
        <xdr:cNvPr id="528" name="円/楕円 527"/>
        <xdr:cNvSpPr/>
      </xdr:nvSpPr>
      <xdr:spPr>
        <a:xfrm>
          <a:off x="13652500" y="670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113553</xdr:rowOff>
    </xdr:from>
    <xdr:ext cx="469744" cy="259045"/>
    <xdr:sp macro="" textlink="">
      <xdr:nvSpPr>
        <xdr:cNvPr id="529" name="テキスト ボックス 528"/>
        <xdr:cNvSpPr txBox="1"/>
      </xdr:nvSpPr>
      <xdr:spPr>
        <a:xfrm>
          <a:off x="13468427" y="680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45695</xdr:rowOff>
    </xdr:from>
    <xdr:to>
      <xdr:col>18</xdr:col>
      <xdr:colOff>492125</xdr:colOff>
      <xdr:row>39</xdr:row>
      <xdr:rowOff>147295</xdr:rowOff>
    </xdr:to>
    <xdr:sp macro="" textlink="">
      <xdr:nvSpPr>
        <xdr:cNvPr id="530" name="円/楕円 529"/>
        <xdr:cNvSpPr/>
      </xdr:nvSpPr>
      <xdr:spPr>
        <a:xfrm>
          <a:off x="12763500" y="67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138422</xdr:rowOff>
    </xdr:from>
    <xdr:ext cx="378565" cy="259045"/>
    <xdr:sp macro="" textlink="">
      <xdr:nvSpPr>
        <xdr:cNvPr id="531" name="テキスト ボックス 530"/>
        <xdr:cNvSpPr txBox="1"/>
      </xdr:nvSpPr>
      <xdr:spPr>
        <a:xfrm>
          <a:off x="12625017" y="6824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2" name="直線コネクタ 54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3" name="テキスト ボックス 542"/>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5" name="テキスト ボックス 544"/>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6" name="直線コネクタ 545"/>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7" name="テキスト ボックス 546"/>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9" name="テキスト ボックス 54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1" name="直線コネクタ 550"/>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2"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3" name="直線コネクタ 552"/>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4"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5" name="直線コネクタ 554"/>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6" name="直線コネクタ 555"/>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7"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58" name="フローチャート : 判断 557"/>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59" name="直線コネクタ 558"/>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0" name="フローチャート : 判断 559"/>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1" name="テキスト ボックス 560"/>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2" name="直線コネクタ 561"/>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3" name="フローチャート : 判断 562"/>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4" name="テキスト ボックス 563"/>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5" name="直線コネクタ 564"/>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6" name="フローチャート : 判断 565"/>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7" name="テキスト ボックス 566"/>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68" name="フローチャート : 判断 567"/>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69" name="テキスト ボックス 568"/>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5" name="円/楕円 574"/>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6"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7" name="円/楕円 576"/>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78" name="テキスト ボックス 577"/>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79" name="円/楕円 578"/>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0" name="テキスト ボックス 579"/>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1" name="円/楕円 580"/>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2" name="テキスト ボックス 581"/>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3" name="円/楕円 582"/>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4" name="テキスト ボックス 583"/>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0" name="テキスト ボックス 59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2" name="テキスト ボックス 60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08" name="直線コネクタ 607"/>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09"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0" name="直線コネクタ 609"/>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1"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2" name="直線コネクタ 611"/>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57975</xdr:rowOff>
    </xdr:from>
    <xdr:to>
      <xdr:col>23</xdr:col>
      <xdr:colOff>517525</xdr:colOff>
      <xdr:row>77</xdr:row>
      <xdr:rowOff>93538</xdr:rowOff>
    </xdr:to>
    <xdr:cxnSp macro="">
      <xdr:nvCxnSpPr>
        <xdr:cNvPr id="613" name="直線コネクタ 612"/>
        <xdr:cNvCxnSpPr/>
      </xdr:nvCxnSpPr>
      <xdr:spPr>
        <a:xfrm flipV="1">
          <a:off x="15481300" y="13259625"/>
          <a:ext cx="838200" cy="3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4"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5" name="フローチャート : 判断 614"/>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93538</xdr:rowOff>
    </xdr:from>
    <xdr:to>
      <xdr:col>22</xdr:col>
      <xdr:colOff>365125</xdr:colOff>
      <xdr:row>77</xdr:row>
      <xdr:rowOff>100876</xdr:rowOff>
    </xdr:to>
    <xdr:cxnSp macro="">
      <xdr:nvCxnSpPr>
        <xdr:cNvPr id="616" name="直線コネクタ 615"/>
        <xdr:cNvCxnSpPr/>
      </xdr:nvCxnSpPr>
      <xdr:spPr>
        <a:xfrm flipV="1">
          <a:off x="14592300" y="13295188"/>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7" name="フローチャート : 判断 616"/>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18" name="テキスト ボックス 617"/>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100876</xdr:rowOff>
    </xdr:from>
    <xdr:to>
      <xdr:col>21</xdr:col>
      <xdr:colOff>161925</xdr:colOff>
      <xdr:row>77</xdr:row>
      <xdr:rowOff>101791</xdr:rowOff>
    </xdr:to>
    <xdr:cxnSp macro="">
      <xdr:nvCxnSpPr>
        <xdr:cNvPr id="619" name="直線コネクタ 618"/>
        <xdr:cNvCxnSpPr/>
      </xdr:nvCxnSpPr>
      <xdr:spPr>
        <a:xfrm flipV="1">
          <a:off x="13703300" y="1330252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0" name="フローチャート : 判断 619"/>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1" name="テキスト ボックス 620"/>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77330</xdr:rowOff>
    </xdr:from>
    <xdr:to>
      <xdr:col>19</xdr:col>
      <xdr:colOff>644525</xdr:colOff>
      <xdr:row>77</xdr:row>
      <xdr:rowOff>101791</xdr:rowOff>
    </xdr:to>
    <xdr:cxnSp macro="">
      <xdr:nvCxnSpPr>
        <xdr:cNvPr id="622" name="直線コネクタ 621"/>
        <xdr:cNvCxnSpPr/>
      </xdr:nvCxnSpPr>
      <xdr:spPr>
        <a:xfrm>
          <a:off x="12814300" y="13278980"/>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3" name="フローチャート : 判断 622"/>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4" name="テキスト ボックス 623"/>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5" name="フローチャート : 判断 624"/>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6" name="テキスト ボックス 625"/>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7175</xdr:rowOff>
    </xdr:from>
    <xdr:to>
      <xdr:col>23</xdr:col>
      <xdr:colOff>568325</xdr:colOff>
      <xdr:row>77</xdr:row>
      <xdr:rowOff>108775</xdr:rowOff>
    </xdr:to>
    <xdr:sp macro="" textlink="">
      <xdr:nvSpPr>
        <xdr:cNvPr id="632" name="円/楕円 631"/>
        <xdr:cNvSpPr/>
      </xdr:nvSpPr>
      <xdr:spPr>
        <a:xfrm>
          <a:off x="16268700" y="132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157052</xdr:rowOff>
    </xdr:from>
    <xdr:ext cx="534377" cy="259045"/>
    <xdr:sp macro="" textlink="">
      <xdr:nvSpPr>
        <xdr:cNvPr id="633" name="公債費該当値テキスト"/>
        <xdr:cNvSpPr txBox="1"/>
      </xdr:nvSpPr>
      <xdr:spPr>
        <a:xfrm>
          <a:off x="16370300" y="1318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43,225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42738</xdr:rowOff>
    </xdr:from>
    <xdr:to>
      <xdr:col>22</xdr:col>
      <xdr:colOff>415925</xdr:colOff>
      <xdr:row>77</xdr:row>
      <xdr:rowOff>144338</xdr:rowOff>
    </xdr:to>
    <xdr:sp macro="" textlink="">
      <xdr:nvSpPr>
        <xdr:cNvPr id="634" name="円/楕円 633"/>
        <xdr:cNvSpPr/>
      </xdr:nvSpPr>
      <xdr:spPr>
        <a:xfrm>
          <a:off x="15430500" y="1324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135465</xdr:rowOff>
    </xdr:from>
    <xdr:ext cx="534377" cy="259045"/>
    <xdr:sp macro="" textlink="">
      <xdr:nvSpPr>
        <xdr:cNvPr id="635" name="テキスト ボックス 634"/>
        <xdr:cNvSpPr txBox="1"/>
      </xdr:nvSpPr>
      <xdr:spPr>
        <a:xfrm>
          <a:off x="15214111" y="1333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50076</xdr:rowOff>
    </xdr:from>
    <xdr:to>
      <xdr:col>21</xdr:col>
      <xdr:colOff>212725</xdr:colOff>
      <xdr:row>77</xdr:row>
      <xdr:rowOff>151676</xdr:rowOff>
    </xdr:to>
    <xdr:sp macro="" textlink="">
      <xdr:nvSpPr>
        <xdr:cNvPr id="636" name="円/楕円 635"/>
        <xdr:cNvSpPr/>
      </xdr:nvSpPr>
      <xdr:spPr>
        <a:xfrm>
          <a:off x="14541500" y="1325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142803</xdr:rowOff>
    </xdr:from>
    <xdr:ext cx="534377" cy="259045"/>
    <xdr:sp macro="" textlink="">
      <xdr:nvSpPr>
        <xdr:cNvPr id="637" name="テキスト ボックス 636"/>
        <xdr:cNvSpPr txBox="1"/>
      </xdr:nvSpPr>
      <xdr:spPr>
        <a:xfrm>
          <a:off x="14325111" y="1334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50991</xdr:rowOff>
    </xdr:from>
    <xdr:to>
      <xdr:col>20</xdr:col>
      <xdr:colOff>9525</xdr:colOff>
      <xdr:row>77</xdr:row>
      <xdr:rowOff>152591</xdr:rowOff>
    </xdr:to>
    <xdr:sp macro="" textlink="">
      <xdr:nvSpPr>
        <xdr:cNvPr id="638" name="円/楕円 637"/>
        <xdr:cNvSpPr/>
      </xdr:nvSpPr>
      <xdr:spPr>
        <a:xfrm>
          <a:off x="13652500" y="132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143718</xdr:rowOff>
    </xdr:from>
    <xdr:ext cx="534377" cy="259045"/>
    <xdr:sp macro="" textlink="">
      <xdr:nvSpPr>
        <xdr:cNvPr id="639" name="テキスト ボックス 638"/>
        <xdr:cNvSpPr txBox="1"/>
      </xdr:nvSpPr>
      <xdr:spPr>
        <a:xfrm>
          <a:off x="13436111" y="1334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26530</xdr:rowOff>
    </xdr:from>
    <xdr:to>
      <xdr:col>18</xdr:col>
      <xdr:colOff>492125</xdr:colOff>
      <xdr:row>77</xdr:row>
      <xdr:rowOff>128130</xdr:rowOff>
    </xdr:to>
    <xdr:sp macro="" textlink="">
      <xdr:nvSpPr>
        <xdr:cNvPr id="640" name="円/楕円 639"/>
        <xdr:cNvSpPr/>
      </xdr:nvSpPr>
      <xdr:spPr>
        <a:xfrm>
          <a:off x="12763500" y="132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119257</xdr:rowOff>
    </xdr:from>
    <xdr:ext cx="534377" cy="259045"/>
    <xdr:sp macro="" textlink="">
      <xdr:nvSpPr>
        <xdr:cNvPr id="641" name="テキスト ボックス 640"/>
        <xdr:cNvSpPr txBox="1"/>
      </xdr:nvSpPr>
      <xdr:spPr>
        <a:xfrm>
          <a:off x="12547111" y="1332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5" name="テキスト ボックス 65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7" name="テキスト ボックス 65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9" name="テキスト ボックス 65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1" name="テキスト ボックス 66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5" name="直線コネクタ 664"/>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6"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7" name="直線コネクタ 666"/>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68"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69" name="直線コネクタ 668"/>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94335</xdr:rowOff>
    </xdr:from>
    <xdr:to>
      <xdr:col>23</xdr:col>
      <xdr:colOff>517525</xdr:colOff>
      <xdr:row>98</xdr:row>
      <xdr:rowOff>119063</xdr:rowOff>
    </xdr:to>
    <xdr:cxnSp macro="">
      <xdr:nvCxnSpPr>
        <xdr:cNvPr id="670" name="直線コネクタ 669"/>
        <xdr:cNvCxnSpPr/>
      </xdr:nvCxnSpPr>
      <xdr:spPr>
        <a:xfrm>
          <a:off x="15481300" y="16724985"/>
          <a:ext cx="838200" cy="19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1"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2" name="フローチャート : 判断 671"/>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94335</xdr:rowOff>
    </xdr:from>
    <xdr:to>
      <xdr:col>22</xdr:col>
      <xdr:colOff>365125</xdr:colOff>
      <xdr:row>97</xdr:row>
      <xdr:rowOff>162358</xdr:rowOff>
    </xdr:to>
    <xdr:cxnSp macro="">
      <xdr:nvCxnSpPr>
        <xdr:cNvPr id="673" name="直線コネクタ 672"/>
        <xdr:cNvCxnSpPr/>
      </xdr:nvCxnSpPr>
      <xdr:spPr>
        <a:xfrm flipV="1">
          <a:off x="14592300" y="16724985"/>
          <a:ext cx="889000" cy="6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4" name="フローチャート : 判断 673"/>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150182</xdr:rowOff>
    </xdr:from>
    <xdr:ext cx="534377" cy="259045"/>
    <xdr:sp macro="" textlink="">
      <xdr:nvSpPr>
        <xdr:cNvPr id="675" name="テキスト ボックス 674"/>
        <xdr:cNvSpPr txBox="1"/>
      </xdr:nvSpPr>
      <xdr:spPr>
        <a:xfrm>
          <a:off x="15214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104012</xdr:rowOff>
    </xdr:from>
    <xdr:to>
      <xdr:col>21</xdr:col>
      <xdr:colOff>161925</xdr:colOff>
      <xdr:row>97</xdr:row>
      <xdr:rowOff>162358</xdr:rowOff>
    </xdr:to>
    <xdr:cxnSp macro="">
      <xdr:nvCxnSpPr>
        <xdr:cNvPr id="676" name="直線コネクタ 675"/>
        <xdr:cNvCxnSpPr/>
      </xdr:nvCxnSpPr>
      <xdr:spPr>
        <a:xfrm>
          <a:off x="13703300" y="16563212"/>
          <a:ext cx="889000" cy="22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7" name="フローチャート : 判断 676"/>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78" name="テキスト ボックス 677"/>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68047</xdr:rowOff>
    </xdr:from>
    <xdr:to>
      <xdr:col>19</xdr:col>
      <xdr:colOff>644525</xdr:colOff>
      <xdr:row>96</xdr:row>
      <xdr:rowOff>104012</xdr:rowOff>
    </xdr:to>
    <xdr:cxnSp macro="">
      <xdr:nvCxnSpPr>
        <xdr:cNvPr id="679" name="直線コネクタ 678"/>
        <xdr:cNvCxnSpPr/>
      </xdr:nvCxnSpPr>
      <xdr:spPr>
        <a:xfrm>
          <a:off x="12814300" y="16184347"/>
          <a:ext cx="889000" cy="37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0" name="フローチャート : 判断 679"/>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163631</xdr:rowOff>
    </xdr:from>
    <xdr:ext cx="534377" cy="259045"/>
    <xdr:sp macro="" textlink="">
      <xdr:nvSpPr>
        <xdr:cNvPr id="681" name="テキスト ボックス 680"/>
        <xdr:cNvSpPr txBox="1"/>
      </xdr:nvSpPr>
      <xdr:spPr>
        <a:xfrm>
          <a:off x="13436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2" name="フローチャート : 判断 681"/>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3" name="テキスト ボックス 682"/>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68263</xdr:rowOff>
    </xdr:from>
    <xdr:to>
      <xdr:col>23</xdr:col>
      <xdr:colOff>568325</xdr:colOff>
      <xdr:row>98</xdr:row>
      <xdr:rowOff>169863</xdr:rowOff>
    </xdr:to>
    <xdr:sp macro="" textlink="">
      <xdr:nvSpPr>
        <xdr:cNvPr id="689" name="円/楕円 688"/>
        <xdr:cNvSpPr/>
      </xdr:nvSpPr>
      <xdr:spPr>
        <a:xfrm>
          <a:off x="16268700" y="1687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154640</xdr:rowOff>
    </xdr:from>
    <xdr:ext cx="469744" cy="259045"/>
    <xdr:sp macro="" textlink="">
      <xdr:nvSpPr>
        <xdr:cNvPr id="690" name="積立金該当値テキスト"/>
        <xdr:cNvSpPr txBox="1"/>
      </xdr:nvSpPr>
      <xdr:spPr>
        <a:xfrm>
          <a:off x="16370300" y="1678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43535</xdr:rowOff>
    </xdr:from>
    <xdr:to>
      <xdr:col>22</xdr:col>
      <xdr:colOff>415925</xdr:colOff>
      <xdr:row>97</xdr:row>
      <xdr:rowOff>145135</xdr:rowOff>
    </xdr:to>
    <xdr:sp macro="" textlink="">
      <xdr:nvSpPr>
        <xdr:cNvPr id="691" name="円/楕円 690"/>
        <xdr:cNvSpPr/>
      </xdr:nvSpPr>
      <xdr:spPr>
        <a:xfrm>
          <a:off x="15430500" y="166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161662</xdr:rowOff>
    </xdr:from>
    <xdr:ext cx="534377" cy="259045"/>
    <xdr:sp macro="" textlink="">
      <xdr:nvSpPr>
        <xdr:cNvPr id="692" name="テキスト ボックス 691"/>
        <xdr:cNvSpPr txBox="1"/>
      </xdr:nvSpPr>
      <xdr:spPr>
        <a:xfrm>
          <a:off x="15214111" y="164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111558</xdr:rowOff>
    </xdr:from>
    <xdr:to>
      <xdr:col>21</xdr:col>
      <xdr:colOff>212725</xdr:colOff>
      <xdr:row>98</xdr:row>
      <xdr:rowOff>41708</xdr:rowOff>
    </xdr:to>
    <xdr:sp macro="" textlink="">
      <xdr:nvSpPr>
        <xdr:cNvPr id="693" name="円/楕円 692"/>
        <xdr:cNvSpPr/>
      </xdr:nvSpPr>
      <xdr:spPr>
        <a:xfrm>
          <a:off x="14541500" y="1674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32835</xdr:rowOff>
    </xdr:from>
    <xdr:ext cx="534377" cy="259045"/>
    <xdr:sp macro="" textlink="">
      <xdr:nvSpPr>
        <xdr:cNvPr id="694" name="テキスト ボックス 693"/>
        <xdr:cNvSpPr txBox="1"/>
      </xdr:nvSpPr>
      <xdr:spPr>
        <a:xfrm>
          <a:off x="14325111" y="1683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17,716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53212</xdr:rowOff>
    </xdr:from>
    <xdr:to>
      <xdr:col>20</xdr:col>
      <xdr:colOff>9525</xdr:colOff>
      <xdr:row>96</xdr:row>
      <xdr:rowOff>154812</xdr:rowOff>
    </xdr:to>
    <xdr:sp macro="" textlink="">
      <xdr:nvSpPr>
        <xdr:cNvPr id="695" name="円/楕円 694"/>
        <xdr:cNvSpPr/>
      </xdr:nvSpPr>
      <xdr:spPr>
        <a:xfrm>
          <a:off x="13652500" y="1651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171339</xdr:rowOff>
    </xdr:from>
    <xdr:ext cx="534377" cy="259045"/>
    <xdr:sp macro="" textlink="">
      <xdr:nvSpPr>
        <xdr:cNvPr id="696" name="テキスト ボックス 695"/>
        <xdr:cNvSpPr txBox="1"/>
      </xdr:nvSpPr>
      <xdr:spPr>
        <a:xfrm>
          <a:off x="13436111" y="1628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17247</xdr:rowOff>
    </xdr:from>
    <xdr:to>
      <xdr:col>18</xdr:col>
      <xdr:colOff>492125</xdr:colOff>
      <xdr:row>94</xdr:row>
      <xdr:rowOff>118847</xdr:rowOff>
    </xdr:to>
    <xdr:sp macro="" textlink="">
      <xdr:nvSpPr>
        <xdr:cNvPr id="697" name="円/楕円 696"/>
        <xdr:cNvSpPr/>
      </xdr:nvSpPr>
      <xdr:spPr>
        <a:xfrm>
          <a:off x="12763500" y="161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109974</xdr:rowOff>
    </xdr:from>
    <xdr:ext cx="534377" cy="259045"/>
    <xdr:sp macro="" textlink="">
      <xdr:nvSpPr>
        <xdr:cNvPr id="698" name="テキスト ボックス 697"/>
        <xdr:cNvSpPr txBox="1"/>
      </xdr:nvSpPr>
      <xdr:spPr>
        <a:xfrm>
          <a:off x="12547111" y="1622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2" name="テキスト ボックス 71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4" name="テキスト ボックス 71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6" name="テキスト ボックス 71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2" name="直線コネクタ 721"/>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5"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6" name="直線コネクタ 725"/>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7" name="直線コネクタ 72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28"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29" name="フローチャート : 判断 728"/>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0" name="直線コネクタ 72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1" name="フローチャート : 判断 730"/>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2" name="テキスト ボックス 731"/>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3" name="直線コネクタ 73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4" name="フローチャート : 判断 733"/>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5" name="テキスト ボックス 734"/>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6" name="直線コネクタ 73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7" name="フローチャート : 判断 736"/>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38" name="テキスト ボックス 737"/>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39" name="フローチャート : 判断 738"/>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0" name="テキスト ボックス 739"/>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6" name="円/楕円 74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8" name="円/楕円 74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9" name="テキスト ボックス 74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0" name="円/楕円 74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1" name="テキスト ボックス 75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2" name="円/楕円 75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3" name="テキスト ボックス 75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4" name="円/楕円 75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5" name="テキスト ボックス 75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6" name="直線コネクタ 76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7" name="テキスト ボックス 76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8" name="直線コネクタ 76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9" name="テキスト ボックス 76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0" name="直線コネクタ 76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1" name="テキスト ボックス 77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2" name="直線コネクタ 77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3" name="テキスト ボックス 77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7" name="直線コネクタ 776"/>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9" name="直線コネクタ 77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0"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1" name="直線コネクタ 780"/>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126258</xdr:rowOff>
    </xdr:from>
    <xdr:to>
      <xdr:col>32</xdr:col>
      <xdr:colOff>187325</xdr:colOff>
      <xdr:row>58</xdr:row>
      <xdr:rowOff>95717</xdr:rowOff>
    </xdr:to>
    <xdr:cxnSp macro="">
      <xdr:nvCxnSpPr>
        <xdr:cNvPr id="782" name="直線コネクタ 781"/>
        <xdr:cNvCxnSpPr/>
      </xdr:nvCxnSpPr>
      <xdr:spPr>
        <a:xfrm>
          <a:off x="21323300" y="9898908"/>
          <a:ext cx="838200" cy="14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3"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4" name="フローチャート : 判断 783"/>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108290</xdr:rowOff>
    </xdr:from>
    <xdr:to>
      <xdr:col>31</xdr:col>
      <xdr:colOff>34925</xdr:colOff>
      <xdr:row>57</xdr:row>
      <xdr:rowOff>126258</xdr:rowOff>
    </xdr:to>
    <xdr:cxnSp macro="">
      <xdr:nvCxnSpPr>
        <xdr:cNvPr id="785" name="直線コネクタ 784"/>
        <xdr:cNvCxnSpPr/>
      </xdr:nvCxnSpPr>
      <xdr:spPr>
        <a:xfrm>
          <a:off x="20434300" y="9880940"/>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6" name="フローチャート : 判断 785"/>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122923</xdr:rowOff>
    </xdr:from>
    <xdr:ext cx="469744" cy="259045"/>
    <xdr:sp macro="" textlink="">
      <xdr:nvSpPr>
        <xdr:cNvPr id="787" name="テキスト ボックス 786"/>
        <xdr:cNvSpPr txBox="1"/>
      </xdr:nvSpPr>
      <xdr:spPr>
        <a:xfrm>
          <a:off x="21088427"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21696</xdr:rowOff>
    </xdr:from>
    <xdr:to>
      <xdr:col>29</xdr:col>
      <xdr:colOff>517525</xdr:colOff>
      <xdr:row>57</xdr:row>
      <xdr:rowOff>108290</xdr:rowOff>
    </xdr:to>
    <xdr:cxnSp macro="">
      <xdr:nvCxnSpPr>
        <xdr:cNvPr id="788" name="直線コネクタ 787"/>
        <xdr:cNvCxnSpPr/>
      </xdr:nvCxnSpPr>
      <xdr:spPr>
        <a:xfrm>
          <a:off x="19545300" y="9622896"/>
          <a:ext cx="889000" cy="25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89" name="フローチャート : 判断 788"/>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100931</xdr:rowOff>
    </xdr:from>
    <xdr:ext cx="469744" cy="259045"/>
    <xdr:sp macro="" textlink="">
      <xdr:nvSpPr>
        <xdr:cNvPr id="790" name="テキスト ボックス 789"/>
        <xdr:cNvSpPr txBox="1"/>
      </xdr:nvSpPr>
      <xdr:spPr>
        <a:xfrm>
          <a:off x="20199427" y="100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21696</xdr:rowOff>
    </xdr:from>
    <xdr:to>
      <xdr:col>28</xdr:col>
      <xdr:colOff>314325</xdr:colOff>
      <xdr:row>58</xdr:row>
      <xdr:rowOff>99786</xdr:rowOff>
    </xdr:to>
    <xdr:cxnSp macro="">
      <xdr:nvCxnSpPr>
        <xdr:cNvPr id="791" name="直線コネクタ 790"/>
        <xdr:cNvCxnSpPr/>
      </xdr:nvCxnSpPr>
      <xdr:spPr>
        <a:xfrm flipV="1">
          <a:off x="18656300" y="9622896"/>
          <a:ext cx="889000" cy="42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2" name="フローチャート : 判断 791"/>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4919</xdr:rowOff>
    </xdr:from>
    <xdr:ext cx="469744" cy="259045"/>
    <xdr:sp macro="" textlink="">
      <xdr:nvSpPr>
        <xdr:cNvPr id="793" name="テキスト ボックス 792"/>
        <xdr:cNvSpPr txBox="1"/>
      </xdr:nvSpPr>
      <xdr:spPr>
        <a:xfrm>
          <a:off x="19310427" y="994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4" name="フローチャート : 判断 793"/>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5" name="テキスト ボックス 794"/>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44917</xdr:rowOff>
    </xdr:from>
    <xdr:to>
      <xdr:col>32</xdr:col>
      <xdr:colOff>238125</xdr:colOff>
      <xdr:row>58</xdr:row>
      <xdr:rowOff>146517</xdr:rowOff>
    </xdr:to>
    <xdr:sp macro="" textlink="">
      <xdr:nvSpPr>
        <xdr:cNvPr id="801" name="円/楕円 800"/>
        <xdr:cNvSpPr/>
      </xdr:nvSpPr>
      <xdr:spPr>
        <a:xfrm>
          <a:off x="22110700" y="99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139427</xdr:rowOff>
    </xdr:from>
    <xdr:ext cx="378565" cy="259045"/>
    <xdr:sp macro="" textlink="">
      <xdr:nvSpPr>
        <xdr:cNvPr id="802" name="貸付金該当値テキスト"/>
        <xdr:cNvSpPr txBox="1"/>
      </xdr:nvSpPr>
      <xdr:spPr>
        <a:xfrm>
          <a:off x="22212300" y="9912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75458</xdr:rowOff>
    </xdr:from>
    <xdr:to>
      <xdr:col>31</xdr:col>
      <xdr:colOff>85725</xdr:colOff>
      <xdr:row>58</xdr:row>
      <xdr:rowOff>5608</xdr:rowOff>
    </xdr:to>
    <xdr:sp macro="" textlink="">
      <xdr:nvSpPr>
        <xdr:cNvPr id="803" name="円/楕円 802"/>
        <xdr:cNvSpPr/>
      </xdr:nvSpPr>
      <xdr:spPr>
        <a:xfrm>
          <a:off x="21272500" y="984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22135</xdr:rowOff>
    </xdr:from>
    <xdr:ext cx="469744" cy="259045"/>
    <xdr:sp macro="" textlink="">
      <xdr:nvSpPr>
        <xdr:cNvPr id="804" name="テキスト ボックス 803"/>
        <xdr:cNvSpPr txBox="1"/>
      </xdr:nvSpPr>
      <xdr:spPr>
        <a:xfrm>
          <a:off x="21088427" y="962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57490</xdr:rowOff>
    </xdr:from>
    <xdr:to>
      <xdr:col>29</xdr:col>
      <xdr:colOff>568325</xdr:colOff>
      <xdr:row>57</xdr:row>
      <xdr:rowOff>159090</xdr:rowOff>
    </xdr:to>
    <xdr:sp macro="" textlink="">
      <xdr:nvSpPr>
        <xdr:cNvPr id="805" name="円/楕円 804"/>
        <xdr:cNvSpPr/>
      </xdr:nvSpPr>
      <xdr:spPr>
        <a:xfrm>
          <a:off x="20383500" y="983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4167</xdr:rowOff>
    </xdr:from>
    <xdr:ext cx="469744" cy="259045"/>
    <xdr:sp macro="" textlink="">
      <xdr:nvSpPr>
        <xdr:cNvPr id="806" name="テキスト ボックス 805"/>
        <xdr:cNvSpPr txBox="1"/>
      </xdr:nvSpPr>
      <xdr:spPr>
        <a:xfrm>
          <a:off x="20199427" y="960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142346</xdr:rowOff>
    </xdr:from>
    <xdr:to>
      <xdr:col>28</xdr:col>
      <xdr:colOff>365125</xdr:colOff>
      <xdr:row>56</xdr:row>
      <xdr:rowOff>72496</xdr:rowOff>
    </xdr:to>
    <xdr:sp macro="" textlink="">
      <xdr:nvSpPr>
        <xdr:cNvPr id="807" name="円/楕円 806"/>
        <xdr:cNvSpPr/>
      </xdr:nvSpPr>
      <xdr:spPr>
        <a:xfrm>
          <a:off x="19494500" y="957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89023</xdr:rowOff>
    </xdr:from>
    <xdr:ext cx="534377" cy="259045"/>
    <xdr:sp macro="" textlink="">
      <xdr:nvSpPr>
        <xdr:cNvPr id="808" name="テキスト ボックス 807"/>
        <xdr:cNvSpPr txBox="1"/>
      </xdr:nvSpPr>
      <xdr:spPr>
        <a:xfrm>
          <a:off x="19278111" y="934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48986</xdr:rowOff>
    </xdr:from>
    <xdr:to>
      <xdr:col>27</xdr:col>
      <xdr:colOff>161925</xdr:colOff>
      <xdr:row>58</xdr:row>
      <xdr:rowOff>150586</xdr:rowOff>
    </xdr:to>
    <xdr:sp macro="" textlink="">
      <xdr:nvSpPr>
        <xdr:cNvPr id="809" name="円/楕円 808"/>
        <xdr:cNvSpPr/>
      </xdr:nvSpPr>
      <xdr:spPr>
        <a:xfrm>
          <a:off x="18605500" y="999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141713</xdr:rowOff>
    </xdr:from>
    <xdr:ext cx="378565" cy="259045"/>
    <xdr:sp macro="" textlink="">
      <xdr:nvSpPr>
        <xdr:cNvPr id="810" name="テキスト ボックス 809"/>
        <xdr:cNvSpPr txBox="1"/>
      </xdr:nvSpPr>
      <xdr:spPr>
        <a:xfrm>
          <a:off x="18467017" y="10085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1" name="テキスト ボックス 82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2" name="直線コネクタ 82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3" name="テキスト ボックス 82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4" name="直線コネクタ 82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5" name="テキスト ボックス 82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6" name="直線コネクタ 82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7" name="テキスト ボックス 82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8" name="直線コネクタ 82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9" name="テキスト ボックス 82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0" name="直線コネクタ 82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1" name="テキスト ボックス 83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2" name="直線コネクタ 83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3" name="テキスト ボックス 83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7" name="直線コネクタ 836"/>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38"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39" name="直線コネクタ 838"/>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0"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1" name="直線コネクタ 840"/>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34299</xdr:rowOff>
    </xdr:from>
    <xdr:to>
      <xdr:col>32</xdr:col>
      <xdr:colOff>187325</xdr:colOff>
      <xdr:row>75</xdr:row>
      <xdr:rowOff>127274</xdr:rowOff>
    </xdr:to>
    <xdr:cxnSp macro="">
      <xdr:nvCxnSpPr>
        <xdr:cNvPr id="842" name="直線コネクタ 841"/>
        <xdr:cNvCxnSpPr/>
      </xdr:nvCxnSpPr>
      <xdr:spPr>
        <a:xfrm>
          <a:off x="21323300" y="12893049"/>
          <a:ext cx="838200" cy="9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89289</xdr:rowOff>
    </xdr:from>
    <xdr:ext cx="534377" cy="259045"/>
    <xdr:sp macro="" textlink="">
      <xdr:nvSpPr>
        <xdr:cNvPr id="843" name="繰出金平均値テキスト"/>
        <xdr:cNvSpPr txBox="1"/>
      </xdr:nvSpPr>
      <xdr:spPr>
        <a:xfrm>
          <a:off x="22212300" y="1294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4" name="フローチャート : 判断 843"/>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34299</xdr:rowOff>
    </xdr:from>
    <xdr:to>
      <xdr:col>31</xdr:col>
      <xdr:colOff>34925</xdr:colOff>
      <xdr:row>75</xdr:row>
      <xdr:rowOff>168537</xdr:rowOff>
    </xdr:to>
    <xdr:cxnSp macro="">
      <xdr:nvCxnSpPr>
        <xdr:cNvPr id="845" name="直線コネクタ 844"/>
        <xdr:cNvCxnSpPr/>
      </xdr:nvCxnSpPr>
      <xdr:spPr>
        <a:xfrm flipV="1">
          <a:off x="20434300" y="12893049"/>
          <a:ext cx="889000" cy="13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6" name="フローチャート : 判断 845"/>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41364</xdr:rowOff>
    </xdr:from>
    <xdr:ext cx="534377" cy="259045"/>
    <xdr:sp macro="" textlink="">
      <xdr:nvSpPr>
        <xdr:cNvPr id="847" name="テキスト ボックス 846"/>
        <xdr:cNvSpPr txBox="1"/>
      </xdr:nvSpPr>
      <xdr:spPr>
        <a:xfrm>
          <a:off x="21056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168537</xdr:rowOff>
    </xdr:from>
    <xdr:to>
      <xdr:col>29</xdr:col>
      <xdr:colOff>517525</xdr:colOff>
      <xdr:row>76</xdr:row>
      <xdr:rowOff>104299</xdr:rowOff>
    </xdr:to>
    <xdr:cxnSp macro="">
      <xdr:nvCxnSpPr>
        <xdr:cNvPr id="848" name="直線コネクタ 847"/>
        <xdr:cNvCxnSpPr/>
      </xdr:nvCxnSpPr>
      <xdr:spPr>
        <a:xfrm flipV="1">
          <a:off x="19545300" y="13027287"/>
          <a:ext cx="889000" cy="10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49" name="フローチャート : 判断 848"/>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50819</xdr:rowOff>
    </xdr:from>
    <xdr:ext cx="534377" cy="259045"/>
    <xdr:sp macro="" textlink="">
      <xdr:nvSpPr>
        <xdr:cNvPr id="850" name="テキスト ボックス 849"/>
        <xdr:cNvSpPr txBox="1"/>
      </xdr:nvSpPr>
      <xdr:spPr>
        <a:xfrm>
          <a:off x="20167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79398</xdr:rowOff>
    </xdr:from>
    <xdr:to>
      <xdr:col>28</xdr:col>
      <xdr:colOff>314325</xdr:colOff>
      <xdr:row>76</xdr:row>
      <xdr:rowOff>104299</xdr:rowOff>
    </xdr:to>
    <xdr:cxnSp macro="">
      <xdr:nvCxnSpPr>
        <xdr:cNvPr id="851" name="直線コネクタ 850"/>
        <xdr:cNvCxnSpPr/>
      </xdr:nvCxnSpPr>
      <xdr:spPr>
        <a:xfrm>
          <a:off x="18656300" y="13109598"/>
          <a:ext cx="889000" cy="2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2" name="フローチャート : 判断 851"/>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3" name="テキスト ボックス 852"/>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4" name="フローチャート : 判断 853"/>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5" name="テキスト ボックス 854"/>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76474</xdr:rowOff>
    </xdr:from>
    <xdr:to>
      <xdr:col>32</xdr:col>
      <xdr:colOff>238125</xdr:colOff>
      <xdr:row>76</xdr:row>
      <xdr:rowOff>6623</xdr:rowOff>
    </xdr:to>
    <xdr:sp macro="" textlink="">
      <xdr:nvSpPr>
        <xdr:cNvPr id="861" name="円/楕円 860"/>
        <xdr:cNvSpPr/>
      </xdr:nvSpPr>
      <xdr:spPr>
        <a:xfrm>
          <a:off x="22110700" y="129352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99351</xdr:rowOff>
    </xdr:from>
    <xdr:ext cx="534377" cy="259045"/>
    <xdr:sp macro="" textlink="">
      <xdr:nvSpPr>
        <xdr:cNvPr id="862" name="繰出金該当値テキスト"/>
        <xdr:cNvSpPr txBox="1"/>
      </xdr:nvSpPr>
      <xdr:spPr>
        <a:xfrm>
          <a:off x="22212300" y="1278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60,261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154949</xdr:rowOff>
    </xdr:from>
    <xdr:to>
      <xdr:col>31</xdr:col>
      <xdr:colOff>85725</xdr:colOff>
      <xdr:row>75</xdr:row>
      <xdr:rowOff>85099</xdr:rowOff>
    </xdr:to>
    <xdr:sp macro="" textlink="">
      <xdr:nvSpPr>
        <xdr:cNvPr id="863" name="円/楕円 862"/>
        <xdr:cNvSpPr/>
      </xdr:nvSpPr>
      <xdr:spPr>
        <a:xfrm>
          <a:off x="21272500" y="1284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101626</xdr:rowOff>
    </xdr:from>
    <xdr:ext cx="534377" cy="259045"/>
    <xdr:sp macro="" textlink="">
      <xdr:nvSpPr>
        <xdr:cNvPr id="864" name="テキスト ボックス 863"/>
        <xdr:cNvSpPr txBox="1"/>
      </xdr:nvSpPr>
      <xdr:spPr>
        <a:xfrm>
          <a:off x="21056111" y="1261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65,955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117736</xdr:rowOff>
    </xdr:from>
    <xdr:to>
      <xdr:col>29</xdr:col>
      <xdr:colOff>568325</xdr:colOff>
      <xdr:row>76</xdr:row>
      <xdr:rowOff>47885</xdr:rowOff>
    </xdr:to>
    <xdr:sp macro="" textlink="">
      <xdr:nvSpPr>
        <xdr:cNvPr id="865" name="円/楕円 864"/>
        <xdr:cNvSpPr/>
      </xdr:nvSpPr>
      <xdr:spPr>
        <a:xfrm>
          <a:off x="20383500" y="129764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64413</xdr:rowOff>
    </xdr:from>
    <xdr:ext cx="534377" cy="259045"/>
    <xdr:sp macro="" textlink="">
      <xdr:nvSpPr>
        <xdr:cNvPr id="866" name="テキスト ボックス 865"/>
        <xdr:cNvSpPr txBox="1"/>
      </xdr:nvSpPr>
      <xdr:spPr>
        <a:xfrm>
          <a:off x="20167111" y="1275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57,734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53499</xdr:rowOff>
    </xdr:from>
    <xdr:to>
      <xdr:col>28</xdr:col>
      <xdr:colOff>365125</xdr:colOff>
      <xdr:row>76</xdr:row>
      <xdr:rowOff>155099</xdr:rowOff>
    </xdr:to>
    <xdr:sp macro="" textlink="">
      <xdr:nvSpPr>
        <xdr:cNvPr id="867" name="円/楕円 866"/>
        <xdr:cNvSpPr/>
      </xdr:nvSpPr>
      <xdr:spPr>
        <a:xfrm>
          <a:off x="19494500" y="130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146226</xdr:rowOff>
    </xdr:from>
    <xdr:ext cx="534377" cy="259045"/>
    <xdr:sp macro="" textlink="">
      <xdr:nvSpPr>
        <xdr:cNvPr id="868" name="テキスト ボックス 867"/>
        <xdr:cNvSpPr txBox="1"/>
      </xdr:nvSpPr>
      <xdr:spPr>
        <a:xfrm>
          <a:off x="19278111" y="1317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28598</xdr:rowOff>
    </xdr:from>
    <xdr:to>
      <xdr:col>27</xdr:col>
      <xdr:colOff>161925</xdr:colOff>
      <xdr:row>76</xdr:row>
      <xdr:rowOff>130198</xdr:rowOff>
    </xdr:to>
    <xdr:sp macro="" textlink="">
      <xdr:nvSpPr>
        <xdr:cNvPr id="869" name="円/楕円 868"/>
        <xdr:cNvSpPr/>
      </xdr:nvSpPr>
      <xdr:spPr>
        <a:xfrm>
          <a:off x="18605500" y="1305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121325</xdr:rowOff>
    </xdr:from>
    <xdr:ext cx="534377" cy="259045"/>
    <xdr:sp macro="" textlink="">
      <xdr:nvSpPr>
        <xdr:cNvPr id="870" name="テキスト ボックス 869"/>
        <xdr:cNvSpPr txBox="1"/>
      </xdr:nvSpPr>
      <xdr:spPr>
        <a:xfrm>
          <a:off x="18389111" y="1315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418,838</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人件費においては、行財政改革に取り組み、職員の削減を行ったため類似団体平均より下回っている。</a:t>
          </a:r>
          <a:r>
            <a:rPr kumimoji="1" lang="ja-JP" altLang="ja-JP" sz="1100">
              <a:solidFill>
                <a:schemeClr val="dk1"/>
              </a:solidFill>
              <a:effectLst/>
              <a:latin typeface="+mn-lt"/>
              <a:ea typeface="+mn-ea"/>
              <a:cs typeface="+mn-cs"/>
            </a:rPr>
            <a:t>繰出金は、住民一人当たり</a:t>
          </a:r>
          <a:r>
            <a:rPr kumimoji="1" lang="en-US" altLang="ja-JP" sz="1100">
              <a:solidFill>
                <a:schemeClr val="dk1"/>
              </a:solidFill>
              <a:effectLst/>
              <a:latin typeface="+mn-lt"/>
              <a:ea typeface="+mn-ea"/>
              <a:cs typeface="+mn-cs"/>
            </a:rPr>
            <a:t>60,261</a:t>
          </a:r>
          <a:r>
            <a:rPr kumimoji="1" lang="ja-JP" altLang="ja-JP" sz="1100">
              <a:solidFill>
                <a:schemeClr val="dk1"/>
              </a:solidFill>
              <a:effectLst/>
              <a:latin typeface="+mn-lt"/>
              <a:ea typeface="+mn-ea"/>
              <a:cs typeface="+mn-cs"/>
            </a:rPr>
            <a:t>円となっている。整備途中である下水道事業への繰出金</a:t>
          </a:r>
          <a:r>
            <a:rPr kumimoji="1" lang="ja-JP" altLang="en-US" sz="1100">
              <a:solidFill>
                <a:schemeClr val="dk1"/>
              </a:solidFill>
              <a:effectLst/>
              <a:latin typeface="+mn-lt"/>
              <a:ea typeface="+mn-ea"/>
              <a:cs typeface="+mn-cs"/>
            </a:rPr>
            <a:t>が多大であり、</a:t>
          </a:r>
          <a:r>
            <a:rPr kumimoji="1" lang="ja-JP" altLang="ja-JP" sz="1100">
              <a:solidFill>
                <a:schemeClr val="dk1"/>
              </a:solidFill>
              <a:effectLst/>
              <a:latin typeface="+mn-lt"/>
              <a:ea typeface="+mn-ea"/>
              <a:cs typeface="+mn-cs"/>
            </a:rPr>
            <a:t>国民健康保険事業特別会計</a:t>
          </a:r>
          <a:r>
            <a:rPr kumimoji="1" lang="ja-JP" altLang="en-US" sz="1100">
              <a:solidFill>
                <a:schemeClr val="dk1"/>
              </a:solidFill>
              <a:effectLst/>
              <a:latin typeface="+mn-lt"/>
              <a:ea typeface="+mn-ea"/>
              <a:cs typeface="+mn-cs"/>
            </a:rPr>
            <a:t>、後期高齢者医療費への繰出金も年々増加傾向である</a:t>
          </a:r>
          <a:r>
            <a:rPr kumimoji="1" lang="ja-JP" altLang="ja-JP" sz="1100">
              <a:solidFill>
                <a:schemeClr val="dk1"/>
              </a:solidFill>
              <a:effectLst/>
              <a:latin typeface="+mn-lt"/>
              <a:ea typeface="+mn-ea"/>
              <a:cs typeface="+mn-cs"/>
            </a:rPr>
            <a:t>。国民健康保険事業特別会計においては、</a:t>
          </a:r>
          <a:r>
            <a:rPr lang="ja-JP" altLang="ja-JP" sz="1100" b="0" i="0" baseline="0">
              <a:solidFill>
                <a:schemeClr val="dk1"/>
              </a:solidFill>
              <a:effectLst/>
              <a:latin typeface="+mn-lt"/>
              <a:ea typeface="+mn-ea"/>
              <a:cs typeface="+mn-cs"/>
            </a:rPr>
            <a:t>国民健康保険税の収納率も他の町税同様に収納率向上に努める。また、補助費等は、住民の生活交通手段であるコミュニティバスの拡充に伴う運行維持費</a:t>
          </a:r>
          <a:r>
            <a:rPr lang="ja-JP" altLang="en-US" sz="1100" b="0" i="0" baseline="0">
              <a:solidFill>
                <a:schemeClr val="dk1"/>
              </a:solidFill>
              <a:effectLst/>
              <a:latin typeface="+mn-lt"/>
              <a:ea typeface="+mn-ea"/>
              <a:cs typeface="+mn-cs"/>
            </a:rPr>
            <a:t>等の増額により類似団体平均</a:t>
          </a:r>
          <a:r>
            <a:rPr lang="ja-JP" altLang="ja-JP" sz="1100" b="0" i="0" baseline="0">
              <a:solidFill>
                <a:schemeClr val="dk1"/>
              </a:solidFill>
              <a:effectLst/>
              <a:latin typeface="+mn-lt"/>
              <a:ea typeface="+mn-ea"/>
              <a:cs typeface="+mn-cs"/>
            </a:rPr>
            <a:t>を上回り住民一人当たり</a:t>
          </a:r>
          <a:r>
            <a:rPr lang="en-US" altLang="ja-JP" sz="1100" b="0" i="0" baseline="0">
              <a:solidFill>
                <a:schemeClr val="dk1"/>
              </a:solidFill>
              <a:effectLst/>
              <a:latin typeface="+mn-lt"/>
              <a:ea typeface="+mn-ea"/>
              <a:cs typeface="+mn-cs"/>
            </a:rPr>
            <a:t>72,284</a:t>
          </a:r>
          <a:r>
            <a:rPr lang="ja-JP" altLang="ja-JP" sz="1100" b="0" i="0" baseline="0">
              <a:solidFill>
                <a:schemeClr val="dk1"/>
              </a:solidFill>
              <a:effectLst/>
              <a:latin typeface="+mn-lt"/>
              <a:ea typeface="+mn-ea"/>
              <a:cs typeface="+mn-cs"/>
            </a:rPr>
            <a:t>円となっている。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福岡県鞍手町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16,527
16,393
35.60
7,016,358
6,922,137
94,161
4,436,600
8,095,004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113901</xdr:rowOff>
    </xdr:from>
    <xdr:to>
      <xdr:col>6</xdr:col>
      <xdr:colOff>511175</xdr:colOff>
      <xdr:row>34</xdr:row>
      <xdr:rowOff>47934</xdr:rowOff>
    </xdr:to>
    <xdr:cxnSp macro="">
      <xdr:nvCxnSpPr>
        <xdr:cNvPr id="63" name="直線コネクタ 62"/>
        <xdr:cNvCxnSpPr/>
      </xdr:nvCxnSpPr>
      <xdr:spPr>
        <a:xfrm>
          <a:off x="3797300" y="5771751"/>
          <a:ext cx="838200" cy="10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160073</xdr:rowOff>
    </xdr:from>
    <xdr:ext cx="469744" cy="259045"/>
    <xdr:sp macro="" textlink="">
      <xdr:nvSpPr>
        <xdr:cNvPr id="64" name="議会費平均値テキスト"/>
        <xdr:cNvSpPr txBox="1"/>
      </xdr:nvSpPr>
      <xdr:spPr>
        <a:xfrm>
          <a:off x="4686300" y="5817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113901</xdr:rowOff>
    </xdr:from>
    <xdr:to>
      <xdr:col>5</xdr:col>
      <xdr:colOff>358775</xdr:colOff>
      <xdr:row>34</xdr:row>
      <xdr:rowOff>90061</xdr:rowOff>
    </xdr:to>
    <xdr:cxnSp macro="">
      <xdr:nvCxnSpPr>
        <xdr:cNvPr id="66" name="直線コネクタ 65"/>
        <xdr:cNvCxnSpPr/>
      </xdr:nvCxnSpPr>
      <xdr:spPr>
        <a:xfrm flipV="1">
          <a:off x="2908300" y="5771751"/>
          <a:ext cx="889000" cy="14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90061</xdr:rowOff>
    </xdr:from>
    <xdr:to>
      <xdr:col>4</xdr:col>
      <xdr:colOff>155575</xdr:colOff>
      <xdr:row>34</xdr:row>
      <xdr:rowOff>143619</xdr:rowOff>
    </xdr:to>
    <xdr:cxnSp macro="">
      <xdr:nvCxnSpPr>
        <xdr:cNvPr id="69" name="直線コネクタ 68"/>
        <xdr:cNvCxnSpPr/>
      </xdr:nvCxnSpPr>
      <xdr:spPr>
        <a:xfrm flipV="1">
          <a:off x="2019300" y="5919361"/>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57078</xdr:rowOff>
    </xdr:from>
    <xdr:to>
      <xdr:col>2</xdr:col>
      <xdr:colOff>638175</xdr:colOff>
      <xdr:row>34</xdr:row>
      <xdr:rowOff>143619</xdr:rowOff>
    </xdr:to>
    <xdr:cxnSp macro="">
      <xdr:nvCxnSpPr>
        <xdr:cNvPr id="72" name="直線コネクタ 71"/>
        <xdr:cNvCxnSpPr/>
      </xdr:nvCxnSpPr>
      <xdr:spPr>
        <a:xfrm>
          <a:off x="1130300" y="5886378"/>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168584</xdr:rowOff>
    </xdr:from>
    <xdr:to>
      <xdr:col>6</xdr:col>
      <xdr:colOff>561975</xdr:colOff>
      <xdr:row>34</xdr:row>
      <xdr:rowOff>98734</xdr:rowOff>
    </xdr:to>
    <xdr:sp macro="" textlink="">
      <xdr:nvSpPr>
        <xdr:cNvPr id="82" name="円/楕円 81"/>
        <xdr:cNvSpPr/>
      </xdr:nvSpPr>
      <xdr:spPr>
        <a:xfrm>
          <a:off x="4584700" y="582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20011</xdr:rowOff>
    </xdr:from>
    <xdr:ext cx="469744" cy="259045"/>
    <xdr:sp macro="" textlink="">
      <xdr:nvSpPr>
        <xdr:cNvPr id="83" name="議会費該当値テキスト"/>
        <xdr:cNvSpPr txBox="1"/>
      </xdr:nvSpPr>
      <xdr:spPr>
        <a:xfrm>
          <a:off x="4686300" y="567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63101</xdr:rowOff>
    </xdr:from>
    <xdr:to>
      <xdr:col>5</xdr:col>
      <xdr:colOff>409575</xdr:colOff>
      <xdr:row>33</xdr:row>
      <xdr:rowOff>164701</xdr:rowOff>
    </xdr:to>
    <xdr:sp macro="" textlink="">
      <xdr:nvSpPr>
        <xdr:cNvPr id="84" name="円/楕円 83"/>
        <xdr:cNvSpPr/>
      </xdr:nvSpPr>
      <xdr:spPr>
        <a:xfrm>
          <a:off x="3746500" y="572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155828</xdr:rowOff>
    </xdr:from>
    <xdr:ext cx="469744" cy="259045"/>
    <xdr:sp macro="" textlink="">
      <xdr:nvSpPr>
        <xdr:cNvPr id="85" name="テキスト ボックス 84"/>
        <xdr:cNvSpPr txBox="1"/>
      </xdr:nvSpPr>
      <xdr:spPr>
        <a:xfrm>
          <a:off x="3562427" y="581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39261</xdr:rowOff>
    </xdr:from>
    <xdr:to>
      <xdr:col>4</xdr:col>
      <xdr:colOff>206375</xdr:colOff>
      <xdr:row>34</xdr:row>
      <xdr:rowOff>140861</xdr:rowOff>
    </xdr:to>
    <xdr:sp macro="" textlink="">
      <xdr:nvSpPr>
        <xdr:cNvPr id="86" name="円/楕円 85"/>
        <xdr:cNvSpPr/>
      </xdr:nvSpPr>
      <xdr:spPr>
        <a:xfrm>
          <a:off x="2857500" y="58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131988</xdr:rowOff>
    </xdr:from>
    <xdr:ext cx="469744" cy="259045"/>
    <xdr:sp macro="" textlink="">
      <xdr:nvSpPr>
        <xdr:cNvPr id="87" name="テキスト ボックス 86"/>
        <xdr:cNvSpPr txBox="1"/>
      </xdr:nvSpPr>
      <xdr:spPr>
        <a:xfrm>
          <a:off x="2673427" y="596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92819</xdr:rowOff>
    </xdr:from>
    <xdr:to>
      <xdr:col>3</xdr:col>
      <xdr:colOff>3175</xdr:colOff>
      <xdr:row>35</xdr:row>
      <xdr:rowOff>22969</xdr:rowOff>
    </xdr:to>
    <xdr:sp macro="" textlink="">
      <xdr:nvSpPr>
        <xdr:cNvPr id="88" name="円/楕円 87"/>
        <xdr:cNvSpPr/>
      </xdr:nvSpPr>
      <xdr:spPr>
        <a:xfrm>
          <a:off x="1968500" y="59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14096</xdr:rowOff>
    </xdr:from>
    <xdr:ext cx="469744" cy="259045"/>
    <xdr:sp macro="" textlink="">
      <xdr:nvSpPr>
        <xdr:cNvPr id="89" name="テキスト ボックス 88"/>
        <xdr:cNvSpPr txBox="1"/>
      </xdr:nvSpPr>
      <xdr:spPr>
        <a:xfrm>
          <a:off x="1784427" y="601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6278</xdr:rowOff>
    </xdr:from>
    <xdr:to>
      <xdr:col>1</xdr:col>
      <xdr:colOff>485775</xdr:colOff>
      <xdr:row>34</xdr:row>
      <xdr:rowOff>107878</xdr:rowOff>
    </xdr:to>
    <xdr:sp macro="" textlink="">
      <xdr:nvSpPr>
        <xdr:cNvPr id="90" name="円/楕円 89"/>
        <xdr:cNvSpPr/>
      </xdr:nvSpPr>
      <xdr:spPr>
        <a:xfrm>
          <a:off x="1079500" y="583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99005</xdr:rowOff>
    </xdr:from>
    <xdr:ext cx="469744" cy="259045"/>
    <xdr:sp macro="" textlink="">
      <xdr:nvSpPr>
        <xdr:cNvPr id="91" name="テキスト ボックス 90"/>
        <xdr:cNvSpPr txBox="1"/>
      </xdr:nvSpPr>
      <xdr:spPr>
        <a:xfrm>
          <a:off x="895427" y="592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142018</xdr:rowOff>
    </xdr:from>
    <xdr:to>
      <xdr:col>6</xdr:col>
      <xdr:colOff>511175</xdr:colOff>
      <xdr:row>58</xdr:row>
      <xdr:rowOff>12316</xdr:rowOff>
    </xdr:to>
    <xdr:cxnSp macro="">
      <xdr:nvCxnSpPr>
        <xdr:cNvPr id="123" name="直線コネクタ 122"/>
        <xdr:cNvCxnSpPr/>
      </xdr:nvCxnSpPr>
      <xdr:spPr>
        <a:xfrm flipV="1">
          <a:off x="3797300" y="9914668"/>
          <a:ext cx="838200" cy="4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12316</xdr:rowOff>
    </xdr:from>
    <xdr:to>
      <xdr:col>5</xdr:col>
      <xdr:colOff>358775</xdr:colOff>
      <xdr:row>58</xdr:row>
      <xdr:rowOff>44994</xdr:rowOff>
    </xdr:to>
    <xdr:cxnSp macro="">
      <xdr:nvCxnSpPr>
        <xdr:cNvPr id="126" name="直線コネクタ 125"/>
        <xdr:cNvCxnSpPr/>
      </xdr:nvCxnSpPr>
      <xdr:spPr>
        <a:xfrm flipV="1">
          <a:off x="2908300" y="9956416"/>
          <a:ext cx="889000" cy="3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35785</xdr:rowOff>
    </xdr:from>
    <xdr:to>
      <xdr:col>4</xdr:col>
      <xdr:colOff>155575</xdr:colOff>
      <xdr:row>58</xdr:row>
      <xdr:rowOff>44994</xdr:rowOff>
    </xdr:to>
    <xdr:cxnSp macro="">
      <xdr:nvCxnSpPr>
        <xdr:cNvPr id="129" name="直線コネクタ 128"/>
        <xdr:cNvCxnSpPr/>
      </xdr:nvCxnSpPr>
      <xdr:spPr>
        <a:xfrm>
          <a:off x="2019300" y="9808435"/>
          <a:ext cx="889000" cy="18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150902</xdr:rowOff>
    </xdr:from>
    <xdr:to>
      <xdr:col>2</xdr:col>
      <xdr:colOff>638175</xdr:colOff>
      <xdr:row>57</xdr:row>
      <xdr:rowOff>35785</xdr:rowOff>
    </xdr:to>
    <xdr:cxnSp macro="">
      <xdr:nvCxnSpPr>
        <xdr:cNvPr id="132" name="直線コネクタ 131"/>
        <xdr:cNvCxnSpPr/>
      </xdr:nvCxnSpPr>
      <xdr:spPr>
        <a:xfrm>
          <a:off x="1130300" y="9580652"/>
          <a:ext cx="889000" cy="22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91218</xdr:rowOff>
    </xdr:from>
    <xdr:to>
      <xdr:col>6</xdr:col>
      <xdr:colOff>561975</xdr:colOff>
      <xdr:row>58</xdr:row>
      <xdr:rowOff>21368</xdr:rowOff>
    </xdr:to>
    <xdr:sp macro="" textlink="">
      <xdr:nvSpPr>
        <xdr:cNvPr id="142" name="円/楕円 141"/>
        <xdr:cNvSpPr/>
      </xdr:nvSpPr>
      <xdr:spPr>
        <a:xfrm>
          <a:off x="4584700" y="98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69645</xdr:rowOff>
    </xdr:from>
    <xdr:ext cx="534377" cy="259045"/>
    <xdr:sp macro="" textlink="">
      <xdr:nvSpPr>
        <xdr:cNvPr id="143" name="総務費該当値テキスト"/>
        <xdr:cNvSpPr txBox="1"/>
      </xdr:nvSpPr>
      <xdr:spPr>
        <a:xfrm>
          <a:off x="4686300" y="984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132966</xdr:rowOff>
    </xdr:from>
    <xdr:to>
      <xdr:col>5</xdr:col>
      <xdr:colOff>409575</xdr:colOff>
      <xdr:row>58</xdr:row>
      <xdr:rowOff>63116</xdr:rowOff>
    </xdr:to>
    <xdr:sp macro="" textlink="">
      <xdr:nvSpPr>
        <xdr:cNvPr id="144" name="円/楕円 143"/>
        <xdr:cNvSpPr/>
      </xdr:nvSpPr>
      <xdr:spPr>
        <a:xfrm>
          <a:off x="3746500" y="990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54243</xdr:rowOff>
    </xdr:from>
    <xdr:ext cx="534377" cy="259045"/>
    <xdr:sp macro="" textlink="">
      <xdr:nvSpPr>
        <xdr:cNvPr id="145" name="テキスト ボックス 144"/>
        <xdr:cNvSpPr txBox="1"/>
      </xdr:nvSpPr>
      <xdr:spPr>
        <a:xfrm>
          <a:off x="3530111" y="99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165644</xdr:rowOff>
    </xdr:from>
    <xdr:to>
      <xdr:col>4</xdr:col>
      <xdr:colOff>206375</xdr:colOff>
      <xdr:row>58</xdr:row>
      <xdr:rowOff>95794</xdr:rowOff>
    </xdr:to>
    <xdr:sp macro="" textlink="">
      <xdr:nvSpPr>
        <xdr:cNvPr id="146" name="円/楕円 145"/>
        <xdr:cNvSpPr/>
      </xdr:nvSpPr>
      <xdr:spPr>
        <a:xfrm>
          <a:off x="2857500" y="993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86921</xdr:rowOff>
    </xdr:from>
    <xdr:ext cx="534377" cy="259045"/>
    <xdr:sp macro="" textlink="">
      <xdr:nvSpPr>
        <xdr:cNvPr id="147" name="テキスト ボックス 146"/>
        <xdr:cNvSpPr txBox="1"/>
      </xdr:nvSpPr>
      <xdr:spPr>
        <a:xfrm>
          <a:off x="2641111" y="1003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50,700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156435</xdr:rowOff>
    </xdr:from>
    <xdr:to>
      <xdr:col>3</xdr:col>
      <xdr:colOff>3175</xdr:colOff>
      <xdr:row>57</xdr:row>
      <xdr:rowOff>86585</xdr:rowOff>
    </xdr:to>
    <xdr:sp macro="" textlink="">
      <xdr:nvSpPr>
        <xdr:cNvPr id="148" name="円/楕円 147"/>
        <xdr:cNvSpPr/>
      </xdr:nvSpPr>
      <xdr:spPr>
        <a:xfrm>
          <a:off x="1968500" y="975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77712</xdr:rowOff>
    </xdr:from>
    <xdr:ext cx="534377" cy="259045"/>
    <xdr:sp macro="" textlink="">
      <xdr:nvSpPr>
        <xdr:cNvPr id="149" name="テキスト ボックス 148"/>
        <xdr:cNvSpPr txBox="1"/>
      </xdr:nvSpPr>
      <xdr:spPr>
        <a:xfrm>
          <a:off x="1752111" y="985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100102</xdr:rowOff>
    </xdr:from>
    <xdr:to>
      <xdr:col>1</xdr:col>
      <xdr:colOff>485775</xdr:colOff>
      <xdr:row>56</xdr:row>
      <xdr:rowOff>30252</xdr:rowOff>
    </xdr:to>
    <xdr:sp macro="" textlink="">
      <xdr:nvSpPr>
        <xdr:cNvPr id="150" name="円/楕円 149"/>
        <xdr:cNvSpPr/>
      </xdr:nvSpPr>
      <xdr:spPr>
        <a:xfrm>
          <a:off x="1079500" y="952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21379</xdr:rowOff>
    </xdr:from>
    <xdr:ext cx="534377" cy="259045"/>
    <xdr:sp macro="" textlink="">
      <xdr:nvSpPr>
        <xdr:cNvPr id="151" name="テキスト ボックス 150"/>
        <xdr:cNvSpPr txBox="1"/>
      </xdr:nvSpPr>
      <xdr:spPr>
        <a:xfrm>
          <a:off x="863111" y="962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115430</xdr:rowOff>
    </xdr:from>
    <xdr:to>
      <xdr:col>6</xdr:col>
      <xdr:colOff>511175</xdr:colOff>
      <xdr:row>75</xdr:row>
      <xdr:rowOff>32220</xdr:rowOff>
    </xdr:to>
    <xdr:cxnSp macro="">
      <xdr:nvCxnSpPr>
        <xdr:cNvPr id="181" name="直線コネクタ 180"/>
        <xdr:cNvCxnSpPr/>
      </xdr:nvCxnSpPr>
      <xdr:spPr>
        <a:xfrm flipV="1">
          <a:off x="3797300" y="12802730"/>
          <a:ext cx="8382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32220</xdr:rowOff>
    </xdr:from>
    <xdr:to>
      <xdr:col>5</xdr:col>
      <xdr:colOff>358775</xdr:colOff>
      <xdr:row>75</xdr:row>
      <xdr:rowOff>99593</xdr:rowOff>
    </xdr:to>
    <xdr:cxnSp macro="">
      <xdr:nvCxnSpPr>
        <xdr:cNvPr id="184" name="直線コネクタ 183"/>
        <xdr:cNvCxnSpPr/>
      </xdr:nvCxnSpPr>
      <xdr:spPr>
        <a:xfrm flipV="1">
          <a:off x="2908300" y="12890970"/>
          <a:ext cx="889000" cy="6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76827</xdr:rowOff>
    </xdr:from>
    <xdr:ext cx="599010" cy="259045"/>
    <xdr:sp macro="" textlink="">
      <xdr:nvSpPr>
        <xdr:cNvPr id="186" name="テキスト ボックス 185"/>
        <xdr:cNvSpPr txBox="1"/>
      </xdr:nvSpPr>
      <xdr:spPr>
        <a:xfrm>
          <a:off x="3497794" y="1310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99593</xdr:rowOff>
    </xdr:from>
    <xdr:to>
      <xdr:col>4</xdr:col>
      <xdr:colOff>155575</xdr:colOff>
      <xdr:row>76</xdr:row>
      <xdr:rowOff>96317</xdr:rowOff>
    </xdr:to>
    <xdr:cxnSp macro="">
      <xdr:nvCxnSpPr>
        <xdr:cNvPr id="187" name="直線コネクタ 186"/>
        <xdr:cNvCxnSpPr/>
      </xdr:nvCxnSpPr>
      <xdr:spPr>
        <a:xfrm flipV="1">
          <a:off x="2019300" y="12958343"/>
          <a:ext cx="889000" cy="16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18470</xdr:rowOff>
    </xdr:from>
    <xdr:ext cx="599010" cy="259045"/>
    <xdr:sp macro="" textlink="">
      <xdr:nvSpPr>
        <xdr:cNvPr id="189" name="テキスト ボックス 188"/>
        <xdr:cNvSpPr txBox="1"/>
      </xdr:nvSpPr>
      <xdr:spPr>
        <a:xfrm>
          <a:off x="2608794" y="1304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96317</xdr:rowOff>
    </xdr:from>
    <xdr:to>
      <xdr:col>2</xdr:col>
      <xdr:colOff>638175</xdr:colOff>
      <xdr:row>76</xdr:row>
      <xdr:rowOff>160693</xdr:rowOff>
    </xdr:to>
    <xdr:cxnSp macro="">
      <xdr:nvCxnSpPr>
        <xdr:cNvPr id="190" name="直線コネクタ 189"/>
        <xdr:cNvCxnSpPr/>
      </xdr:nvCxnSpPr>
      <xdr:spPr>
        <a:xfrm flipV="1">
          <a:off x="1130300" y="13126517"/>
          <a:ext cx="889000" cy="6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24871</xdr:rowOff>
    </xdr:from>
    <xdr:ext cx="599010" cy="259045"/>
    <xdr:sp macro="" textlink="">
      <xdr:nvSpPr>
        <xdr:cNvPr id="192" name="テキスト ボックス 191"/>
        <xdr:cNvSpPr txBox="1"/>
      </xdr:nvSpPr>
      <xdr:spPr>
        <a:xfrm>
          <a:off x="1719794" y="132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64630</xdr:rowOff>
    </xdr:from>
    <xdr:to>
      <xdr:col>6</xdr:col>
      <xdr:colOff>561975</xdr:colOff>
      <xdr:row>74</xdr:row>
      <xdr:rowOff>166230</xdr:rowOff>
    </xdr:to>
    <xdr:sp macro="" textlink="">
      <xdr:nvSpPr>
        <xdr:cNvPr id="200" name="円/楕円 199"/>
        <xdr:cNvSpPr/>
      </xdr:nvSpPr>
      <xdr:spPr>
        <a:xfrm>
          <a:off x="4584700" y="127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87507</xdr:rowOff>
    </xdr:from>
    <xdr:ext cx="599010" cy="259045"/>
    <xdr:sp macro="" textlink="">
      <xdr:nvSpPr>
        <xdr:cNvPr id="201" name="民生費該当値テキスト"/>
        <xdr:cNvSpPr txBox="1"/>
      </xdr:nvSpPr>
      <xdr:spPr>
        <a:xfrm>
          <a:off x="4686300" y="1260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151,911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152870</xdr:rowOff>
    </xdr:from>
    <xdr:to>
      <xdr:col>5</xdr:col>
      <xdr:colOff>409575</xdr:colOff>
      <xdr:row>75</xdr:row>
      <xdr:rowOff>83020</xdr:rowOff>
    </xdr:to>
    <xdr:sp macro="" textlink="">
      <xdr:nvSpPr>
        <xdr:cNvPr id="202" name="円/楕円 201"/>
        <xdr:cNvSpPr/>
      </xdr:nvSpPr>
      <xdr:spPr>
        <a:xfrm>
          <a:off x="3746500" y="128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99547</xdr:rowOff>
    </xdr:from>
    <xdr:ext cx="599010" cy="259045"/>
    <xdr:sp macro="" textlink="">
      <xdr:nvSpPr>
        <xdr:cNvPr id="203" name="テキスト ボックス 202"/>
        <xdr:cNvSpPr txBox="1"/>
      </xdr:nvSpPr>
      <xdr:spPr>
        <a:xfrm>
          <a:off x="3497794" y="1261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144,963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48793</xdr:rowOff>
    </xdr:from>
    <xdr:to>
      <xdr:col>4</xdr:col>
      <xdr:colOff>206375</xdr:colOff>
      <xdr:row>75</xdr:row>
      <xdr:rowOff>150394</xdr:rowOff>
    </xdr:to>
    <xdr:sp macro="" textlink="">
      <xdr:nvSpPr>
        <xdr:cNvPr id="204" name="円/楕円 203"/>
        <xdr:cNvSpPr/>
      </xdr:nvSpPr>
      <xdr:spPr>
        <a:xfrm>
          <a:off x="2857500" y="129075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166920</xdr:rowOff>
    </xdr:from>
    <xdr:ext cx="599010" cy="259045"/>
    <xdr:sp macro="" textlink="">
      <xdr:nvSpPr>
        <xdr:cNvPr id="205" name="テキスト ボックス 204"/>
        <xdr:cNvSpPr txBox="1"/>
      </xdr:nvSpPr>
      <xdr:spPr>
        <a:xfrm>
          <a:off x="2608794" y="1268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139,658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45517</xdr:rowOff>
    </xdr:from>
    <xdr:to>
      <xdr:col>3</xdr:col>
      <xdr:colOff>3175</xdr:colOff>
      <xdr:row>76</xdr:row>
      <xdr:rowOff>147117</xdr:rowOff>
    </xdr:to>
    <xdr:sp macro="" textlink="">
      <xdr:nvSpPr>
        <xdr:cNvPr id="206" name="円/楕円 205"/>
        <xdr:cNvSpPr/>
      </xdr:nvSpPr>
      <xdr:spPr>
        <a:xfrm>
          <a:off x="1968500" y="130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163644</xdr:rowOff>
    </xdr:from>
    <xdr:ext cx="599010" cy="259045"/>
    <xdr:sp macro="" textlink="">
      <xdr:nvSpPr>
        <xdr:cNvPr id="207" name="テキスト ボックス 206"/>
        <xdr:cNvSpPr txBox="1"/>
      </xdr:nvSpPr>
      <xdr:spPr>
        <a:xfrm>
          <a:off x="1719794" y="12850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126,416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109893</xdr:rowOff>
    </xdr:from>
    <xdr:to>
      <xdr:col>1</xdr:col>
      <xdr:colOff>485775</xdr:colOff>
      <xdr:row>77</xdr:row>
      <xdr:rowOff>40043</xdr:rowOff>
    </xdr:to>
    <xdr:sp macro="" textlink="">
      <xdr:nvSpPr>
        <xdr:cNvPr id="208" name="円/楕円 207"/>
        <xdr:cNvSpPr/>
      </xdr:nvSpPr>
      <xdr:spPr>
        <a:xfrm>
          <a:off x="1079500" y="131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31170</xdr:rowOff>
    </xdr:from>
    <xdr:ext cx="599010" cy="259045"/>
    <xdr:sp macro="" textlink="">
      <xdr:nvSpPr>
        <xdr:cNvPr id="209" name="テキスト ボックス 208"/>
        <xdr:cNvSpPr txBox="1"/>
      </xdr:nvSpPr>
      <xdr:spPr>
        <a:xfrm>
          <a:off x="830794" y="1323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40311</xdr:rowOff>
    </xdr:from>
    <xdr:to>
      <xdr:col>6</xdr:col>
      <xdr:colOff>511175</xdr:colOff>
      <xdr:row>97</xdr:row>
      <xdr:rowOff>46425</xdr:rowOff>
    </xdr:to>
    <xdr:cxnSp macro="">
      <xdr:nvCxnSpPr>
        <xdr:cNvPr id="240" name="直線コネクタ 239"/>
        <xdr:cNvCxnSpPr/>
      </xdr:nvCxnSpPr>
      <xdr:spPr>
        <a:xfrm>
          <a:off x="3797300" y="16670961"/>
          <a:ext cx="838200" cy="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49097</xdr:rowOff>
    </xdr:from>
    <xdr:ext cx="534377" cy="259045"/>
    <xdr:sp macro="" textlink="">
      <xdr:nvSpPr>
        <xdr:cNvPr id="241" name="衛生費平均値テキスト"/>
        <xdr:cNvSpPr txBox="1"/>
      </xdr:nvSpPr>
      <xdr:spPr>
        <a:xfrm>
          <a:off x="4686300" y="16679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40311</xdr:rowOff>
    </xdr:from>
    <xdr:to>
      <xdr:col>5</xdr:col>
      <xdr:colOff>358775</xdr:colOff>
      <xdr:row>97</xdr:row>
      <xdr:rowOff>51715</xdr:rowOff>
    </xdr:to>
    <xdr:cxnSp macro="">
      <xdr:nvCxnSpPr>
        <xdr:cNvPr id="243" name="直線コネクタ 242"/>
        <xdr:cNvCxnSpPr/>
      </xdr:nvCxnSpPr>
      <xdr:spPr>
        <a:xfrm flipV="1">
          <a:off x="2908300" y="16670961"/>
          <a:ext cx="889000" cy="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28165</xdr:rowOff>
    </xdr:from>
    <xdr:ext cx="534377" cy="259045"/>
    <xdr:sp macro="" textlink="">
      <xdr:nvSpPr>
        <xdr:cNvPr id="245" name="テキスト ボックス 244"/>
        <xdr:cNvSpPr txBox="1"/>
      </xdr:nvSpPr>
      <xdr:spPr>
        <a:xfrm>
          <a:off x="3530111" y="1683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30945</xdr:rowOff>
    </xdr:from>
    <xdr:to>
      <xdr:col>4</xdr:col>
      <xdr:colOff>155575</xdr:colOff>
      <xdr:row>97</xdr:row>
      <xdr:rowOff>51715</xdr:rowOff>
    </xdr:to>
    <xdr:cxnSp macro="">
      <xdr:nvCxnSpPr>
        <xdr:cNvPr id="246" name="直線コネクタ 245"/>
        <xdr:cNvCxnSpPr/>
      </xdr:nvCxnSpPr>
      <xdr:spPr>
        <a:xfrm>
          <a:off x="2019300" y="16661595"/>
          <a:ext cx="8890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41019</xdr:rowOff>
    </xdr:from>
    <xdr:ext cx="534377" cy="259045"/>
    <xdr:sp macro="" textlink="">
      <xdr:nvSpPr>
        <xdr:cNvPr id="248" name="テキスト ボックス 247"/>
        <xdr:cNvSpPr txBox="1"/>
      </xdr:nvSpPr>
      <xdr:spPr>
        <a:xfrm>
          <a:off x="2641111" y="168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30945</xdr:rowOff>
    </xdr:from>
    <xdr:to>
      <xdr:col>2</xdr:col>
      <xdr:colOff>638175</xdr:colOff>
      <xdr:row>97</xdr:row>
      <xdr:rowOff>98885</xdr:rowOff>
    </xdr:to>
    <xdr:cxnSp macro="">
      <xdr:nvCxnSpPr>
        <xdr:cNvPr id="249" name="直線コネクタ 248"/>
        <xdr:cNvCxnSpPr/>
      </xdr:nvCxnSpPr>
      <xdr:spPr>
        <a:xfrm flipV="1">
          <a:off x="1130300" y="16661595"/>
          <a:ext cx="889000" cy="6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30568</xdr:rowOff>
    </xdr:from>
    <xdr:ext cx="534377" cy="259045"/>
    <xdr:sp macro="" textlink="">
      <xdr:nvSpPr>
        <xdr:cNvPr id="251" name="テキスト ボックス 250"/>
        <xdr:cNvSpPr txBox="1"/>
      </xdr:nvSpPr>
      <xdr:spPr>
        <a:xfrm>
          <a:off x="1752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41783</xdr:rowOff>
    </xdr:from>
    <xdr:ext cx="534377" cy="259045"/>
    <xdr:sp macro="" textlink="">
      <xdr:nvSpPr>
        <xdr:cNvPr id="253" name="テキスト ボックス 252"/>
        <xdr:cNvSpPr txBox="1"/>
      </xdr:nvSpPr>
      <xdr:spPr>
        <a:xfrm>
          <a:off x="863111" y="168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167075</xdr:rowOff>
    </xdr:from>
    <xdr:to>
      <xdr:col>6</xdr:col>
      <xdr:colOff>561975</xdr:colOff>
      <xdr:row>97</xdr:row>
      <xdr:rowOff>97225</xdr:rowOff>
    </xdr:to>
    <xdr:sp macro="" textlink="">
      <xdr:nvSpPr>
        <xdr:cNvPr id="259" name="円/楕円 258"/>
        <xdr:cNvSpPr/>
      </xdr:nvSpPr>
      <xdr:spPr>
        <a:xfrm>
          <a:off x="4584700" y="166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18502</xdr:rowOff>
    </xdr:from>
    <xdr:ext cx="534377" cy="259045"/>
    <xdr:sp macro="" textlink="">
      <xdr:nvSpPr>
        <xdr:cNvPr id="260" name="衛生費該当値テキスト"/>
        <xdr:cNvSpPr txBox="1"/>
      </xdr:nvSpPr>
      <xdr:spPr>
        <a:xfrm>
          <a:off x="4686300" y="1647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60,531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160961</xdr:rowOff>
    </xdr:from>
    <xdr:to>
      <xdr:col>5</xdr:col>
      <xdr:colOff>409575</xdr:colOff>
      <xdr:row>97</xdr:row>
      <xdr:rowOff>91111</xdr:rowOff>
    </xdr:to>
    <xdr:sp macro="" textlink="">
      <xdr:nvSpPr>
        <xdr:cNvPr id="261" name="円/楕円 260"/>
        <xdr:cNvSpPr/>
      </xdr:nvSpPr>
      <xdr:spPr>
        <a:xfrm>
          <a:off x="3746500" y="1662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107638</xdr:rowOff>
    </xdr:from>
    <xdr:ext cx="534377" cy="259045"/>
    <xdr:sp macro="" textlink="">
      <xdr:nvSpPr>
        <xdr:cNvPr id="262" name="テキスト ボックス 261"/>
        <xdr:cNvSpPr txBox="1"/>
      </xdr:nvSpPr>
      <xdr:spPr>
        <a:xfrm>
          <a:off x="3530111" y="1639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61,467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915</xdr:rowOff>
    </xdr:from>
    <xdr:to>
      <xdr:col>4</xdr:col>
      <xdr:colOff>206375</xdr:colOff>
      <xdr:row>97</xdr:row>
      <xdr:rowOff>102515</xdr:rowOff>
    </xdr:to>
    <xdr:sp macro="" textlink="">
      <xdr:nvSpPr>
        <xdr:cNvPr id="263" name="円/楕円 262"/>
        <xdr:cNvSpPr/>
      </xdr:nvSpPr>
      <xdr:spPr>
        <a:xfrm>
          <a:off x="2857500" y="166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119042</xdr:rowOff>
    </xdr:from>
    <xdr:ext cx="534377" cy="259045"/>
    <xdr:sp macro="" textlink="">
      <xdr:nvSpPr>
        <xdr:cNvPr id="264" name="テキスト ボックス 263"/>
        <xdr:cNvSpPr txBox="1"/>
      </xdr:nvSpPr>
      <xdr:spPr>
        <a:xfrm>
          <a:off x="2641111" y="1640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59,721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151595</xdr:rowOff>
    </xdr:from>
    <xdr:to>
      <xdr:col>3</xdr:col>
      <xdr:colOff>3175</xdr:colOff>
      <xdr:row>97</xdr:row>
      <xdr:rowOff>81745</xdr:rowOff>
    </xdr:to>
    <xdr:sp macro="" textlink="">
      <xdr:nvSpPr>
        <xdr:cNvPr id="265" name="円/楕円 264"/>
        <xdr:cNvSpPr/>
      </xdr:nvSpPr>
      <xdr:spPr>
        <a:xfrm>
          <a:off x="1968500" y="1661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98272</xdr:rowOff>
    </xdr:from>
    <xdr:ext cx="534377" cy="259045"/>
    <xdr:sp macro="" textlink="">
      <xdr:nvSpPr>
        <xdr:cNvPr id="266" name="テキスト ボックス 265"/>
        <xdr:cNvSpPr txBox="1"/>
      </xdr:nvSpPr>
      <xdr:spPr>
        <a:xfrm>
          <a:off x="1752111" y="1638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48085</xdr:rowOff>
    </xdr:from>
    <xdr:to>
      <xdr:col>1</xdr:col>
      <xdr:colOff>485775</xdr:colOff>
      <xdr:row>97</xdr:row>
      <xdr:rowOff>149685</xdr:rowOff>
    </xdr:to>
    <xdr:sp macro="" textlink="">
      <xdr:nvSpPr>
        <xdr:cNvPr id="267" name="円/楕円 266"/>
        <xdr:cNvSpPr/>
      </xdr:nvSpPr>
      <xdr:spPr>
        <a:xfrm>
          <a:off x="1079500" y="1667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166212</xdr:rowOff>
    </xdr:from>
    <xdr:ext cx="534377" cy="259045"/>
    <xdr:sp macro="" textlink="">
      <xdr:nvSpPr>
        <xdr:cNvPr id="268" name="テキスト ボックス 267"/>
        <xdr:cNvSpPr txBox="1"/>
      </xdr:nvSpPr>
      <xdr:spPr>
        <a:xfrm>
          <a:off x="863111" y="1645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20828</xdr:rowOff>
    </xdr:from>
    <xdr:to>
      <xdr:col>15</xdr:col>
      <xdr:colOff>180975</xdr:colOff>
      <xdr:row>38</xdr:row>
      <xdr:rowOff>72753</xdr:rowOff>
    </xdr:to>
    <xdr:cxnSp macro="">
      <xdr:nvCxnSpPr>
        <xdr:cNvPr id="299" name="直線コネクタ 298"/>
        <xdr:cNvCxnSpPr/>
      </xdr:nvCxnSpPr>
      <xdr:spPr>
        <a:xfrm>
          <a:off x="9639300" y="6364478"/>
          <a:ext cx="838200" cy="2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29445</xdr:rowOff>
    </xdr:from>
    <xdr:ext cx="378565" cy="259045"/>
    <xdr:sp macro="" textlink="">
      <xdr:nvSpPr>
        <xdr:cNvPr id="300" name="労働費平均値テキスト"/>
        <xdr:cNvSpPr txBox="1"/>
      </xdr:nvSpPr>
      <xdr:spPr>
        <a:xfrm>
          <a:off x="10528300" y="6544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20828</xdr:rowOff>
    </xdr:from>
    <xdr:to>
      <xdr:col>14</xdr:col>
      <xdr:colOff>28575</xdr:colOff>
      <xdr:row>37</xdr:row>
      <xdr:rowOff>35524</xdr:rowOff>
    </xdr:to>
    <xdr:cxnSp macro="">
      <xdr:nvCxnSpPr>
        <xdr:cNvPr id="302" name="直線コネクタ 301"/>
        <xdr:cNvCxnSpPr/>
      </xdr:nvCxnSpPr>
      <xdr:spPr>
        <a:xfrm flipV="1">
          <a:off x="8750300" y="636447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94432</xdr:rowOff>
    </xdr:from>
    <xdr:ext cx="378565" cy="259045"/>
    <xdr:sp macro="" textlink="">
      <xdr:nvSpPr>
        <xdr:cNvPr id="304" name="テキスト ボックス 303"/>
        <xdr:cNvSpPr txBox="1"/>
      </xdr:nvSpPr>
      <xdr:spPr>
        <a:xfrm>
          <a:off x="9450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35524</xdr:rowOff>
    </xdr:from>
    <xdr:to>
      <xdr:col>12</xdr:col>
      <xdr:colOff>511175</xdr:colOff>
      <xdr:row>37</xdr:row>
      <xdr:rowOff>104430</xdr:rowOff>
    </xdr:to>
    <xdr:cxnSp macro="">
      <xdr:nvCxnSpPr>
        <xdr:cNvPr id="305" name="直線コネクタ 304"/>
        <xdr:cNvCxnSpPr/>
      </xdr:nvCxnSpPr>
      <xdr:spPr>
        <a:xfrm flipV="1">
          <a:off x="7861300" y="6379174"/>
          <a:ext cx="889000" cy="6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6785</xdr:rowOff>
    </xdr:from>
    <xdr:to>
      <xdr:col>11</xdr:col>
      <xdr:colOff>307975</xdr:colOff>
      <xdr:row>37</xdr:row>
      <xdr:rowOff>104430</xdr:rowOff>
    </xdr:to>
    <xdr:cxnSp macro="">
      <xdr:nvCxnSpPr>
        <xdr:cNvPr id="308" name="直線コネクタ 307"/>
        <xdr:cNvCxnSpPr/>
      </xdr:nvCxnSpPr>
      <xdr:spPr>
        <a:xfrm>
          <a:off x="6972300" y="6007535"/>
          <a:ext cx="889000" cy="44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21953</xdr:rowOff>
    </xdr:from>
    <xdr:to>
      <xdr:col>15</xdr:col>
      <xdr:colOff>231775</xdr:colOff>
      <xdr:row>38</xdr:row>
      <xdr:rowOff>123553</xdr:rowOff>
    </xdr:to>
    <xdr:sp macro="" textlink="">
      <xdr:nvSpPr>
        <xdr:cNvPr id="318" name="円/楕円 317"/>
        <xdr:cNvSpPr/>
      </xdr:nvSpPr>
      <xdr:spPr>
        <a:xfrm>
          <a:off x="10426700" y="65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44830</xdr:rowOff>
    </xdr:from>
    <xdr:ext cx="378565" cy="259045"/>
    <xdr:sp macro="" textlink="">
      <xdr:nvSpPr>
        <xdr:cNvPr id="319" name="労働費該当値テキスト"/>
        <xdr:cNvSpPr txBox="1"/>
      </xdr:nvSpPr>
      <xdr:spPr>
        <a:xfrm>
          <a:off x="10528300" y="6388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141478</xdr:rowOff>
    </xdr:from>
    <xdr:to>
      <xdr:col>14</xdr:col>
      <xdr:colOff>79375</xdr:colOff>
      <xdr:row>37</xdr:row>
      <xdr:rowOff>71628</xdr:rowOff>
    </xdr:to>
    <xdr:sp macro="" textlink="">
      <xdr:nvSpPr>
        <xdr:cNvPr id="320" name="円/楕円 319"/>
        <xdr:cNvSpPr/>
      </xdr:nvSpPr>
      <xdr:spPr>
        <a:xfrm>
          <a:off x="9588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88155</xdr:rowOff>
    </xdr:from>
    <xdr:ext cx="469744" cy="259045"/>
    <xdr:sp macro="" textlink="">
      <xdr:nvSpPr>
        <xdr:cNvPr id="321" name="テキスト ボックス 320"/>
        <xdr:cNvSpPr txBox="1"/>
      </xdr:nvSpPr>
      <xdr:spPr>
        <a:xfrm>
          <a:off x="9404427" y="608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156174</xdr:rowOff>
    </xdr:from>
    <xdr:to>
      <xdr:col>12</xdr:col>
      <xdr:colOff>561975</xdr:colOff>
      <xdr:row>37</xdr:row>
      <xdr:rowOff>86324</xdr:rowOff>
    </xdr:to>
    <xdr:sp macro="" textlink="">
      <xdr:nvSpPr>
        <xdr:cNvPr id="322" name="円/楕円 321"/>
        <xdr:cNvSpPr/>
      </xdr:nvSpPr>
      <xdr:spPr>
        <a:xfrm>
          <a:off x="8699500" y="632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77451</xdr:rowOff>
    </xdr:from>
    <xdr:ext cx="469744" cy="259045"/>
    <xdr:sp macro="" textlink="">
      <xdr:nvSpPr>
        <xdr:cNvPr id="323" name="テキスト ボックス 322"/>
        <xdr:cNvSpPr txBox="1"/>
      </xdr:nvSpPr>
      <xdr:spPr>
        <a:xfrm>
          <a:off x="8515427" y="642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53630</xdr:rowOff>
    </xdr:from>
    <xdr:to>
      <xdr:col>11</xdr:col>
      <xdr:colOff>358775</xdr:colOff>
      <xdr:row>37</xdr:row>
      <xdr:rowOff>155230</xdr:rowOff>
    </xdr:to>
    <xdr:sp macro="" textlink="">
      <xdr:nvSpPr>
        <xdr:cNvPr id="324" name="円/楕円 323"/>
        <xdr:cNvSpPr/>
      </xdr:nvSpPr>
      <xdr:spPr>
        <a:xfrm>
          <a:off x="7810500" y="63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146357</xdr:rowOff>
    </xdr:from>
    <xdr:ext cx="469744" cy="259045"/>
    <xdr:sp macro="" textlink="">
      <xdr:nvSpPr>
        <xdr:cNvPr id="325" name="テキスト ボックス 324"/>
        <xdr:cNvSpPr txBox="1"/>
      </xdr:nvSpPr>
      <xdr:spPr>
        <a:xfrm>
          <a:off x="7626427" y="64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127435</xdr:rowOff>
    </xdr:from>
    <xdr:to>
      <xdr:col>10</xdr:col>
      <xdr:colOff>155575</xdr:colOff>
      <xdr:row>35</xdr:row>
      <xdr:rowOff>57585</xdr:rowOff>
    </xdr:to>
    <xdr:sp macro="" textlink="">
      <xdr:nvSpPr>
        <xdr:cNvPr id="326" name="円/楕円 325"/>
        <xdr:cNvSpPr/>
      </xdr:nvSpPr>
      <xdr:spPr>
        <a:xfrm>
          <a:off x="6921500" y="59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48712</xdr:rowOff>
    </xdr:from>
    <xdr:ext cx="469744" cy="259045"/>
    <xdr:sp macro="" textlink="">
      <xdr:nvSpPr>
        <xdr:cNvPr id="327" name="テキスト ボックス 326"/>
        <xdr:cNvSpPr txBox="1"/>
      </xdr:nvSpPr>
      <xdr:spPr>
        <a:xfrm>
          <a:off x="6737427" y="604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122110</xdr:rowOff>
    </xdr:from>
    <xdr:to>
      <xdr:col>15</xdr:col>
      <xdr:colOff>180975</xdr:colOff>
      <xdr:row>58</xdr:row>
      <xdr:rowOff>37465</xdr:rowOff>
    </xdr:to>
    <xdr:cxnSp macro="">
      <xdr:nvCxnSpPr>
        <xdr:cNvPr id="356" name="直線コネクタ 355"/>
        <xdr:cNvCxnSpPr/>
      </xdr:nvCxnSpPr>
      <xdr:spPr>
        <a:xfrm>
          <a:off x="9639300" y="9723310"/>
          <a:ext cx="838200" cy="25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122110</xdr:rowOff>
    </xdr:from>
    <xdr:to>
      <xdr:col>14</xdr:col>
      <xdr:colOff>28575</xdr:colOff>
      <xdr:row>57</xdr:row>
      <xdr:rowOff>31953</xdr:rowOff>
    </xdr:to>
    <xdr:cxnSp macro="">
      <xdr:nvCxnSpPr>
        <xdr:cNvPr id="359" name="直線コネクタ 358"/>
        <xdr:cNvCxnSpPr/>
      </xdr:nvCxnSpPr>
      <xdr:spPr>
        <a:xfrm flipV="1">
          <a:off x="8750300" y="9723310"/>
          <a:ext cx="889000" cy="8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151248</xdr:rowOff>
    </xdr:from>
    <xdr:ext cx="534377" cy="259045"/>
    <xdr:sp macro="" textlink="">
      <xdr:nvSpPr>
        <xdr:cNvPr id="361" name="テキスト ボックス 360"/>
        <xdr:cNvSpPr txBox="1"/>
      </xdr:nvSpPr>
      <xdr:spPr>
        <a:xfrm>
          <a:off x="9372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31953</xdr:rowOff>
    </xdr:from>
    <xdr:to>
      <xdr:col>12</xdr:col>
      <xdr:colOff>511175</xdr:colOff>
      <xdr:row>58</xdr:row>
      <xdr:rowOff>55905</xdr:rowOff>
    </xdr:to>
    <xdr:cxnSp macro="">
      <xdr:nvCxnSpPr>
        <xdr:cNvPr id="362" name="直線コネクタ 361"/>
        <xdr:cNvCxnSpPr/>
      </xdr:nvCxnSpPr>
      <xdr:spPr>
        <a:xfrm flipV="1">
          <a:off x="7861300" y="9804603"/>
          <a:ext cx="889000" cy="19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136110</xdr:rowOff>
    </xdr:from>
    <xdr:ext cx="534377" cy="259045"/>
    <xdr:sp macro="" textlink="">
      <xdr:nvSpPr>
        <xdr:cNvPr id="364" name="テキスト ボックス 363"/>
        <xdr:cNvSpPr txBox="1"/>
      </xdr:nvSpPr>
      <xdr:spPr>
        <a:xfrm>
          <a:off x="8483111" y="99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49861</xdr:rowOff>
    </xdr:from>
    <xdr:to>
      <xdr:col>11</xdr:col>
      <xdr:colOff>307975</xdr:colOff>
      <xdr:row>58</xdr:row>
      <xdr:rowOff>55905</xdr:rowOff>
    </xdr:to>
    <xdr:cxnSp macro="">
      <xdr:nvCxnSpPr>
        <xdr:cNvPr id="365" name="直線コネクタ 364"/>
        <xdr:cNvCxnSpPr/>
      </xdr:nvCxnSpPr>
      <xdr:spPr>
        <a:xfrm>
          <a:off x="6972300" y="9993961"/>
          <a:ext cx="889000" cy="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158115</xdr:rowOff>
    </xdr:from>
    <xdr:to>
      <xdr:col>15</xdr:col>
      <xdr:colOff>231775</xdr:colOff>
      <xdr:row>58</xdr:row>
      <xdr:rowOff>88265</xdr:rowOff>
    </xdr:to>
    <xdr:sp macro="" textlink="">
      <xdr:nvSpPr>
        <xdr:cNvPr id="375" name="円/楕円 374"/>
        <xdr:cNvSpPr/>
      </xdr:nvSpPr>
      <xdr:spPr>
        <a:xfrm>
          <a:off x="104267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136542</xdr:rowOff>
    </xdr:from>
    <xdr:ext cx="534377" cy="259045"/>
    <xdr:sp macro="" textlink="">
      <xdr:nvSpPr>
        <xdr:cNvPr id="376" name="農林水産業費該当値テキスト"/>
        <xdr:cNvSpPr txBox="1"/>
      </xdr:nvSpPr>
      <xdr:spPr>
        <a:xfrm>
          <a:off x="10528300" y="990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14,050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71310</xdr:rowOff>
    </xdr:from>
    <xdr:to>
      <xdr:col>14</xdr:col>
      <xdr:colOff>79375</xdr:colOff>
      <xdr:row>57</xdr:row>
      <xdr:rowOff>1460</xdr:rowOff>
    </xdr:to>
    <xdr:sp macro="" textlink="">
      <xdr:nvSpPr>
        <xdr:cNvPr id="377" name="円/楕円 376"/>
        <xdr:cNvSpPr/>
      </xdr:nvSpPr>
      <xdr:spPr>
        <a:xfrm>
          <a:off x="9588500" y="96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17987</xdr:rowOff>
    </xdr:from>
    <xdr:ext cx="534377" cy="259045"/>
    <xdr:sp macro="" textlink="">
      <xdr:nvSpPr>
        <xdr:cNvPr id="378" name="テキスト ボックス 377"/>
        <xdr:cNvSpPr txBox="1"/>
      </xdr:nvSpPr>
      <xdr:spPr>
        <a:xfrm>
          <a:off x="9372111" y="94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152603</xdr:rowOff>
    </xdr:from>
    <xdr:to>
      <xdr:col>12</xdr:col>
      <xdr:colOff>561975</xdr:colOff>
      <xdr:row>57</xdr:row>
      <xdr:rowOff>82753</xdr:rowOff>
    </xdr:to>
    <xdr:sp macro="" textlink="">
      <xdr:nvSpPr>
        <xdr:cNvPr id="379" name="円/楕円 378"/>
        <xdr:cNvSpPr/>
      </xdr:nvSpPr>
      <xdr:spPr>
        <a:xfrm>
          <a:off x="8699500" y="97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99280</xdr:rowOff>
    </xdr:from>
    <xdr:ext cx="534377" cy="259045"/>
    <xdr:sp macro="" textlink="">
      <xdr:nvSpPr>
        <xdr:cNvPr id="380" name="テキスト ボックス 379"/>
        <xdr:cNvSpPr txBox="1"/>
      </xdr:nvSpPr>
      <xdr:spPr>
        <a:xfrm>
          <a:off x="8483111" y="95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5105</xdr:rowOff>
    </xdr:from>
    <xdr:to>
      <xdr:col>11</xdr:col>
      <xdr:colOff>358775</xdr:colOff>
      <xdr:row>58</xdr:row>
      <xdr:rowOff>106705</xdr:rowOff>
    </xdr:to>
    <xdr:sp macro="" textlink="">
      <xdr:nvSpPr>
        <xdr:cNvPr id="381" name="円/楕円 380"/>
        <xdr:cNvSpPr/>
      </xdr:nvSpPr>
      <xdr:spPr>
        <a:xfrm>
          <a:off x="7810500" y="99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97832</xdr:rowOff>
    </xdr:from>
    <xdr:ext cx="534377" cy="259045"/>
    <xdr:sp macro="" textlink="">
      <xdr:nvSpPr>
        <xdr:cNvPr id="382" name="テキスト ボックス 381"/>
        <xdr:cNvSpPr txBox="1"/>
      </xdr:nvSpPr>
      <xdr:spPr>
        <a:xfrm>
          <a:off x="7594111" y="1004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170511</xdr:rowOff>
    </xdr:from>
    <xdr:to>
      <xdr:col>10</xdr:col>
      <xdr:colOff>155575</xdr:colOff>
      <xdr:row>58</xdr:row>
      <xdr:rowOff>100661</xdr:rowOff>
    </xdr:to>
    <xdr:sp macro="" textlink="">
      <xdr:nvSpPr>
        <xdr:cNvPr id="383" name="円/楕円 382"/>
        <xdr:cNvSpPr/>
      </xdr:nvSpPr>
      <xdr:spPr>
        <a:xfrm>
          <a:off x="6921500" y="99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91788</xdr:rowOff>
    </xdr:from>
    <xdr:ext cx="534377" cy="259045"/>
    <xdr:sp macro="" textlink="">
      <xdr:nvSpPr>
        <xdr:cNvPr id="384" name="テキスト ボックス 383"/>
        <xdr:cNvSpPr txBox="1"/>
      </xdr:nvSpPr>
      <xdr:spPr>
        <a:xfrm>
          <a:off x="6705111" y="100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56741</xdr:rowOff>
    </xdr:from>
    <xdr:to>
      <xdr:col>15</xdr:col>
      <xdr:colOff>180975</xdr:colOff>
      <xdr:row>78</xdr:row>
      <xdr:rowOff>49837</xdr:rowOff>
    </xdr:to>
    <xdr:cxnSp macro="">
      <xdr:nvCxnSpPr>
        <xdr:cNvPr id="411" name="直線コネクタ 410"/>
        <xdr:cNvCxnSpPr/>
      </xdr:nvCxnSpPr>
      <xdr:spPr>
        <a:xfrm>
          <a:off x="9639300" y="13258391"/>
          <a:ext cx="838200" cy="16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56741</xdr:rowOff>
    </xdr:from>
    <xdr:to>
      <xdr:col>14</xdr:col>
      <xdr:colOff>28575</xdr:colOff>
      <xdr:row>77</xdr:row>
      <xdr:rowOff>133665</xdr:rowOff>
    </xdr:to>
    <xdr:cxnSp macro="">
      <xdr:nvCxnSpPr>
        <xdr:cNvPr id="414" name="直線コネクタ 413"/>
        <xdr:cNvCxnSpPr/>
      </xdr:nvCxnSpPr>
      <xdr:spPr>
        <a:xfrm flipV="1">
          <a:off x="8750300" y="13258391"/>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104314</xdr:rowOff>
    </xdr:from>
    <xdr:ext cx="534377" cy="259045"/>
    <xdr:sp macro="" textlink="">
      <xdr:nvSpPr>
        <xdr:cNvPr id="416" name="テキスト ボックス 415"/>
        <xdr:cNvSpPr txBox="1"/>
      </xdr:nvSpPr>
      <xdr:spPr>
        <a:xfrm>
          <a:off x="9372111" y="133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133665</xdr:rowOff>
    </xdr:from>
    <xdr:to>
      <xdr:col>12</xdr:col>
      <xdr:colOff>511175</xdr:colOff>
      <xdr:row>78</xdr:row>
      <xdr:rowOff>65382</xdr:rowOff>
    </xdr:to>
    <xdr:cxnSp macro="">
      <xdr:nvCxnSpPr>
        <xdr:cNvPr id="417" name="直線コネクタ 416"/>
        <xdr:cNvCxnSpPr/>
      </xdr:nvCxnSpPr>
      <xdr:spPr>
        <a:xfrm flipV="1">
          <a:off x="7861300" y="13335315"/>
          <a:ext cx="889000" cy="10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26589</xdr:rowOff>
    </xdr:from>
    <xdr:to>
      <xdr:col>11</xdr:col>
      <xdr:colOff>307975</xdr:colOff>
      <xdr:row>78</xdr:row>
      <xdr:rowOff>65382</xdr:rowOff>
    </xdr:to>
    <xdr:cxnSp macro="">
      <xdr:nvCxnSpPr>
        <xdr:cNvPr id="420" name="直線コネクタ 419"/>
        <xdr:cNvCxnSpPr/>
      </xdr:nvCxnSpPr>
      <xdr:spPr>
        <a:xfrm>
          <a:off x="6972300" y="13399689"/>
          <a:ext cx="889000" cy="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170487</xdr:rowOff>
    </xdr:from>
    <xdr:to>
      <xdr:col>15</xdr:col>
      <xdr:colOff>231775</xdr:colOff>
      <xdr:row>78</xdr:row>
      <xdr:rowOff>100637</xdr:rowOff>
    </xdr:to>
    <xdr:sp macro="" textlink="">
      <xdr:nvSpPr>
        <xdr:cNvPr id="430" name="円/楕円 429"/>
        <xdr:cNvSpPr/>
      </xdr:nvSpPr>
      <xdr:spPr>
        <a:xfrm>
          <a:off x="10426700" y="1337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85414</xdr:rowOff>
    </xdr:from>
    <xdr:ext cx="469744" cy="259045"/>
    <xdr:sp macro="" textlink="">
      <xdr:nvSpPr>
        <xdr:cNvPr id="431" name="商工費該当値テキスト"/>
        <xdr:cNvSpPr txBox="1"/>
      </xdr:nvSpPr>
      <xdr:spPr>
        <a:xfrm>
          <a:off x="10528300" y="1328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5941</xdr:rowOff>
    </xdr:from>
    <xdr:to>
      <xdr:col>14</xdr:col>
      <xdr:colOff>79375</xdr:colOff>
      <xdr:row>77</xdr:row>
      <xdr:rowOff>107541</xdr:rowOff>
    </xdr:to>
    <xdr:sp macro="" textlink="">
      <xdr:nvSpPr>
        <xdr:cNvPr id="432" name="円/楕円 431"/>
        <xdr:cNvSpPr/>
      </xdr:nvSpPr>
      <xdr:spPr>
        <a:xfrm>
          <a:off x="9588500" y="1320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124068</xdr:rowOff>
    </xdr:from>
    <xdr:ext cx="534377" cy="259045"/>
    <xdr:sp macro="" textlink="">
      <xdr:nvSpPr>
        <xdr:cNvPr id="433" name="テキスト ボックス 432"/>
        <xdr:cNvSpPr txBox="1"/>
      </xdr:nvSpPr>
      <xdr:spPr>
        <a:xfrm>
          <a:off x="9372111" y="1298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82865</xdr:rowOff>
    </xdr:from>
    <xdr:to>
      <xdr:col>12</xdr:col>
      <xdr:colOff>561975</xdr:colOff>
      <xdr:row>78</xdr:row>
      <xdr:rowOff>13015</xdr:rowOff>
    </xdr:to>
    <xdr:sp macro="" textlink="">
      <xdr:nvSpPr>
        <xdr:cNvPr id="434" name="円/楕円 433"/>
        <xdr:cNvSpPr/>
      </xdr:nvSpPr>
      <xdr:spPr>
        <a:xfrm>
          <a:off x="8699500" y="1328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4142</xdr:rowOff>
    </xdr:from>
    <xdr:ext cx="469744" cy="259045"/>
    <xdr:sp macro="" textlink="">
      <xdr:nvSpPr>
        <xdr:cNvPr id="435" name="テキスト ボックス 434"/>
        <xdr:cNvSpPr txBox="1"/>
      </xdr:nvSpPr>
      <xdr:spPr>
        <a:xfrm>
          <a:off x="8515427" y="1337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14582</xdr:rowOff>
    </xdr:from>
    <xdr:to>
      <xdr:col>11</xdr:col>
      <xdr:colOff>358775</xdr:colOff>
      <xdr:row>78</xdr:row>
      <xdr:rowOff>116182</xdr:rowOff>
    </xdr:to>
    <xdr:sp macro="" textlink="">
      <xdr:nvSpPr>
        <xdr:cNvPr id="436" name="円/楕円 435"/>
        <xdr:cNvSpPr/>
      </xdr:nvSpPr>
      <xdr:spPr>
        <a:xfrm>
          <a:off x="7810500" y="1338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107309</xdr:rowOff>
    </xdr:from>
    <xdr:ext cx="469744" cy="259045"/>
    <xdr:sp macro="" textlink="">
      <xdr:nvSpPr>
        <xdr:cNvPr id="437" name="テキスト ボックス 436"/>
        <xdr:cNvSpPr txBox="1"/>
      </xdr:nvSpPr>
      <xdr:spPr>
        <a:xfrm>
          <a:off x="7626427" y="1348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147239</xdr:rowOff>
    </xdr:from>
    <xdr:to>
      <xdr:col>10</xdr:col>
      <xdr:colOff>155575</xdr:colOff>
      <xdr:row>78</xdr:row>
      <xdr:rowOff>77389</xdr:rowOff>
    </xdr:to>
    <xdr:sp macro="" textlink="">
      <xdr:nvSpPr>
        <xdr:cNvPr id="438" name="円/楕円 437"/>
        <xdr:cNvSpPr/>
      </xdr:nvSpPr>
      <xdr:spPr>
        <a:xfrm>
          <a:off x="6921500" y="133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68516</xdr:rowOff>
    </xdr:from>
    <xdr:ext cx="469744" cy="259045"/>
    <xdr:sp macro="" textlink="">
      <xdr:nvSpPr>
        <xdr:cNvPr id="439" name="テキスト ボックス 438"/>
        <xdr:cNvSpPr txBox="1"/>
      </xdr:nvSpPr>
      <xdr:spPr>
        <a:xfrm>
          <a:off x="6737427" y="134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103589</xdr:rowOff>
    </xdr:from>
    <xdr:to>
      <xdr:col>15</xdr:col>
      <xdr:colOff>180975</xdr:colOff>
      <xdr:row>97</xdr:row>
      <xdr:rowOff>157469</xdr:rowOff>
    </xdr:to>
    <xdr:cxnSp macro="">
      <xdr:nvCxnSpPr>
        <xdr:cNvPr id="468" name="直線コネクタ 467"/>
        <xdr:cNvCxnSpPr/>
      </xdr:nvCxnSpPr>
      <xdr:spPr>
        <a:xfrm>
          <a:off x="9639300" y="16734239"/>
          <a:ext cx="838200" cy="5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17955</xdr:rowOff>
    </xdr:from>
    <xdr:to>
      <xdr:col>14</xdr:col>
      <xdr:colOff>28575</xdr:colOff>
      <xdr:row>97</xdr:row>
      <xdr:rowOff>103589</xdr:rowOff>
    </xdr:to>
    <xdr:cxnSp macro="">
      <xdr:nvCxnSpPr>
        <xdr:cNvPr id="471" name="直線コネクタ 470"/>
        <xdr:cNvCxnSpPr/>
      </xdr:nvCxnSpPr>
      <xdr:spPr>
        <a:xfrm>
          <a:off x="8750300" y="16305705"/>
          <a:ext cx="889000" cy="42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80115</xdr:rowOff>
    </xdr:from>
    <xdr:ext cx="534377" cy="259045"/>
    <xdr:sp macro="" textlink="">
      <xdr:nvSpPr>
        <xdr:cNvPr id="473" name="テキスト ボックス 472"/>
        <xdr:cNvSpPr txBox="1"/>
      </xdr:nvSpPr>
      <xdr:spPr>
        <a:xfrm>
          <a:off x="937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17955</xdr:rowOff>
    </xdr:from>
    <xdr:to>
      <xdr:col>12</xdr:col>
      <xdr:colOff>511175</xdr:colOff>
      <xdr:row>96</xdr:row>
      <xdr:rowOff>112108</xdr:rowOff>
    </xdr:to>
    <xdr:cxnSp macro="">
      <xdr:nvCxnSpPr>
        <xdr:cNvPr id="474" name="直線コネクタ 473"/>
        <xdr:cNvCxnSpPr/>
      </xdr:nvCxnSpPr>
      <xdr:spPr>
        <a:xfrm flipV="1">
          <a:off x="7861300" y="16305705"/>
          <a:ext cx="889000" cy="26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135290</xdr:rowOff>
    </xdr:from>
    <xdr:ext cx="534377" cy="259045"/>
    <xdr:sp macro="" textlink="">
      <xdr:nvSpPr>
        <xdr:cNvPr id="476" name="テキスト ボックス 475"/>
        <xdr:cNvSpPr txBox="1"/>
      </xdr:nvSpPr>
      <xdr:spPr>
        <a:xfrm>
          <a:off x="8483111" y="165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112108</xdr:rowOff>
    </xdr:from>
    <xdr:to>
      <xdr:col>11</xdr:col>
      <xdr:colOff>307975</xdr:colOff>
      <xdr:row>96</xdr:row>
      <xdr:rowOff>165684</xdr:rowOff>
    </xdr:to>
    <xdr:cxnSp macro="">
      <xdr:nvCxnSpPr>
        <xdr:cNvPr id="477" name="直線コネクタ 476"/>
        <xdr:cNvCxnSpPr/>
      </xdr:nvCxnSpPr>
      <xdr:spPr>
        <a:xfrm flipV="1">
          <a:off x="6972300" y="16571308"/>
          <a:ext cx="889000" cy="5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24243</xdr:rowOff>
    </xdr:from>
    <xdr:ext cx="534377" cy="259045"/>
    <xdr:sp macro="" textlink="">
      <xdr:nvSpPr>
        <xdr:cNvPr id="479" name="テキスト ボックス 478"/>
        <xdr:cNvSpPr txBox="1"/>
      </xdr:nvSpPr>
      <xdr:spPr>
        <a:xfrm>
          <a:off x="7594111" y="166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50677</xdr:rowOff>
    </xdr:from>
    <xdr:ext cx="534377" cy="259045"/>
    <xdr:sp macro="" textlink="">
      <xdr:nvSpPr>
        <xdr:cNvPr id="481" name="テキスト ボックス 480"/>
        <xdr:cNvSpPr txBox="1"/>
      </xdr:nvSpPr>
      <xdr:spPr>
        <a:xfrm>
          <a:off x="6705111" y="166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106669</xdr:rowOff>
    </xdr:from>
    <xdr:to>
      <xdr:col>15</xdr:col>
      <xdr:colOff>231775</xdr:colOff>
      <xdr:row>98</xdr:row>
      <xdr:rowOff>36819</xdr:rowOff>
    </xdr:to>
    <xdr:sp macro="" textlink="">
      <xdr:nvSpPr>
        <xdr:cNvPr id="487" name="円/楕円 486"/>
        <xdr:cNvSpPr/>
      </xdr:nvSpPr>
      <xdr:spPr>
        <a:xfrm>
          <a:off x="10426700" y="167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85096</xdr:rowOff>
    </xdr:from>
    <xdr:ext cx="534377" cy="259045"/>
    <xdr:sp macro="" textlink="">
      <xdr:nvSpPr>
        <xdr:cNvPr id="488" name="土木費該当値テキスト"/>
        <xdr:cNvSpPr txBox="1"/>
      </xdr:nvSpPr>
      <xdr:spPr>
        <a:xfrm>
          <a:off x="10528300" y="1671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30,168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52789</xdr:rowOff>
    </xdr:from>
    <xdr:to>
      <xdr:col>14</xdr:col>
      <xdr:colOff>79375</xdr:colOff>
      <xdr:row>97</xdr:row>
      <xdr:rowOff>154389</xdr:rowOff>
    </xdr:to>
    <xdr:sp macro="" textlink="">
      <xdr:nvSpPr>
        <xdr:cNvPr id="489" name="円/楕円 488"/>
        <xdr:cNvSpPr/>
      </xdr:nvSpPr>
      <xdr:spPr>
        <a:xfrm>
          <a:off x="9588500" y="166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145516</xdr:rowOff>
    </xdr:from>
    <xdr:ext cx="534377" cy="259045"/>
    <xdr:sp macro="" textlink="">
      <xdr:nvSpPr>
        <xdr:cNvPr id="490" name="テキスト ボックス 489"/>
        <xdr:cNvSpPr txBox="1"/>
      </xdr:nvSpPr>
      <xdr:spPr>
        <a:xfrm>
          <a:off x="9372111" y="167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138605</xdr:rowOff>
    </xdr:from>
    <xdr:to>
      <xdr:col>12</xdr:col>
      <xdr:colOff>561975</xdr:colOff>
      <xdr:row>95</xdr:row>
      <xdr:rowOff>68755</xdr:rowOff>
    </xdr:to>
    <xdr:sp macro="" textlink="">
      <xdr:nvSpPr>
        <xdr:cNvPr id="491" name="円/楕円 490"/>
        <xdr:cNvSpPr/>
      </xdr:nvSpPr>
      <xdr:spPr>
        <a:xfrm>
          <a:off x="8699500" y="1625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85282</xdr:rowOff>
    </xdr:from>
    <xdr:ext cx="534377" cy="259045"/>
    <xdr:sp macro="" textlink="">
      <xdr:nvSpPr>
        <xdr:cNvPr id="492" name="テキスト ボックス 491"/>
        <xdr:cNvSpPr txBox="1"/>
      </xdr:nvSpPr>
      <xdr:spPr>
        <a:xfrm>
          <a:off x="8483111" y="1603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93,477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61308</xdr:rowOff>
    </xdr:from>
    <xdr:to>
      <xdr:col>11</xdr:col>
      <xdr:colOff>358775</xdr:colOff>
      <xdr:row>96</xdr:row>
      <xdr:rowOff>162908</xdr:rowOff>
    </xdr:to>
    <xdr:sp macro="" textlink="">
      <xdr:nvSpPr>
        <xdr:cNvPr id="493" name="円/楕円 492"/>
        <xdr:cNvSpPr/>
      </xdr:nvSpPr>
      <xdr:spPr>
        <a:xfrm>
          <a:off x="7810500" y="1652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7985</xdr:rowOff>
    </xdr:from>
    <xdr:ext cx="534377" cy="259045"/>
    <xdr:sp macro="" textlink="">
      <xdr:nvSpPr>
        <xdr:cNvPr id="494" name="テキスト ボックス 493"/>
        <xdr:cNvSpPr txBox="1"/>
      </xdr:nvSpPr>
      <xdr:spPr>
        <a:xfrm>
          <a:off x="7594111" y="1629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58,621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114884</xdr:rowOff>
    </xdr:from>
    <xdr:to>
      <xdr:col>10</xdr:col>
      <xdr:colOff>155575</xdr:colOff>
      <xdr:row>97</xdr:row>
      <xdr:rowOff>45034</xdr:rowOff>
    </xdr:to>
    <xdr:sp macro="" textlink="">
      <xdr:nvSpPr>
        <xdr:cNvPr id="495" name="円/楕円 494"/>
        <xdr:cNvSpPr/>
      </xdr:nvSpPr>
      <xdr:spPr>
        <a:xfrm>
          <a:off x="6921500" y="1657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61561</xdr:rowOff>
    </xdr:from>
    <xdr:ext cx="534377" cy="259045"/>
    <xdr:sp macro="" textlink="">
      <xdr:nvSpPr>
        <xdr:cNvPr id="496" name="テキスト ボックス 495"/>
        <xdr:cNvSpPr txBox="1"/>
      </xdr:nvSpPr>
      <xdr:spPr>
        <a:xfrm>
          <a:off x="6705111" y="163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5836</xdr:rowOff>
    </xdr:from>
    <xdr:to>
      <xdr:col>23</xdr:col>
      <xdr:colOff>517525</xdr:colOff>
      <xdr:row>37</xdr:row>
      <xdr:rowOff>39383</xdr:rowOff>
    </xdr:to>
    <xdr:cxnSp macro="">
      <xdr:nvCxnSpPr>
        <xdr:cNvPr id="525" name="直線コネクタ 524"/>
        <xdr:cNvCxnSpPr/>
      </xdr:nvCxnSpPr>
      <xdr:spPr>
        <a:xfrm>
          <a:off x="15481300" y="6349486"/>
          <a:ext cx="838200" cy="3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113449</xdr:rowOff>
    </xdr:from>
    <xdr:to>
      <xdr:col>22</xdr:col>
      <xdr:colOff>365125</xdr:colOff>
      <xdr:row>37</xdr:row>
      <xdr:rowOff>5836</xdr:rowOff>
    </xdr:to>
    <xdr:cxnSp macro="">
      <xdr:nvCxnSpPr>
        <xdr:cNvPr id="528" name="直線コネクタ 527"/>
        <xdr:cNvCxnSpPr/>
      </xdr:nvCxnSpPr>
      <xdr:spPr>
        <a:xfrm>
          <a:off x="14592300" y="6285649"/>
          <a:ext cx="889000" cy="6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30" name="テキスト ボックス 529"/>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113449</xdr:rowOff>
    </xdr:from>
    <xdr:to>
      <xdr:col>21</xdr:col>
      <xdr:colOff>161925</xdr:colOff>
      <xdr:row>37</xdr:row>
      <xdr:rowOff>9208</xdr:rowOff>
    </xdr:to>
    <xdr:cxnSp macro="">
      <xdr:nvCxnSpPr>
        <xdr:cNvPr id="531" name="直線コネクタ 530"/>
        <xdr:cNvCxnSpPr/>
      </xdr:nvCxnSpPr>
      <xdr:spPr>
        <a:xfrm flipV="1">
          <a:off x="13703300" y="6285649"/>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90970</xdr:rowOff>
    </xdr:from>
    <xdr:to>
      <xdr:col>19</xdr:col>
      <xdr:colOff>644525</xdr:colOff>
      <xdr:row>37</xdr:row>
      <xdr:rowOff>9208</xdr:rowOff>
    </xdr:to>
    <xdr:cxnSp macro="">
      <xdr:nvCxnSpPr>
        <xdr:cNvPr id="534" name="直線コネクタ 533"/>
        <xdr:cNvCxnSpPr/>
      </xdr:nvCxnSpPr>
      <xdr:spPr>
        <a:xfrm>
          <a:off x="12814300" y="6263170"/>
          <a:ext cx="889000" cy="8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169797</xdr:rowOff>
    </xdr:from>
    <xdr:ext cx="534377" cy="259045"/>
    <xdr:sp macro="" textlink="">
      <xdr:nvSpPr>
        <xdr:cNvPr id="538" name="テキスト ボックス 537"/>
        <xdr:cNvSpPr txBox="1"/>
      </xdr:nvSpPr>
      <xdr:spPr>
        <a:xfrm>
          <a:off x="12547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160033</xdr:rowOff>
    </xdr:from>
    <xdr:to>
      <xdr:col>23</xdr:col>
      <xdr:colOff>568325</xdr:colOff>
      <xdr:row>37</xdr:row>
      <xdr:rowOff>90183</xdr:rowOff>
    </xdr:to>
    <xdr:sp macro="" textlink="">
      <xdr:nvSpPr>
        <xdr:cNvPr id="544" name="円/楕円 543"/>
        <xdr:cNvSpPr/>
      </xdr:nvSpPr>
      <xdr:spPr>
        <a:xfrm>
          <a:off x="16268700" y="633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138460</xdr:rowOff>
    </xdr:from>
    <xdr:ext cx="534377" cy="259045"/>
    <xdr:sp macro="" textlink="">
      <xdr:nvSpPr>
        <xdr:cNvPr id="545" name="消防費該当値テキスト"/>
        <xdr:cNvSpPr txBox="1"/>
      </xdr:nvSpPr>
      <xdr:spPr>
        <a:xfrm>
          <a:off x="16370300" y="63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18,266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126486</xdr:rowOff>
    </xdr:from>
    <xdr:to>
      <xdr:col>22</xdr:col>
      <xdr:colOff>415925</xdr:colOff>
      <xdr:row>37</xdr:row>
      <xdr:rowOff>56636</xdr:rowOff>
    </xdr:to>
    <xdr:sp macro="" textlink="">
      <xdr:nvSpPr>
        <xdr:cNvPr id="546" name="円/楕円 545"/>
        <xdr:cNvSpPr/>
      </xdr:nvSpPr>
      <xdr:spPr>
        <a:xfrm>
          <a:off x="15430500" y="629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47763</xdr:rowOff>
    </xdr:from>
    <xdr:ext cx="534377" cy="259045"/>
    <xdr:sp macro="" textlink="">
      <xdr:nvSpPr>
        <xdr:cNvPr id="547" name="テキスト ボックス 546"/>
        <xdr:cNvSpPr txBox="1"/>
      </xdr:nvSpPr>
      <xdr:spPr>
        <a:xfrm>
          <a:off x="15214111" y="639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62649</xdr:rowOff>
    </xdr:from>
    <xdr:to>
      <xdr:col>21</xdr:col>
      <xdr:colOff>212725</xdr:colOff>
      <xdr:row>36</xdr:row>
      <xdr:rowOff>164249</xdr:rowOff>
    </xdr:to>
    <xdr:sp macro="" textlink="">
      <xdr:nvSpPr>
        <xdr:cNvPr id="548" name="円/楕円 547"/>
        <xdr:cNvSpPr/>
      </xdr:nvSpPr>
      <xdr:spPr>
        <a:xfrm>
          <a:off x="14541500" y="623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155376</xdr:rowOff>
    </xdr:from>
    <xdr:ext cx="534377" cy="259045"/>
    <xdr:sp macro="" textlink="">
      <xdr:nvSpPr>
        <xdr:cNvPr id="549" name="テキスト ボックス 548"/>
        <xdr:cNvSpPr txBox="1"/>
      </xdr:nvSpPr>
      <xdr:spPr>
        <a:xfrm>
          <a:off x="14325111" y="63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129858</xdr:rowOff>
    </xdr:from>
    <xdr:to>
      <xdr:col>20</xdr:col>
      <xdr:colOff>9525</xdr:colOff>
      <xdr:row>37</xdr:row>
      <xdr:rowOff>60008</xdr:rowOff>
    </xdr:to>
    <xdr:sp macro="" textlink="">
      <xdr:nvSpPr>
        <xdr:cNvPr id="550" name="円/楕円 549"/>
        <xdr:cNvSpPr/>
      </xdr:nvSpPr>
      <xdr:spPr>
        <a:xfrm>
          <a:off x="13652500" y="630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51135</xdr:rowOff>
    </xdr:from>
    <xdr:ext cx="534377" cy="259045"/>
    <xdr:sp macro="" textlink="">
      <xdr:nvSpPr>
        <xdr:cNvPr id="551" name="テキスト ボックス 550"/>
        <xdr:cNvSpPr txBox="1"/>
      </xdr:nvSpPr>
      <xdr:spPr>
        <a:xfrm>
          <a:off x="13436111" y="639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40170</xdr:rowOff>
    </xdr:from>
    <xdr:to>
      <xdr:col>18</xdr:col>
      <xdr:colOff>492125</xdr:colOff>
      <xdr:row>36</xdr:row>
      <xdr:rowOff>141770</xdr:rowOff>
    </xdr:to>
    <xdr:sp macro="" textlink="">
      <xdr:nvSpPr>
        <xdr:cNvPr id="552" name="円/楕円 551"/>
        <xdr:cNvSpPr/>
      </xdr:nvSpPr>
      <xdr:spPr>
        <a:xfrm>
          <a:off x="12763500" y="621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158297</xdr:rowOff>
    </xdr:from>
    <xdr:ext cx="534377" cy="259045"/>
    <xdr:sp macro="" textlink="">
      <xdr:nvSpPr>
        <xdr:cNvPr id="553" name="テキスト ボックス 552"/>
        <xdr:cNvSpPr txBox="1"/>
      </xdr:nvSpPr>
      <xdr:spPr>
        <a:xfrm>
          <a:off x="12547111" y="598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59461</xdr:rowOff>
    </xdr:from>
    <xdr:to>
      <xdr:col>23</xdr:col>
      <xdr:colOff>517525</xdr:colOff>
      <xdr:row>59</xdr:row>
      <xdr:rowOff>8458</xdr:rowOff>
    </xdr:to>
    <xdr:cxnSp macro="">
      <xdr:nvCxnSpPr>
        <xdr:cNvPr id="583" name="直線コネクタ 582"/>
        <xdr:cNvCxnSpPr/>
      </xdr:nvCxnSpPr>
      <xdr:spPr>
        <a:xfrm>
          <a:off x="15481300" y="10003561"/>
          <a:ext cx="838200" cy="1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46419</xdr:rowOff>
    </xdr:from>
    <xdr:to>
      <xdr:col>22</xdr:col>
      <xdr:colOff>365125</xdr:colOff>
      <xdr:row>58</xdr:row>
      <xdr:rowOff>59461</xdr:rowOff>
    </xdr:to>
    <xdr:cxnSp macro="">
      <xdr:nvCxnSpPr>
        <xdr:cNvPr id="586" name="直線コネクタ 585"/>
        <xdr:cNvCxnSpPr/>
      </xdr:nvCxnSpPr>
      <xdr:spPr>
        <a:xfrm>
          <a:off x="14592300" y="8618919"/>
          <a:ext cx="889000" cy="138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46419</xdr:rowOff>
    </xdr:from>
    <xdr:to>
      <xdr:col>21</xdr:col>
      <xdr:colOff>161925</xdr:colOff>
      <xdr:row>59</xdr:row>
      <xdr:rowOff>36119</xdr:rowOff>
    </xdr:to>
    <xdr:cxnSp macro="">
      <xdr:nvCxnSpPr>
        <xdr:cNvPr id="589" name="直線コネクタ 588"/>
        <xdr:cNvCxnSpPr/>
      </xdr:nvCxnSpPr>
      <xdr:spPr>
        <a:xfrm flipV="1">
          <a:off x="13703300" y="8618919"/>
          <a:ext cx="889000" cy="153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52646</xdr:rowOff>
    </xdr:from>
    <xdr:ext cx="534377" cy="259045"/>
    <xdr:sp macro="" textlink="">
      <xdr:nvSpPr>
        <xdr:cNvPr id="591" name="テキスト ボックス 590"/>
        <xdr:cNvSpPr txBox="1"/>
      </xdr:nvSpPr>
      <xdr:spPr>
        <a:xfrm>
          <a:off x="14325111" y="98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26759</xdr:rowOff>
    </xdr:from>
    <xdr:to>
      <xdr:col>19</xdr:col>
      <xdr:colOff>644525</xdr:colOff>
      <xdr:row>59</xdr:row>
      <xdr:rowOff>36119</xdr:rowOff>
    </xdr:to>
    <xdr:cxnSp macro="">
      <xdr:nvCxnSpPr>
        <xdr:cNvPr id="592" name="直線コネクタ 591"/>
        <xdr:cNvCxnSpPr/>
      </xdr:nvCxnSpPr>
      <xdr:spPr>
        <a:xfrm>
          <a:off x="12814300" y="10142309"/>
          <a:ext cx="889000" cy="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129108</xdr:rowOff>
    </xdr:from>
    <xdr:to>
      <xdr:col>23</xdr:col>
      <xdr:colOff>568325</xdr:colOff>
      <xdr:row>59</xdr:row>
      <xdr:rowOff>59258</xdr:rowOff>
    </xdr:to>
    <xdr:sp macro="" textlink="">
      <xdr:nvSpPr>
        <xdr:cNvPr id="602" name="円/楕円 601"/>
        <xdr:cNvSpPr/>
      </xdr:nvSpPr>
      <xdr:spPr>
        <a:xfrm>
          <a:off x="16268700" y="100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44035</xdr:rowOff>
    </xdr:from>
    <xdr:ext cx="534377" cy="259045"/>
    <xdr:sp macro="" textlink="">
      <xdr:nvSpPr>
        <xdr:cNvPr id="603" name="教育費該当値テキスト"/>
        <xdr:cNvSpPr txBox="1"/>
      </xdr:nvSpPr>
      <xdr:spPr>
        <a:xfrm>
          <a:off x="16370300" y="998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32,834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8661</xdr:rowOff>
    </xdr:from>
    <xdr:to>
      <xdr:col>22</xdr:col>
      <xdr:colOff>415925</xdr:colOff>
      <xdr:row>58</xdr:row>
      <xdr:rowOff>110261</xdr:rowOff>
    </xdr:to>
    <xdr:sp macro="" textlink="">
      <xdr:nvSpPr>
        <xdr:cNvPr id="604" name="円/楕円 603"/>
        <xdr:cNvSpPr/>
      </xdr:nvSpPr>
      <xdr:spPr>
        <a:xfrm>
          <a:off x="15430500" y="995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101388</xdr:rowOff>
    </xdr:from>
    <xdr:ext cx="534377" cy="259045"/>
    <xdr:sp macro="" textlink="">
      <xdr:nvSpPr>
        <xdr:cNvPr id="605" name="テキスト ボックス 604"/>
        <xdr:cNvSpPr txBox="1"/>
      </xdr:nvSpPr>
      <xdr:spPr>
        <a:xfrm>
          <a:off x="15214111" y="1004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42,318</a:t>
          </a:r>
          <a:endParaRPr kumimoji="1" lang="ja-JP" altLang="en-US" sz="1000" b="1">
            <a:solidFill>
              <a:srgbClr val="FF0000"/>
            </a:solidFill>
            <a:latin typeface="ＭＳ Ｐゴシック"/>
          </a:endParaRPr>
        </a:p>
      </xdr:txBody>
    </xdr:sp>
    <xdr:clientData/>
  </xdr:oneCellAnchor>
  <xdr:twoCellAnchor>
    <xdr:from>
      <xdr:col>21</xdr:col>
      <xdr:colOff>111125</xdr:colOff>
      <xdr:row>49</xdr:row>
      <xdr:rowOff>167069</xdr:rowOff>
    </xdr:from>
    <xdr:to>
      <xdr:col>21</xdr:col>
      <xdr:colOff>212725</xdr:colOff>
      <xdr:row>50</xdr:row>
      <xdr:rowOff>97219</xdr:rowOff>
    </xdr:to>
    <xdr:sp macro="" textlink="">
      <xdr:nvSpPr>
        <xdr:cNvPr id="606" name="円/楕円 605"/>
        <xdr:cNvSpPr/>
      </xdr:nvSpPr>
      <xdr:spPr>
        <a:xfrm>
          <a:off x="14541500" y="856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48</xdr:row>
      <xdr:rowOff>113746</xdr:rowOff>
    </xdr:from>
    <xdr:ext cx="599010" cy="259045"/>
    <xdr:sp macro="" textlink="">
      <xdr:nvSpPr>
        <xdr:cNvPr id="607" name="テキスト ボックス 606"/>
        <xdr:cNvSpPr txBox="1"/>
      </xdr:nvSpPr>
      <xdr:spPr>
        <a:xfrm>
          <a:off x="14292794" y="834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151,345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156769</xdr:rowOff>
    </xdr:from>
    <xdr:to>
      <xdr:col>20</xdr:col>
      <xdr:colOff>9525</xdr:colOff>
      <xdr:row>59</xdr:row>
      <xdr:rowOff>86919</xdr:rowOff>
    </xdr:to>
    <xdr:sp macro="" textlink="">
      <xdr:nvSpPr>
        <xdr:cNvPr id="608" name="円/楕円 607"/>
        <xdr:cNvSpPr/>
      </xdr:nvSpPr>
      <xdr:spPr>
        <a:xfrm>
          <a:off x="13652500" y="101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78046</xdr:rowOff>
    </xdr:from>
    <xdr:ext cx="534377" cy="259045"/>
    <xdr:sp macro="" textlink="">
      <xdr:nvSpPr>
        <xdr:cNvPr id="609" name="テキスト ボックス 608"/>
        <xdr:cNvSpPr txBox="1"/>
      </xdr:nvSpPr>
      <xdr:spPr>
        <a:xfrm>
          <a:off x="13436111" y="1019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147409</xdr:rowOff>
    </xdr:from>
    <xdr:to>
      <xdr:col>18</xdr:col>
      <xdr:colOff>492125</xdr:colOff>
      <xdr:row>59</xdr:row>
      <xdr:rowOff>77559</xdr:rowOff>
    </xdr:to>
    <xdr:sp macro="" textlink="">
      <xdr:nvSpPr>
        <xdr:cNvPr id="610" name="円/楕円 609"/>
        <xdr:cNvSpPr/>
      </xdr:nvSpPr>
      <xdr:spPr>
        <a:xfrm>
          <a:off x="12763500" y="1009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68686</xdr:rowOff>
    </xdr:from>
    <xdr:ext cx="534377" cy="259045"/>
    <xdr:sp macro="" textlink="">
      <xdr:nvSpPr>
        <xdr:cNvPr id="611" name="テキスト ボックス 610"/>
        <xdr:cNvSpPr txBox="1"/>
      </xdr:nvSpPr>
      <xdr:spPr>
        <a:xfrm>
          <a:off x="12547111" y="1018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71627</xdr:rowOff>
    </xdr:from>
    <xdr:to>
      <xdr:col>21</xdr:col>
      <xdr:colOff>161925</xdr:colOff>
      <xdr:row>79</xdr:row>
      <xdr:rowOff>98879</xdr:rowOff>
    </xdr:to>
    <xdr:cxnSp macro="">
      <xdr:nvCxnSpPr>
        <xdr:cNvPr id="648" name="直線コネクタ 647"/>
        <xdr:cNvCxnSpPr/>
      </xdr:nvCxnSpPr>
      <xdr:spPr>
        <a:xfrm>
          <a:off x="13703300" y="13616177"/>
          <a:ext cx="889000" cy="2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71627</xdr:rowOff>
    </xdr:from>
    <xdr:to>
      <xdr:col>19</xdr:col>
      <xdr:colOff>644525</xdr:colOff>
      <xdr:row>79</xdr:row>
      <xdr:rowOff>96495</xdr:rowOff>
    </xdr:to>
    <xdr:cxnSp macro="">
      <xdr:nvCxnSpPr>
        <xdr:cNvPr id="651" name="直線コネクタ 650"/>
        <xdr:cNvCxnSpPr/>
      </xdr:nvCxnSpPr>
      <xdr:spPr>
        <a:xfrm flipV="1">
          <a:off x="12814300" y="13616177"/>
          <a:ext cx="889000" cy="2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1" name="円/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249299" cy="259045"/>
    <xdr:sp macro="" textlink="">
      <xdr:nvSpPr>
        <xdr:cNvPr id="662" name="災害復旧費該当値テキスト"/>
        <xdr:cNvSpPr txBox="1"/>
      </xdr:nvSpPr>
      <xdr:spPr>
        <a:xfrm>
          <a:off x="16370300" y="13527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3" name="円/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4" name="テキスト ボックス 663"/>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5" name="円/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6" name="テキスト ボックス 665"/>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20827</xdr:rowOff>
    </xdr:from>
    <xdr:to>
      <xdr:col>20</xdr:col>
      <xdr:colOff>9525</xdr:colOff>
      <xdr:row>79</xdr:row>
      <xdr:rowOff>122427</xdr:rowOff>
    </xdr:to>
    <xdr:sp macro="" textlink="">
      <xdr:nvSpPr>
        <xdr:cNvPr id="667" name="円/楕円 666"/>
        <xdr:cNvSpPr/>
      </xdr:nvSpPr>
      <xdr:spPr>
        <a:xfrm>
          <a:off x="13652500" y="1356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113554</xdr:rowOff>
    </xdr:from>
    <xdr:ext cx="469744" cy="259045"/>
    <xdr:sp macro="" textlink="">
      <xdr:nvSpPr>
        <xdr:cNvPr id="668" name="テキスト ボックス 667"/>
        <xdr:cNvSpPr txBox="1"/>
      </xdr:nvSpPr>
      <xdr:spPr>
        <a:xfrm>
          <a:off x="13468427" y="1365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45695</xdr:rowOff>
    </xdr:from>
    <xdr:to>
      <xdr:col>18</xdr:col>
      <xdr:colOff>492125</xdr:colOff>
      <xdr:row>79</xdr:row>
      <xdr:rowOff>147295</xdr:rowOff>
    </xdr:to>
    <xdr:sp macro="" textlink="">
      <xdr:nvSpPr>
        <xdr:cNvPr id="669" name="円/楕円 668"/>
        <xdr:cNvSpPr/>
      </xdr:nvSpPr>
      <xdr:spPr>
        <a:xfrm>
          <a:off x="12763500" y="135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138422</xdr:rowOff>
    </xdr:from>
    <xdr:ext cx="378565" cy="259045"/>
    <xdr:sp macro="" textlink="">
      <xdr:nvSpPr>
        <xdr:cNvPr id="670" name="テキスト ボックス 669"/>
        <xdr:cNvSpPr txBox="1"/>
      </xdr:nvSpPr>
      <xdr:spPr>
        <a:xfrm>
          <a:off x="12625017" y="13682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57975</xdr:rowOff>
    </xdr:from>
    <xdr:to>
      <xdr:col>23</xdr:col>
      <xdr:colOff>517525</xdr:colOff>
      <xdr:row>97</xdr:row>
      <xdr:rowOff>93538</xdr:rowOff>
    </xdr:to>
    <xdr:cxnSp macro="">
      <xdr:nvCxnSpPr>
        <xdr:cNvPr id="699" name="直線コネクタ 698"/>
        <xdr:cNvCxnSpPr/>
      </xdr:nvCxnSpPr>
      <xdr:spPr>
        <a:xfrm flipV="1">
          <a:off x="15481300" y="16688625"/>
          <a:ext cx="838200" cy="3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93538</xdr:rowOff>
    </xdr:from>
    <xdr:to>
      <xdr:col>22</xdr:col>
      <xdr:colOff>365125</xdr:colOff>
      <xdr:row>97</xdr:row>
      <xdr:rowOff>100876</xdr:rowOff>
    </xdr:to>
    <xdr:cxnSp macro="">
      <xdr:nvCxnSpPr>
        <xdr:cNvPr id="702" name="直線コネクタ 701"/>
        <xdr:cNvCxnSpPr/>
      </xdr:nvCxnSpPr>
      <xdr:spPr>
        <a:xfrm flipV="1">
          <a:off x="14592300" y="16724188"/>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100876</xdr:rowOff>
    </xdr:from>
    <xdr:to>
      <xdr:col>21</xdr:col>
      <xdr:colOff>161925</xdr:colOff>
      <xdr:row>97</xdr:row>
      <xdr:rowOff>101791</xdr:rowOff>
    </xdr:to>
    <xdr:cxnSp macro="">
      <xdr:nvCxnSpPr>
        <xdr:cNvPr id="705" name="直線コネクタ 704"/>
        <xdr:cNvCxnSpPr/>
      </xdr:nvCxnSpPr>
      <xdr:spPr>
        <a:xfrm flipV="1">
          <a:off x="13703300" y="1673152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77330</xdr:rowOff>
    </xdr:from>
    <xdr:to>
      <xdr:col>19</xdr:col>
      <xdr:colOff>644525</xdr:colOff>
      <xdr:row>97</xdr:row>
      <xdr:rowOff>101791</xdr:rowOff>
    </xdr:to>
    <xdr:cxnSp macro="">
      <xdr:nvCxnSpPr>
        <xdr:cNvPr id="708" name="直線コネクタ 707"/>
        <xdr:cNvCxnSpPr/>
      </xdr:nvCxnSpPr>
      <xdr:spPr>
        <a:xfrm>
          <a:off x="12814300" y="16707980"/>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7175</xdr:rowOff>
    </xdr:from>
    <xdr:to>
      <xdr:col>23</xdr:col>
      <xdr:colOff>568325</xdr:colOff>
      <xdr:row>97</xdr:row>
      <xdr:rowOff>108775</xdr:rowOff>
    </xdr:to>
    <xdr:sp macro="" textlink="">
      <xdr:nvSpPr>
        <xdr:cNvPr id="718" name="円/楕円 717"/>
        <xdr:cNvSpPr/>
      </xdr:nvSpPr>
      <xdr:spPr>
        <a:xfrm>
          <a:off x="16268700" y="166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157052</xdr:rowOff>
    </xdr:from>
    <xdr:ext cx="534377" cy="259045"/>
    <xdr:sp macro="" textlink="">
      <xdr:nvSpPr>
        <xdr:cNvPr id="719" name="公債費該当値テキスト"/>
        <xdr:cNvSpPr txBox="1"/>
      </xdr:nvSpPr>
      <xdr:spPr>
        <a:xfrm>
          <a:off x="16370300" y="1661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43,225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42738</xdr:rowOff>
    </xdr:from>
    <xdr:to>
      <xdr:col>22</xdr:col>
      <xdr:colOff>415925</xdr:colOff>
      <xdr:row>97</xdr:row>
      <xdr:rowOff>144338</xdr:rowOff>
    </xdr:to>
    <xdr:sp macro="" textlink="">
      <xdr:nvSpPr>
        <xdr:cNvPr id="720" name="円/楕円 719"/>
        <xdr:cNvSpPr/>
      </xdr:nvSpPr>
      <xdr:spPr>
        <a:xfrm>
          <a:off x="15430500" y="1667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135465</xdr:rowOff>
    </xdr:from>
    <xdr:ext cx="534377" cy="259045"/>
    <xdr:sp macro="" textlink="">
      <xdr:nvSpPr>
        <xdr:cNvPr id="721" name="テキスト ボックス 720"/>
        <xdr:cNvSpPr txBox="1"/>
      </xdr:nvSpPr>
      <xdr:spPr>
        <a:xfrm>
          <a:off x="15214111" y="1676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50076</xdr:rowOff>
    </xdr:from>
    <xdr:to>
      <xdr:col>21</xdr:col>
      <xdr:colOff>212725</xdr:colOff>
      <xdr:row>97</xdr:row>
      <xdr:rowOff>151676</xdr:rowOff>
    </xdr:to>
    <xdr:sp macro="" textlink="">
      <xdr:nvSpPr>
        <xdr:cNvPr id="722" name="円/楕円 721"/>
        <xdr:cNvSpPr/>
      </xdr:nvSpPr>
      <xdr:spPr>
        <a:xfrm>
          <a:off x="14541500" y="166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142803</xdr:rowOff>
    </xdr:from>
    <xdr:ext cx="534377" cy="259045"/>
    <xdr:sp macro="" textlink="">
      <xdr:nvSpPr>
        <xdr:cNvPr id="723" name="テキスト ボックス 722"/>
        <xdr:cNvSpPr txBox="1"/>
      </xdr:nvSpPr>
      <xdr:spPr>
        <a:xfrm>
          <a:off x="14325111"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50991</xdr:rowOff>
    </xdr:from>
    <xdr:to>
      <xdr:col>20</xdr:col>
      <xdr:colOff>9525</xdr:colOff>
      <xdr:row>97</xdr:row>
      <xdr:rowOff>152591</xdr:rowOff>
    </xdr:to>
    <xdr:sp macro="" textlink="">
      <xdr:nvSpPr>
        <xdr:cNvPr id="724" name="円/楕円 723"/>
        <xdr:cNvSpPr/>
      </xdr:nvSpPr>
      <xdr:spPr>
        <a:xfrm>
          <a:off x="13652500" y="1668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143718</xdr:rowOff>
    </xdr:from>
    <xdr:ext cx="534377" cy="259045"/>
    <xdr:sp macro="" textlink="">
      <xdr:nvSpPr>
        <xdr:cNvPr id="725" name="テキスト ボックス 724"/>
        <xdr:cNvSpPr txBox="1"/>
      </xdr:nvSpPr>
      <xdr:spPr>
        <a:xfrm>
          <a:off x="13436111" y="1677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26530</xdr:rowOff>
    </xdr:from>
    <xdr:to>
      <xdr:col>18</xdr:col>
      <xdr:colOff>492125</xdr:colOff>
      <xdr:row>97</xdr:row>
      <xdr:rowOff>128130</xdr:rowOff>
    </xdr:to>
    <xdr:sp macro="" textlink="">
      <xdr:nvSpPr>
        <xdr:cNvPr id="726" name="円/楕円 725"/>
        <xdr:cNvSpPr/>
      </xdr:nvSpPr>
      <xdr:spPr>
        <a:xfrm>
          <a:off x="12763500" y="166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119257</xdr:rowOff>
    </xdr:from>
    <xdr:ext cx="534377" cy="259045"/>
    <xdr:sp macro="" textlink="">
      <xdr:nvSpPr>
        <xdr:cNvPr id="727" name="テキスト ボックス 726"/>
        <xdr:cNvSpPr txBox="1"/>
      </xdr:nvSpPr>
      <xdr:spPr>
        <a:xfrm>
          <a:off x="12547111" y="1674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衛生費は、類似団体平均を大幅に上回っており、平成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年度では住民</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a:t>
          </a:r>
          <a:r>
            <a:rPr kumimoji="1" lang="en-US" altLang="ja-JP" sz="1300">
              <a:solidFill>
                <a:schemeClr val="dk1"/>
              </a:solidFill>
              <a:effectLst/>
              <a:latin typeface="+mn-lt"/>
              <a:ea typeface="+mn-ea"/>
              <a:cs typeface="+mn-cs"/>
            </a:rPr>
            <a:t>60,531</a:t>
          </a:r>
          <a:r>
            <a:rPr kumimoji="1" lang="ja-JP" altLang="ja-JP" sz="1300">
              <a:solidFill>
                <a:schemeClr val="dk1"/>
              </a:solidFill>
              <a:effectLst/>
              <a:latin typeface="+mn-lt"/>
              <a:ea typeface="+mn-ea"/>
              <a:cs typeface="+mn-cs"/>
            </a:rPr>
            <a:t>円となっている。これは、地方独立行政法人くらて病院への運営費負担金によるものである。教育費</a:t>
          </a:r>
          <a:r>
            <a:rPr kumimoji="1" lang="ja-JP" altLang="en-US" sz="1300">
              <a:solidFill>
                <a:schemeClr val="dk1"/>
              </a:solidFill>
              <a:effectLst/>
              <a:latin typeface="+mn-lt"/>
              <a:ea typeface="+mn-ea"/>
              <a:cs typeface="+mn-cs"/>
            </a:rPr>
            <a:t>においては、平成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年度に</a:t>
          </a:r>
          <a:r>
            <a:rPr kumimoji="1" lang="ja-JP" altLang="ja-JP" sz="1300">
              <a:solidFill>
                <a:schemeClr val="dk1"/>
              </a:solidFill>
              <a:effectLst/>
              <a:latin typeface="+mn-lt"/>
              <a:ea typeface="+mn-ea"/>
              <a:cs typeface="+mn-cs"/>
            </a:rPr>
            <a:t>中学校統合に伴う施設整備費</a:t>
          </a:r>
          <a:r>
            <a:rPr kumimoji="1" lang="ja-JP" altLang="en-US" sz="1300">
              <a:solidFill>
                <a:schemeClr val="dk1"/>
              </a:solidFill>
              <a:effectLst/>
              <a:latin typeface="+mn-lt"/>
              <a:ea typeface="+mn-ea"/>
              <a:cs typeface="+mn-cs"/>
            </a:rPr>
            <a:t>により大幅に増額となった。また、</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前年度の小学校屋内運動場耐震補強工事が完了したことにより減額となった。</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中学校統合による整備により</a:t>
          </a:r>
          <a:r>
            <a:rPr kumimoji="1" lang="ja-JP" altLang="ja-JP" sz="1300">
              <a:solidFill>
                <a:schemeClr val="dk1"/>
              </a:solidFill>
              <a:effectLst/>
              <a:latin typeface="+mn-lt"/>
              <a:ea typeface="+mn-ea"/>
              <a:cs typeface="+mn-cs"/>
            </a:rPr>
            <a:t>実質単年度収</a:t>
          </a:r>
          <a:r>
            <a:rPr kumimoji="1" lang="ja-JP" altLang="en-US" sz="1300">
              <a:solidFill>
                <a:schemeClr val="dk1"/>
              </a:solidFill>
              <a:effectLst/>
              <a:latin typeface="+mn-lt"/>
              <a:ea typeface="+mn-ea"/>
              <a:cs typeface="+mn-cs"/>
            </a:rPr>
            <a:t>が赤字</a:t>
          </a:r>
          <a:r>
            <a:rPr kumimoji="1" lang="ja-JP" altLang="ja-JP" sz="1300">
              <a:solidFill>
                <a:schemeClr val="dk1"/>
              </a:solidFill>
              <a:effectLst/>
              <a:latin typeface="+mn-lt"/>
              <a:ea typeface="+mn-ea"/>
              <a:cs typeface="+mn-cs"/>
            </a:rPr>
            <a:t>となっ</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その後は実質収支、実質単年度収支ともに黒字であり、財政調整基金残高もほぼ同水準を維持している。今後は</a:t>
          </a:r>
          <a:r>
            <a:rPr kumimoji="1" lang="ja-JP" altLang="ja-JP" sz="1300">
              <a:solidFill>
                <a:schemeClr val="dk1"/>
              </a:solidFill>
              <a:effectLst/>
              <a:latin typeface="+mn-lt"/>
              <a:ea typeface="+mn-ea"/>
              <a:cs typeface="+mn-cs"/>
            </a:rPr>
            <a:t>過疎対策事業債の償還金の増額</a:t>
          </a:r>
          <a:r>
            <a:rPr kumimoji="1" lang="ja-JP" altLang="en-US" sz="1300">
              <a:solidFill>
                <a:schemeClr val="dk1"/>
              </a:solidFill>
              <a:effectLst/>
              <a:latin typeface="+mn-lt"/>
              <a:ea typeface="+mn-ea"/>
              <a:cs typeface="+mn-cs"/>
            </a:rPr>
            <a:t>、老朽化した公共施設の維持管理費の増額が</a:t>
          </a:r>
          <a:r>
            <a:rPr kumimoji="1" lang="ja-JP" altLang="ja-JP" sz="1300">
              <a:solidFill>
                <a:schemeClr val="dk1"/>
              </a:solidFill>
              <a:effectLst/>
              <a:latin typeface="+mn-lt"/>
              <a:ea typeface="+mn-ea"/>
              <a:cs typeface="+mn-cs"/>
            </a:rPr>
            <a:t>見込まれる。</a:t>
          </a:r>
          <a:r>
            <a:rPr lang="ja-JP" altLang="ja-JP" sz="1300" b="0" i="0" baseline="0">
              <a:solidFill>
                <a:schemeClr val="dk1"/>
              </a:solidFill>
              <a:effectLst/>
              <a:latin typeface="+mn-lt"/>
              <a:ea typeface="+mn-ea"/>
              <a:cs typeface="+mn-cs"/>
            </a:rPr>
            <a:t>町税をはじめ歳入の確保に努めるとともに、経常経費の削減など安定的な財政運営に努める必要がある。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年度において国民健康保険事業特別会計を除いた他の会計では赤字は生じてなく、今後も適正な財政運営、企業経営に努める。</a:t>
          </a:r>
          <a:endParaRPr lang="ja-JP" altLang="ja-JP" sz="1300">
            <a:effectLst/>
          </a:endParaRPr>
        </a:p>
        <a:p>
          <a:pPr rtl="0"/>
          <a:r>
            <a:rPr lang="ja-JP" altLang="ja-JP" sz="1300" b="0" i="0" baseline="0">
              <a:solidFill>
                <a:schemeClr val="dk1"/>
              </a:solidFill>
              <a:effectLst/>
              <a:latin typeface="+mn-lt"/>
              <a:ea typeface="+mn-ea"/>
              <a:cs typeface="+mn-cs"/>
            </a:rPr>
            <a:t>　国民健康保険事業特別会計においては、医療費の抑制に取り組むとともに、国民健康保険税の収納率の向上に努める。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7016358</v>
      </c>
      <c r="BO4" s="381"/>
      <c r="BP4" s="381"/>
      <c r="BQ4" s="381"/>
      <c r="BR4" s="381"/>
      <c r="BS4" s="381"/>
      <c r="BT4" s="381"/>
      <c r="BU4" s="382"/>
      <c r="BV4" s="380">
        <v>7632166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2.1</v>
      </c>
      <c r="CU4" s="387"/>
      <c r="CV4" s="387"/>
      <c r="CW4" s="387"/>
      <c r="CX4" s="387"/>
      <c r="CY4" s="387"/>
      <c r="CZ4" s="387"/>
      <c r="DA4" s="388"/>
      <c r="DB4" s="386">
        <v>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6922137</v>
      </c>
      <c r="BO5" s="418"/>
      <c r="BP5" s="418"/>
      <c r="BQ5" s="418"/>
      <c r="BR5" s="418"/>
      <c r="BS5" s="418"/>
      <c r="BT5" s="418"/>
      <c r="BU5" s="419"/>
      <c r="BV5" s="417">
        <v>7519821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95.5</v>
      </c>
      <c r="CU5" s="415"/>
      <c r="CV5" s="415"/>
      <c r="CW5" s="415"/>
      <c r="CX5" s="415"/>
      <c r="CY5" s="415"/>
      <c r="CZ5" s="415"/>
      <c r="DA5" s="416"/>
      <c r="DB5" s="414">
        <v>95.3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94221</v>
      </c>
      <c r="BO6" s="418"/>
      <c r="BP6" s="418"/>
      <c r="BQ6" s="418"/>
      <c r="BR6" s="418"/>
      <c r="BS6" s="418"/>
      <c r="BT6" s="418"/>
      <c r="BU6" s="419"/>
      <c r="BV6" s="417">
        <v>112345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100.7</v>
      </c>
      <c r="CU6" s="455"/>
      <c r="CV6" s="455"/>
      <c r="CW6" s="455"/>
      <c r="CX6" s="455"/>
      <c r="CY6" s="455"/>
      <c r="CZ6" s="455"/>
      <c r="DA6" s="456"/>
      <c r="DB6" s="454">
        <v>101.5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60</v>
      </c>
      <c r="BO7" s="418"/>
      <c r="BP7" s="418"/>
      <c r="BQ7" s="418"/>
      <c r="BR7" s="418"/>
      <c r="BS7" s="418"/>
      <c r="BT7" s="418"/>
      <c r="BU7" s="419"/>
      <c r="BV7" s="417">
        <v>21236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4436600</v>
      </c>
      <c r="CU7" s="418"/>
      <c r="CV7" s="418"/>
      <c r="CW7" s="418"/>
      <c r="CX7" s="418"/>
      <c r="CY7" s="418"/>
      <c r="CZ7" s="418"/>
      <c r="DA7" s="419"/>
      <c r="DB7" s="417">
        <v>4487823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94161</v>
      </c>
      <c r="BO8" s="418"/>
      <c r="BP8" s="418"/>
      <c r="BQ8" s="418"/>
      <c r="BR8" s="418"/>
      <c r="BS8" s="418"/>
      <c r="BT8" s="418"/>
      <c r="BU8" s="419"/>
      <c r="BV8" s="417">
        <v>91109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0.46</v>
      </c>
      <c r="CU8" s="458"/>
      <c r="CV8" s="458"/>
      <c r="CW8" s="458"/>
      <c r="CX8" s="458"/>
      <c r="CY8" s="458"/>
      <c r="CZ8" s="458"/>
      <c r="DA8" s="459"/>
      <c r="DB8" s="457">
        <v>0.45</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16007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3052</v>
      </c>
      <c r="BO9" s="418"/>
      <c r="BP9" s="418"/>
      <c r="BQ9" s="418"/>
      <c r="BR9" s="418"/>
      <c r="BS9" s="418"/>
      <c r="BT9" s="418"/>
      <c r="BU9" s="419"/>
      <c r="BV9" s="417">
        <v>18996</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12.6</v>
      </c>
      <c r="CU9" s="415"/>
      <c r="CV9" s="415"/>
      <c r="CW9" s="415"/>
      <c r="CX9" s="415"/>
      <c r="CY9" s="415"/>
      <c r="CZ9" s="415"/>
      <c r="DA9" s="416"/>
      <c r="DB9" s="414">
        <v>11.3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17088</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1341</v>
      </c>
      <c r="BO10" s="418"/>
      <c r="BP10" s="418"/>
      <c r="BQ10" s="418"/>
      <c r="BR10" s="418"/>
      <c r="BS10" s="418"/>
      <c r="BT10" s="418"/>
      <c r="BU10" s="419"/>
      <c r="BV10" s="417">
        <v>617</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16527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16393</v>
      </c>
      <c r="S13" s="499"/>
      <c r="T13" s="499"/>
      <c r="U13" s="499"/>
      <c r="V13" s="500"/>
      <c r="W13" s="433" t="s">
        <v>124</v>
      </c>
      <c r="X13" s="434"/>
      <c r="Y13" s="434"/>
      <c r="Z13" s="434"/>
      <c r="AA13" s="434"/>
      <c r="AB13" s="424"/>
      <c r="AC13" s="468">
        <v>310</v>
      </c>
      <c r="AD13" s="469"/>
      <c r="AE13" s="469"/>
      <c r="AF13" s="469"/>
      <c r="AG13" s="508"/>
      <c r="AH13" s="468">
        <v>304</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4393</v>
      </c>
      <c r="BO13" s="418"/>
      <c r="BP13" s="418"/>
      <c r="BQ13" s="418"/>
      <c r="BR13" s="418"/>
      <c r="BS13" s="418"/>
      <c r="BT13" s="418"/>
      <c r="BU13" s="419"/>
      <c r="BV13" s="417">
        <v>19613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8.3000000000000007</v>
      </c>
      <c r="CU13" s="415"/>
      <c r="CV13" s="415"/>
      <c r="CW13" s="415"/>
      <c r="CX13" s="415"/>
      <c r="CY13" s="415"/>
      <c r="CZ13" s="415"/>
      <c r="DA13" s="416"/>
      <c r="DB13" s="414">
        <v>8.3000000000000007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16667</v>
      </c>
      <c r="S14" s="499"/>
      <c r="T14" s="499"/>
      <c r="U14" s="499"/>
      <c r="V14" s="500"/>
      <c r="W14" s="407"/>
      <c r="X14" s="408"/>
      <c r="Y14" s="408"/>
      <c r="Z14" s="408"/>
      <c r="AA14" s="408"/>
      <c r="AB14" s="397"/>
      <c r="AC14" s="501">
        <v>4.4000000000000004</v>
      </c>
      <c r="AD14" s="502"/>
      <c r="AE14" s="502"/>
      <c r="AF14" s="502"/>
      <c r="AG14" s="503"/>
      <c r="AH14" s="501">
        <v>4.2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16510</v>
      </c>
      <c r="S15" s="499"/>
      <c r="T15" s="499"/>
      <c r="U15" s="499"/>
      <c r="V15" s="500"/>
      <c r="W15" s="433" t="s">
        <v>131</v>
      </c>
      <c r="X15" s="434"/>
      <c r="Y15" s="434"/>
      <c r="Z15" s="434"/>
      <c r="AA15" s="434"/>
      <c r="AB15" s="424"/>
      <c r="AC15" s="468">
        <v>2412</v>
      </c>
      <c r="AD15" s="469"/>
      <c r="AE15" s="469"/>
      <c r="AF15" s="469"/>
      <c r="AG15" s="508"/>
      <c r="AH15" s="468">
        <v>2520</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1750397</v>
      </c>
      <c r="BO15" s="381"/>
      <c r="BP15" s="381"/>
      <c r="BQ15" s="381"/>
      <c r="BR15" s="381"/>
      <c r="BS15" s="381"/>
      <c r="BT15" s="381"/>
      <c r="BU15" s="382"/>
      <c r="BV15" s="380">
        <v>1724820</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34.299999999999997</v>
      </c>
      <c r="AD16" s="502"/>
      <c r="AE16" s="502"/>
      <c r="AF16" s="502"/>
      <c r="AG16" s="503"/>
      <c r="AH16" s="501">
        <v>34.799999999999997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3744840</v>
      </c>
      <c r="BO16" s="418"/>
      <c r="BP16" s="418"/>
      <c r="BQ16" s="418"/>
      <c r="BR16" s="418"/>
      <c r="BS16" s="418"/>
      <c r="BT16" s="418"/>
      <c r="BU16" s="419"/>
      <c r="BV16" s="417">
        <v>3757917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4303</v>
      </c>
      <c r="AD17" s="469"/>
      <c r="AE17" s="469"/>
      <c r="AF17" s="469"/>
      <c r="AG17" s="508"/>
      <c r="AH17" s="468">
        <v>4416</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2215746</v>
      </c>
      <c r="BO17" s="418"/>
      <c r="BP17" s="418"/>
      <c r="BQ17" s="418"/>
      <c r="BR17" s="418"/>
      <c r="BS17" s="418"/>
      <c r="BT17" s="418"/>
      <c r="BU17" s="419"/>
      <c r="BV17" s="417">
        <v>2180588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35.6</v>
      </c>
      <c r="M18" s="530"/>
      <c r="N18" s="530"/>
      <c r="O18" s="530"/>
      <c r="P18" s="530"/>
      <c r="Q18" s="530"/>
      <c r="R18" s="531"/>
      <c r="S18" s="531"/>
      <c r="T18" s="531"/>
      <c r="U18" s="531"/>
      <c r="V18" s="532"/>
      <c r="W18" s="435"/>
      <c r="X18" s="436"/>
      <c r="Y18" s="436"/>
      <c r="Z18" s="436"/>
      <c r="AA18" s="436"/>
      <c r="AB18" s="427"/>
      <c r="AC18" s="533">
        <v>61.3</v>
      </c>
      <c r="AD18" s="534"/>
      <c r="AE18" s="534"/>
      <c r="AF18" s="534"/>
      <c r="AG18" s="535"/>
      <c r="AH18" s="533">
        <v>61</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4270540</v>
      </c>
      <c r="BO18" s="418"/>
      <c r="BP18" s="418"/>
      <c r="BQ18" s="418"/>
      <c r="BR18" s="418"/>
      <c r="BS18" s="418"/>
      <c r="BT18" s="418"/>
      <c r="BU18" s="419"/>
      <c r="BV18" s="417">
        <v>4304647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450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5064543</v>
      </c>
      <c r="BO19" s="418"/>
      <c r="BP19" s="418"/>
      <c r="BQ19" s="418"/>
      <c r="BR19" s="418"/>
      <c r="BS19" s="418"/>
      <c r="BT19" s="418"/>
      <c r="BU19" s="419"/>
      <c r="BV19" s="417">
        <v>5167586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6393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8095004</v>
      </c>
      <c r="BO23" s="418"/>
      <c r="BP23" s="418"/>
      <c r="BQ23" s="418"/>
      <c r="BR23" s="418"/>
      <c r="BS23" s="418"/>
      <c r="BT23" s="418"/>
      <c r="BU23" s="419"/>
      <c r="BV23" s="417">
        <v>8286516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6980</v>
      </c>
      <c r="R24" s="469"/>
      <c r="S24" s="469"/>
      <c r="T24" s="469"/>
      <c r="U24" s="469"/>
      <c r="V24" s="508"/>
      <c r="W24" s="563"/>
      <c r="X24" s="551"/>
      <c r="Y24" s="552"/>
      <c r="Z24" s="467" t="s">
        <v>155</v>
      </c>
      <c r="AA24" s="447"/>
      <c r="AB24" s="447"/>
      <c r="AC24" s="447"/>
      <c r="AD24" s="447"/>
      <c r="AE24" s="447"/>
      <c r="AF24" s="447"/>
      <c r="AG24" s="448"/>
      <c r="AH24" s="468">
        <v>110</v>
      </c>
      <c r="AI24" s="469"/>
      <c r="AJ24" s="469"/>
      <c r="AK24" s="469"/>
      <c r="AL24" s="508"/>
      <c r="AM24" s="468">
        <v>347050</v>
      </c>
      <c r="AN24" s="469"/>
      <c r="AO24" s="469"/>
      <c r="AP24" s="469"/>
      <c r="AQ24" s="469"/>
      <c r="AR24" s="508"/>
      <c r="AS24" s="468">
        <v>3155</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7626200</v>
      </c>
      <c r="BO24" s="418"/>
      <c r="BP24" s="418"/>
      <c r="BQ24" s="418"/>
      <c r="BR24" s="418"/>
      <c r="BS24" s="418"/>
      <c r="BT24" s="418"/>
      <c r="BU24" s="419"/>
      <c r="BV24" s="417">
        <v>7751263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6100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451504</v>
      </c>
      <c r="BO25" s="381"/>
      <c r="BP25" s="381"/>
      <c r="BQ25" s="381"/>
      <c r="BR25" s="381"/>
      <c r="BS25" s="381"/>
      <c r="BT25" s="381"/>
      <c r="BU25" s="382"/>
      <c r="BV25" s="380">
        <v>538653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5580</v>
      </c>
      <c r="R26" s="469"/>
      <c r="S26" s="469"/>
      <c r="T26" s="469"/>
      <c r="U26" s="469"/>
      <c r="V26" s="508"/>
      <c r="W26" s="563"/>
      <c r="X26" s="551"/>
      <c r="Y26" s="552"/>
      <c r="Z26" s="467" t="s">
        <v>161</v>
      </c>
      <c r="AA26" s="573"/>
      <c r="AB26" s="573"/>
      <c r="AC26" s="573"/>
      <c r="AD26" s="573"/>
      <c r="AE26" s="573"/>
      <c r="AF26" s="573"/>
      <c r="AG26" s="574"/>
      <c r="AH26" s="468">
        <v>1</v>
      </c>
      <c r="AI26" s="469"/>
      <c r="AJ26" s="469"/>
      <c r="AK26" s="469"/>
      <c r="AL26" s="508"/>
      <c r="AM26" s="468" t="s">
        <v>162</v>
      </c>
      <c r="AN26" s="469"/>
      <c r="AO26" s="469"/>
      <c r="AP26" s="469"/>
      <c r="AQ26" s="469"/>
      <c r="AR26" s="508"/>
      <c r="AS26" s="468" t="s">
        <v>162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3080</v>
      </c>
      <c r="R27" s="469"/>
      <c r="S27" s="469"/>
      <c r="T27" s="469"/>
      <c r="U27" s="469"/>
      <c r="V27" s="508"/>
      <c r="W27" s="563"/>
      <c r="X27" s="551"/>
      <c r="Y27" s="552"/>
      <c r="Z27" s="467" t="s">
        <v>165</v>
      </c>
      <c r="AA27" s="447"/>
      <c r="AB27" s="447"/>
      <c r="AC27" s="447"/>
      <c r="AD27" s="447"/>
      <c r="AE27" s="447"/>
      <c r="AF27" s="447"/>
      <c r="AG27" s="448"/>
      <c r="AH27" s="468">
        <v>1</v>
      </c>
      <c r="AI27" s="469"/>
      <c r="AJ27" s="469"/>
      <c r="AK27" s="469"/>
      <c r="AL27" s="508"/>
      <c r="AM27" s="468" t="s">
        <v>162</v>
      </c>
      <c r="AN27" s="469"/>
      <c r="AO27" s="469"/>
      <c r="AP27" s="469"/>
      <c r="AQ27" s="469"/>
      <c r="AR27" s="508"/>
      <c r="AS27" s="468" t="s">
        <v>162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797</v>
      </c>
      <c r="BO27" s="587"/>
      <c r="BP27" s="587"/>
      <c r="BQ27" s="587"/>
      <c r="BR27" s="587"/>
      <c r="BS27" s="587"/>
      <c r="BT27" s="587"/>
      <c r="BU27" s="588"/>
      <c r="BV27" s="586">
        <v>797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2580</v>
      </c>
      <c r="R28" s="469"/>
      <c r="S28" s="469"/>
      <c r="T28" s="469"/>
      <c r="U28" s="469"/>
      <c r="V28" s="508"/>
      <c r="W28" s="563"/>
      <c r="X28" s="551"/>
      <c r="Y28" s="552"/>
      <c r="Z28" s="467" t="s">
        <v>168</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1472079</v>
      </c>
      <c r="BO28" s="381"/>
      <c r="BP28" s="381"/>
      <c r="BQ28" s="381"/>
      <c r="BR28" s="381"/>
      <c r="BS28" s="381"/>
      <c r="BT28" s="381"/>
      <c r="BU28" s="382"/>
      <c r="BV28" s="380">
        <v>1470738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11</v>
      </c>
      <c r="M29" s="469"/>
      <c r="N29" s="469"/>
      <c r="O29" s="469"/>
      <c r="P29" s="508"/>
      <c r="Q29" s="468">
        <v>2430</v>
      </c>
      <c r="R29" s="469"/>
      <c r="S29" s="469"/>
      <c r="T29" s="469"/>
      <c r="U29" s="469"/>
      <c r="V29" s="508"/>
      <c r="W29" s="564"/>
      <c r="X29" s="565"/>
      <c r="Y29" s="566"/>
      <c r="Z29" s="467" t="s">
        <v>172</v>
      </c>
      <c r="AA29" s="447"/>
      <c r="AB29" s="447"/>
      <c r="AC29" s="447"/>
      <c r="AD29" s="447"/>
      <c r="AE29" s="447"/>
      <c r="AF29" s="447"/>
      <c r="AG29" s="448"/>
      <c r="AH29" s="468">
        <v>111</v>
      </c>
      <c r="AI29" s="469"/>
      <c r="AJ29" s="469"/>
      <c r="AK29" s="469"/>
      <c r="AL29" s="508"/>
      <c r="AM29" s="468">
        <v>350949</v>
      </c>
      <c r="AN29" s="469"/>
      <c r="AO29" s="469"/>
      <c r="AP29" s="469"/>
      <c r="AQ29" s="469"/>
      <c r="AR29" s="508"/>
      <c r="AS29" s="468">
        <v>3162</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669418</v>
      </c>
      <c r="BO29" s="418"/>
      <c r="BP29" s="418"/>
      <c r="BQ29" s="418"/>
      <c r="BR29" s="418"/>
      <c r="BS29" s="418"/>
      <c r="BT29" s="418"/>
      <c r="BU29" s="419"/>
      <c r="BV29" s="417">
        <v>704001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94.3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4867124</v>
      </c>
      <c r="BO30" s="587"/>
      <c r="BP30" s="587"/>
      <c r="BQ30" s="587"/>
      <c r="BR30" s="587"/>
      <c r="BS30" s="587"/>
      <c r="BT30" s="587"/>
      <c r="BU30" s="588"/>
      <c r="BV30" s="586">
        <v>4769514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6</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IF('各会計、関係団体の財政状況及び健全化判断比率'!B30="","",'各会計、関係団体の財政状況及び健全化判断比率'!B30)</f>
        <v>鞍手町水道事業会計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IF('各会計、関係団体の財政状況及び健全化判断比率'!B31="","",'各会計、関係団体の財政状況及び健全化判断比率'!B31)</f>
        <v>鞍手町流域関連公共下水道事業特別会計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福岡県後期高齢者医療広域連合(一般会計)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くらて病院</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住宅新築資金等特別会計</v>
      </c>
      <c r="F35" s="599"/>
      <c r="G35" s="599"/>
      <c r="H35" s="599"/>
      <c r="I35" s="599"/>
      <c r="J35" s="599"/>
      <c r="K35" s="599"/>
      <c r="L35" s="599"/>
      <c r="M35" s="599"/>
      <c r="N35" s="599"/>
      <c r="O35" s="599"/>
      <c r="P35" s="599"/>
      <c r="Q35" s="599"/>
      <c r="R35" s="599"/>
      <c r="S35" s="599"/>
      <c r="T35" s="167"/>
      <c r="U35" s="598">
        <f>IF(W35="","",U34+1)</f>
        <v>7</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福岡県後期高齢者医療広域連合（後期高齢者医療特別会計)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鞍手町かんがい施設維持管理運営費特別会計</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福岡県介護保険広域連合(一般会計)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鞍手町谷山池パイプライン水利施設維持管理運営費特別会計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福岡県介護保険広域連合(介護保険事業特別会計)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f t="shared" ref="C38:C43" si="5">IF(E38="","",C37+1)</f>
        <v>5</v>
      </c>
      <c r="D38" s="598"/>
      <c r="E38" s="599" t="str">
        <f>IF('各会計、関係団体の財政状況及び健全化判断比率'!B11="","",'各会計、関係団体の財政状況及び健全化判断比率'!B11)</f>
        <v>地方独立行政法人くらて病院貸付金等特別会計</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福岡県自治振興組合(一般会計)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福岡県自治振興組合(公文書館事業特別会計)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福岡県自治会館管理組合(一般会計)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直方・鞍手広域市町村圏事務組合(一般会計)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直方・鞍手広域市町村圏事務組合(休日等急患センター事業特別会計)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直方・鞍手広域市町村圏事務組合(消防事業特別会計)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4" t="s">
        <v>534</v>
      </c>
      <c r="D34" s="1184"/>
      <c r="E34" s="1185"/>
      <c r="F34" s="32" t="s">
        <v>535</v>
      </c>
      <c r="G34" s="33" t="s">
        <v>536</v>
      </c>
      <c r="H34" s="33" t="s">
        <v>537</v>
      </c>
      <c r="I34" s="33" t="s">
        <v>538</v>
      </c>
      <c r="J34" s="34" t="s">
        <v>539</v>
      </c>
      <c r="K34" s="22"/>
      <c r="L34" s="22"/>
      <c r="M34" s="22"/>
      <c r="N34" s="22"/>
      <c r="O34" s="22"/>
      <c r="P34" s="22"/>
    </row>
    <row r="35" spans="1:16" ht="39" customHeight="1" x14ac:dyDescent="0.15">
      <c r="A35" s="22"/>
      <c r="B35" s="35"/>
      <c r="C35" s="1178" t="s">
        <v>540</v>
      </c>
      <c r="D35" s="1179"/>
      <c r="E35" s="1180"/>
      <c r="F35" s="36">
        <v>9.5299999999999994</v>
      </c>
      <c r="G35" s="37">
        <v>9.9600000000000009</v>
      </c>
      <c r="H35" s="37">
        <v>10.67</v>
      </c>
      <c r="I35" s="37">
        <v>10.46</v>
      </c>
      <c r="J35" s="38">
        <v>10.6</v>
      </c>
      <c r="K35" s="22"/>
      <c r="L35" s="22"/>
      <c r="M35" s="22"/>
      <c r="N35" s="22"/>
      <c r="O35" s="22"/>
      <c r="P35" s="22"/>
    </row>
    <row r="36" spans="1:16" ht="39" customHeight="1" x14ac:dyDescent="0.15">
      <c r="A36" s="22"/>
      <c r="B36" s="35"/>
      <c r="C36" s="1178" t="s">
        <v>541</v>
      </c>
      <c r="D36" s="1179"/>
      <c r="E36" s="1180"/>
      <c r="F36" s="36">
        <v>2.76</v>
      </c>
      <c r="G36" s="37">
        <v>2.85</v>
      </c>
      <c r="H36" s="37">
        <v>1.1100000000000001</v>
      </c>
      <c r="I36" s="37">
        <v>2.02</v>
      </c>
      <c r="J36" s="38">
        <v>2.12</v>
      </c>
      <c r="K36" s="22"/>
      <c r="L36" s="22"/>
      <c r="M36" s="22"/>
      <c r="N36" s="22"/>
      <c r="O36" s="22"/>
      <c r="P36" s="22"/>
    </row>
    <row r="37" spans="1:16" ht="39" customHeight="1" x14ac:dyDescent="0.15">
      <c r="A37" s="22"/>
      <c r="B37" s="35"/>
      <c r="C37" s="1178" t="s">
        <v>542</v>
      </c>
      <c r="D37" s="1179"/>
      <c r="E37" s="1180"/>
      <c r="F37" s="36">
        <v>0.02</v>
      </c>
      <c r="G37" s="37">
        <v>0.01</v>
      </c>
      <c r="H37" s="37">
        <v>0.01</v>
      </c>
      <c r="I37" s="37">
        <v>0.02</v>
      </c>
      <c r="J37" s="38">
        <v>0.03</v>
      </c>
      <c r="K37" s="22"/>
      <c r="L37" s="22"/>
      <c r="M37" s="22"/>
      <c r="N37" s="22"/>
      <c r="O37" s="22"/>
      <c r="P37" s="22"/>
    </row>
    <row r="38" spans="1:16" ht="39" customHeight="1" x14ac:dyDescent="0.15">
      <c r="A38" s="22"/>
      <c r="B38" s="35"/>
      <c r="C38" s="1178" t="s">
        <v>543</v>
      </c>
      <c r="D38" s="1179"/>
      <c r="E38" s="1180"/>
      <c r="F38" s="36">
        <v>0</v>
      </c>
      <c r="G38" s="37">
        <v>0</v>
      </c>
      <c r="H38" s="37">
        <v>0</v>
      </c>
      <c r="I38" s="37">
        <v>0</v>
      </c>
      <c r="J38" s="38">
        <v>0</v>
      </c>
      <c r="K38" s="22"/>
      <c r="L38" s="22"/>
      <c r="M38" s="22"/>
      <c r="N38" s="22"/>
      <c r="O38" s="22"/>
      <c r="P38" s="22"/>
    </row>
    <row r="39" spans="1:16" ht="39" customHeight="1" x14ac:dyDescent="0.15">
      <c r="A39" s="22"/>
      <c r="B39" s="35"/>
      <c r="C39" s="1178" t="s">
        <v>544</v>
      </c>
      <c r="D39" s="1179"/>
      <c r="E39" s="1180"/>
      <c r="F39" s="36">
        <v>0</v>
      </c>
      <c r="G39" s="37">
        <v>0</v>
      </c>
      <c r="H39" s="37">
        <v>0</v>
      </c>
      <c r="I39" s="37">
        <v>0</v>
      </c>
      <c r="J39" s="38">
        <v>0</v>
      </c>
      <c r="K39" s="22"/>
      <c r="L39" s="22"/>
      <c r="M39" s="22"/>
      <c r="N39" s="22"/>
      <c r="O39" s="22"/>
      <c r="P39" s="22"/>
    </row>
    <row r="40" spans="1:16" ht="39" customHeight="1" x14ac:dyDescent="0.15">
      <c r="A40" s="22"/>
      <c r="B40" s="35"/>
      <c r="C40" s="1178" t="s">
        <v>545</v>
      </c>
      <c r="D40" s="1179"/>
      <c r="E40" s="1180"/>
      <c r="F40" s="36">
        <v>0</v>
      </c>
      <c r="G40" s="37">
        <v>0</v>
      </c>
      <c r="H40" s="37">
        <v>0</v>
      </c>
      <c r="I40" s="37">
        <v>0</v>
      </c>
      <c r="J40" s="38">
        <v>0</v>
      </c>
      <c r="K40" s="22"/>
      <c r="L40" s="22"/>
      <c r="M40" s="22"/>
      <c r="N40" s="22"/>
      <c r="O40" s="22"/>
      <c r="P40" s="22"/>
    </row>
    <row r="41" spans="1:16" ht="39" customHeight="1" x14ac:dyDescent="0.15">
      <c r="A41" s="22"/>
      <c r="B41" s="35"/>
      <c r="C41" s="1178" t="s">
        <v>546</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547</v>
      </c>
      <c r="D42" s="1179"/>
      <c r="E42" s="1180"/>
      <c r="F42" s="36" t="s">
        <v>488</v>
      </c>
      <c r="G42" s="37" t="s">
        <v>488</v>
      </c>
      <c r="H42" s="37" t="s">
        <v>488</v>
      </c>
      <c r="I42" s="37" t="s">
        <v>488</v>
      </c>
      <c r="J42" s="38" t="s">
        <v>488</v>
      </c>
      <c r="K42" s="22"/>
      <c r="L42" s="22"/>
      <c r="M42" s="22"/>
      <c r="N42" s="22"/>
      <c r="O42" s="22"/>
      <c r="P42" s="22"/>
    </row>
    <row r="43" spans="1:16" ht="39" customHeight="1" thickBot="1" x14ac:dyDescent="0.2">
      <c r="A43" s="22"/>
      <c r="B43" s="40"/>
      <c r="C43" s="1181" t="s">
        <v>548</v>
      </c>
      <c r="D43" s="1182"/>
      <c r="E43" s="1183"/>
      <c r="F43" s="41">
        <v>45.63</v>
      </c>
      <c r="G43" s="42">
        <v>0</v>
      </c>
      <c r="H43" s="42">
        <v>0.53</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701</v>
      </c>
      <c r="L45" s="60">
        <v>851</v>
      </c>
      <c r="M45" s="60">
        <v>857</v>
      </c>
      <c r="N45" s="60">
        <v>856</v>
      </c>
      <c r="O45" s="61">
        <v>933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x14ac:dyDescent="0.15">
      <c r="A48" s="48"/>
      <c r="B48" s="1196"/>
      <c r="C48" s="1197"/>
      <c r="D48" s="62"/>
      <c r="E48" s="1188" t="s">
        <v>15</v>
      </c>
      <c r="F48" s="1188"/>
      <c r="G48" s="1188"/>
      <c r="H48" s="1188"/>
      <c r="I48" s="1188"/>
      <c r="J48" s="1189"/>
      <c r="K48" s="63">
        <v>202</v>
      </c>
      <c r="L48" s="64">
        <v>156</v>
      </c>
      <c r="M48" s="64">
        <v>177</v>
      </c>
      <c r="N48" s="64">
        <v>191</v>
      </c>
      <c r="O48" s="65">
        <v>134</v>
      </c>
      <c r="P48" s="48"/>
      <c r="Q48" s="48"/>
      <c r="R48" s="48"/>
      <c r="S48" s="48"/>
      <c r="T48" s="48"/>
      <c r="U48" s="48"/>
    </row>
    <row r="49" spans="1:21" ht="30.75" customHeight="1" x14ac:dyDescent="0.15">
      <c r="A49" s="48"/>
      <c r="B49" s="1196"/>
      <c r="C49" s="1197"/>
      <c r="D49" s="62"/>
      <c r="E49" s="1188" t="s">
        <v>16</v>
      </c>
      <c r="F49" s="1188"/>
      <c r="G49" s="1188"/>
      <c r="H49" s="1188"/>
      <c r="I49" s="1188"/>
      <c r="J49" s="1189"/>
      <c r="K49" s="63">
        <v>66</v>
      </c>
      <c r="L49" s="64">
        <v>66</v>
      </c>
      <c r="M49" s="64">
        <v>66</v>
      </c>
      <c r="N49" s="64">
        <v>66</v>
      </c>
      <c r="O49" s="65">
        <v>53</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488</v>
      </c>
      <c r="L50" s="64" t="s">
        <v>488</v>
      </c>
      <c r="M50" s="64" t="s">
        <v>488</v>
      </c>
      <c r="N50" s="64" t="s">
        <v>488</v>
      </c>
      <c r="O50" s="65" t="s">
        <v>488</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628</v>
      </c>
      <c r="L52" s="64">
        <v>753</v>
      </c>
      <c r="M52" s="64">
        <v>794</v>
      </c>
      <c r="N52" s="64">
        <v>784</v>
      </c>
      <c r="O52" s="65">
        <v>800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341</v>
      </c>
      <c r="L53" s="69">
        <v>320</v>
      </c>
      <c r="M53" s="69">
        <v>306</v>
      </c>
      <c r="N53" s="69">
        <v>329</v>
      </c>
      <c r="O53" s="70">
        <v>320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202" t="s">
        <v>24</v>
      </c>
      <c r="C41" s="1203"/>
      <c r="D41" s="81"/>
      <c r="E41" s="1208" t="s">
        <v>25</v>
      </c>
      <c r="F41" s="1208"/>
      <c r="G41" s="1208"/>
      <c r="H41" s="1209"/>
      <c r="I41" s="82">
        <v>6486</v>
      </c>
      <c r="J41" s="83">
        <v>8178</v>
      </c>
      <c r="K41" s="83">
        <v>9991</v>
      </c>
      <c r="L41" s="83">
        <v>9958</v>
      </c>
      <c r="M41" s="84">
        <v>9678</v>
      </c>
    </row>
    <row r="42" spans="2:13" ht="27.75" customHeight="1" x14ac:dyDescent="0.15">
      <c r="B42" s="1204"/>
      <c r="C42" s="1205"/>
      <c r="D42" s="85"/>
      <c r="E42" s="1210" t="s">
        <v>26</v>
      </c>
      <c r="F42" s="1210"/>
      <c r="G42" s="1210"/>
      <c r="H42" s="1211"/>
      <c r="I42" s="86" t="s">
        <v>488</v>
      </c>
      <c r="J42" s="87" t="s">
        <v>488</v>
      </c>
      <c r="K42" s="87" t="s">
        <v>488</v>
      </c>
      <c r="L42" s="87" t="s">
        <v>488</v>
      </c>
      <c r="M42" s="88" t="s">
        <v>488</v>
      </c>
    </row>
    <row r="43" spans="2:13" ht="27.75" customHeight="1" x14ac:dyDescent="0.15">
      <c r="B43" s="1204"/>
      <c r="C43" s="1205"/>
      <c r="D43" s="85"/>
      <c r="E43" s="1210" t="s">
        <v>27</v>
      </c>
      <c r="F43" s="1210"/>
      <c r="G43" s="1210"/>
      <c r="H43" s="1211"/>
      <c r="I43" s="86">
        <v>3613</v>
      </c>
      <c r="J43" s="87">
        <v>2913</v>
      </c>
      <c r="K43" s="87">
        <v>2999</v>
      </c>
      <c r="L43" s="87">
        <v>3131</v>
      </c>
      <c r="M43" s="88">
        <v>3351</v>
      </c>
    </row>
    <row r="44" spans="2:13" ht="27.75" customHeight="1" x14ac:dyDescent="0.15">
      <c r="B44" s="1204"/>
      <c r="C44" s="1205"/>
      <c r="D44" s="85"/>
      <c r="E44" s="1210" t="s">
        <v>28</v>
      </c>
      <c r="F44" s="1210"/>
      <c r="G44" s="1210"/>
      <c r="H44" s="1211"/>
      <c r="I44" s="86">
        <v>290</v>
      </c>
      <c r="J44" s="87">
        <v>226</v>
      </c>
      <c r="K44" s="87">
        <v>163</v>
      </c>
      <c r="L44" s="87">
        <v>98</v>
      </c>
      <c r="M44" s="88">
        <v>46</v>
      </c>
    </row>
    <row r="45" spans="2:13" ht="27.75" customHeight="1" x14ac:dyDescent="0.15">
      <c r="B45" s="1204"/>
      <c r="C45" s="1205"/>
      <c r="D45" s="85"/>
      <c r="E45" s="1210" t="s">
        <v>29</v>
      </c>
      <c r="F45" s="1210"/>
      <c r="G45" s="1210"/>
      <c r="H45" s="1211"/>
      <c r="I45" s="86">
        <v>1204</v>
      </c>
      <c r="J45" s="87">
        <v>1170</v>
      </c>
      <c r="K45" s="87">
        <v>1108</v>
      </c>
      <c r="L45" s="87">
        <v>1030</v>
      </c>
      <c r="M45" s="88">
        <v>1058</v>
      </c>
    </row>
    <row r="46" spans="2:13" ht="27.75" customHeight="1" x14ac:dyDescent="0.15">
      <c r="B46" s="1204"/>
      <c r="C46" s="1205"/>
      <c r="D46" s="89"/>
      <c r="E46" s="1210" t="s">
        <v>30</v>
      </c>
      <c r="F46" s="1210"/>
      <c r="G46" s="1210"/>
      <c r="H46" s="1211"/>
      <c r="I46" s="86" t="s">
        <v>488</v>
      </c>
      <c r="J46" s="87" t="s">
        <v>488</v>
      </c>
      <c r="K46" s="87" t="s">
        <v>488</v>
      </c>
      <c r="L46" s="87" t="s">
        <v>488</v>
      </c>
      <c r="M46" s="88" t="s">
        <v>488</v>
      </c>
    </row>
    <row r="47" spans="2:13" ht="27.75" customHeight="1" x14ac:dyDescent="0.15">
      <c r="B47" s="1204"/>
      <c r="C47" s="1205"/>
      <c r="D47" s="90"/>
      <c r="E47" s="1212" t="s">
        <v>31</v>
      </c>
      <c r="F47" s="1213"/>
      <c r="G47" s="1213"/>
      <c r="H47" s="1214"/>
      <c r="I47" s="86" t="s">
        <v>488</v>
      </c>
      <c r="J47" s="87" t="s">
        <v>488</v>
      </c>
      <c r="K47" s="87" t="s">
        <v>488</v>
      </c>
      <c r="L47" s="87" t="s">
        <v>488</v>
      </c>
      <c r="M47" s="88" t="s">
        <v>488</v>
      </c>
    </row>
    <row r="48" spans="2:13" ht="27.75" customHeight="1" x14ac:dyDescent="0.15">
      <c r="B48" s="1204"/>
      <c r="C48" s="1205"/>
      <c r="D48" s="85"/>
      <c r="E48" s="1210" t="s">
        <v>32</v>
      </c>
      <c r="F48" s="1210"/>
      <c r="G48" s="1210"/>
      <c r="H48" s="1211"/>
      <c r="I48" s="86" t="s">
        <v>488</v>
      </c>
      <c r="J48" s="87" t="s">
        <v>488</v>
      </c>
      <c r="K48" s="87" t="s">
        <v>488</v>
      </c>
      <c r="L48" s="87" t="s">
        <v>488</v>
      </c>
      <c r="M48" s="88" t="s">
        <v>488</v>
      </c>
    </row>
    <row r="49" spans="2:13" ht="27.75" customHeight="1" x14ac:dyDescent="0.15">
      <c r="B49" s="1206"/>
      <c r="C49" s="1207"/>
      <c r="D49" s="85"/>
      <c r="E49" s="1210" t="s">
        <v>33</v>
      </c>
      <c r="F49" s="1210"/>
      <c r="G49" s="1210"/>
      <c r="H49" s="1211"/>
      <c r="I49" s="86" t="s">
        <v>488</v>
      </c>
      <c r="J49" s="87" t="s">
        <v>488</v>
      </c>
      <c r="K49" s="87" t="s">
        <v>488</v>
      </c>
      <c r="L49" s="87" t="s">
        <v>488</v>
      </c>
      <c r="M49" s="88" t="s">
        <v>488</v>
      </c>
    </row>
    <row r="50" spans="2:13" ht="27.75" customHeight="1" x14ac:dyDescent="0.15">
      <c r="B50" s="1215" t="s">
        <v>34</v>
      </c>
      <c r="C50" s="1216"/>
      <c r="D50" s="91"/>
      <c r="E50" s="1210" t="s">
        <v>35</v>
      </c>
      <c r="F50" s="1210"/>
      <c r="G50" s="1210"/>
      <c r="H50" s="1211"/>
      <c r="I50" s="86">
        <v>6406</v>
      </c>
      <c r="J50" s="87">
        <v>6573</v>
      </c>
      <c r="K50" s="87">
        <v>6632</v>
      </c>
      <c r="L50" s="87">
        <v>6960</v>
      </c>
      <c r="M50" s="88">
        <v>7025</v>
      </c>
    </row>
    <row r="51" spans="2:13" ht="27.75" customHeight="1" x14ac:dyDescent="0.15">
      <c r="B51" s="1204"/>
      <c r="C51" s="1205"/>
      <c r="D51" s="85"/>
      <c r="E51" s="1210" t="s">
        <v>36</v>
      </c>
      <c r="F51" s="1210"/>
      <c r="G51" s="1210"/>
      <c r="H51" s="1211"/>
      <c r="I51" s="86">
        <v>545</v>
      </c>
      <c r="J51" s="87">
        <v>1550</v>
      </c>
      <c r="K51" s="87">
        <v>1462</v>
      </c>
      <c r="L51" s="87">
        <v>1285</v>
      </c>
      <c r="M51" s="88">
        <v>1119</v>
      </c>
    </row>
    <row r="52" spans="2:13" ht="27.75" customHeight="1" x14ac:dyDescent="0.15">
      <c r="B52" s="1206"/>
      <c r="C52" s="1207"/>
      <c r="D52" s="85"/>
      <c r="E52" s="1210" t="s">
        <v>37</v>
      </c>
      <c r="F52" s="1210"/>
      <c r="G52" s="1210"/>
      <c r="H52" s="1211"/>
      <c r="I52" s="86">
        <v>6511</v>
      </c>
      <c r="J52" s="87">
        <v>6730</v>
      </c>
      <c r="K52" s="87">
        <v>8153</v>
      </c>
      <c r="L52" s="87">
        <v>8249</v>
      </c>
      <c r="M52" s="88">
        <v>8227</v>
      </c>
    </row>
    <row r="53" spans="2:13" ht="27.75" customHeight="1" thickBot="1" x14ac:dyDescent="0.2">
      <c r="B53" s="1217" t="s">
        <v>21</v>
      </c>
      <c r="C53" s="1218"/>
      <c r="D53" s="92"/>
      <c r="E53" s="1219" t="s">
        <v>38</v>
      </c>
      <c r="F53" s="1219"/>
      <c r="G53" s="1219"/>
      <c r="H53" s="1220"/>
      <c r="I53" s="93">
        <v>-1871</v>
      </c>
      <c r="J53" s="94">
        <v>-2366</v>
      </c>
      <c r="K53" s="94">
        <v>-1988</v>
      </c>
      <c r="L53" s="94">
        <v>-2277</v>
      </c>
      <c r="M53" s="95">
        <v>-2238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580</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580</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579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576</v>
      </c>
      <c r="I42" s="354"/>
      <c r="J42" s="354"/>
      <c r="K42" s="354"/>
      <c r="L42" s="246"/>
      <c r="M42" s="246"/>
      <c r="N42" s="246"/>
      <c r="O42" s="246"/>
    </row>
    <row r="43" spans="2:17" x14ac:dyDescent="0.15">
      <c r="B43" s="250"/>
      <c r="C43" s="246"/>
      <c r="D43" s="246"/>
      <c r="E43" s="246"/>
      <c r="F43" s="246"/>
      <c r="G43" s="1235" t="s">
        <v>581</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65"/>
      <c r="I48" s="365"/>
      <c r="J48" s="365"/>
    </row>
    <row r="49" spans="1:17" x14ac:dyDescent="0.15">
      <c r="B49" s="250"/>
      <c r="C49" s="246"/>
      <c r="D49" s="246"/>
      <c r="E49" s="246"/>
      <c r="F49" s="246"/>
      <c r="G49" s="245" t="s">
        <v>578</v>
      </c>
    </row>
    <row r="50" spans="1:17" x14ac:dyDescent="0.15">
      <c r="B50" s="250"/>
      <c r="C50" s="246"/>
      <c r="D50" s="246"/>
      <c r="E50" s="246"/>
      <c r="F50" s="246"/>
      <c r="G50" s="1244"/>
      <c r="H50" s="1245"/>
      <c r="I50" s="1245"/>
      <c r="J50" s="1246"/>
      <c r="K50" s="347" t="s">
        <v>528</v>
      </c>
      <c r="L50" s="347" t="s">
        <v>529</v>
      </c>
      <c r="M50" s="347" t="s">
        <v>530</v>
      </c>
      <c r="N50" s="347" t="s">
        <v>531</v>
      </c>
      <c r="O50" s="347" t="s">
        <v>532</v>
      </c>
    </row>
    <row r="51" spans="1:17" x14ac:dyDescent="0.15">
      <c r="B51" s="250"/>
      <c r="C51" s="246"/>
      <c r="D51" s="246"/>
      <c r="E51" s="246"/>
      <c r="F51" s="246"/>
      <c r="G51" s="1247" t="s">
        <v>574</v>
      </c>
      <c r="H51" s="1248"/>
      <c r="I51" s="1253" t="s">
        <v>572</v>
      </c>
      <c r="J51" s="1253"/>
      <c r="K51" s="1256"/>
      <c r="L51" s="1256"/>
      <c r="M51" s="1256"/>
      <c r="N51" s="1221"/>
      <c r="O51" s="1221"/>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582</v>
      </c>
      <c r="J53" s="1233"/>
      <c r="K53" s="1255"/>
      <c r="L53" s="1255"/>
      <c r="M53" s="1255"/>
      <c r="N53" s="1225">
        <v>70.2</v>
      </c>
      <c r="O53" s="1225">
        <v>72</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573</v>
      </c>
      <c r="H55" s="1228"/>
      <c r="I55" s="1233" t="s">
        <v>572</v>
      </c>
      <c r="J55" s="1233"/>
      <c r="K55" s="1256"/>
      <c r="L55" s="1256"/>
      <c r="M55" s="1256"/>
      <c r="N55" s="1221">
        <v>36.5</v>
      </c>
      <c r="O55" s="1221">
        <v>32.9</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582</v>
      </c>
      <c r="J57" s="1223"/>
      <c r="K57" s="1255"/>
      <c r="L57" s="1255"/>
      <c r="M57" s="1255"/>
      <c r="N57" s="1225">
        <v>54.1</v>
      </c>
      <c r="O57" s="1225">
        <v>56.7</v>
      </c>
      <c r="P57" s="363"/>
      <c r="Q57" s="358"/>
    </row>
    <row r="58" spans="1:17" s="357" customFormat="1" x14ac:dyDescent="0.15">
      <c r="A58" s="245"/>
      <c r="B58" s="358"/>
      <c r="C58" s="354"/>
      <c r="D58" s="354"/>
      <c r="E58" s="354"/>
      <c r="F58" s="354"/>
      <c r="G58" s="1231"/>
      <c r="H58" s="1232"/>
      <c r="I58" s="1223"/>
      <c r="J58" s="1223"/>
      <c r="K58" s="1226"/>
      <c r="L58" s="1226"/>
      <c r="M58" s="1226"/>
      <c r="N58" s="1226"/>
      <c r="O58" s="1226"/>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577</v>
      </c>
      <c r="C63" s="246"/>
      <c r="D63" s="246"/>
      <c r="E63" s="246"/>
      <c r="F63" s="246"/>
      <c r="G63" s="246"/>
      <c r="H63" s="246"/>
      <c r="I63" s="246"/>
      <c r="J63" s="246"/>
      <c r="K63" s="246"/>
      <c r="L63" s="246"/>
      <c r="M63" s="246"/>
      <c r="N63" s="246"/>
      <c r="O63" s="246"/>
    </row>
    <row r="64" spans="1:17" x14ac:dyDescent="0.15">
      <c r="B64" s="250"/>
      <c r="C64" s="246"/>
      <c r="D64" s="246"/>
      <c r="E64" s="246"/>
      <c r="F64" s="246"/>
      <c r="G64" s="355" t="s">
        <v>576</v>
      </c>
      <c r="I64" s="354"/>
      <c r="J64" s="354"/>
      <c r="K64" s="354"/>
      <c r="L64" s="246"/>
      <c r="M64" s="246"/>
      <c r="N64" s="246"/>
      <c r="O64" s="246"/>
    </row>
    <row r="65" spans="2:30" x14ac:dyDescent="0.15">
      <c r="B65" s="250"/>
      <c r="C65" s="246"/>
      <c r="D65" s="246"/>
      <c r="E65" s="246"/>
      <c r="F65" s="246"/>
      <c r="G65" s="1235" t="s">
        <v>583</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575</v>
      </c>
      <c r="I71" s="351"/>
      <c r="J71" s="350"/>
      <c r="K71" s="350"/>
      <c r="L71" s="349"/>
      <c r="M71" s="350"/>
      <c r="N71" s="349"/>
      <c r="O71" s="348"/>
    </row>
    <row r="72" spans="2:30" x14ac:dyDescent="0.15">
      <c r="B72" s="250"/>
      <c r="C72" s="246"/>
      <c r="D72" s="246"/>
      <c r="E72" s="246"/>
      <c r="F72" s="246"/>
      <c r="G72" s="1244"/>
      <c r="H72" s="1245"/>
      <c r="I72" s="1245"/>
      <c r="J72" s="1246"/>
      <c r="K72" s="347" t="s">
        <v>528</v>
      </c>
      <c r="L72" s="347" t="s">
        <v>529</v>
      </c>
      <c r="M72" s="347" t="s">
        <v>530</v>
      </c>
      <c r="N72" s="347" t="s">
        <v>531</v>
      </c>
      <c r="O72" s="347" t="s">
        <v>532</v>
      </c>
    </row>
    <row r="73" spans="2:30" x14ac:dyDescent="0.15">
      <c r="B73" s="250"/>
      <c r="C73" s="246"/>
      <c r="D73" s="246"/>
      <c r="E73" s="246"/>
      <c r="F73" s="246"/>
      <c r="G73" s="1247" t="s">
        <v>574</v>
      </c>
      <c r="H73" s="1248"/>
      <c r="I73" s="1253" t="s">
        <v>572</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571</v>
      </c>
      <c r="J75" s="1233"/>
      <c r="K75" s="1225">
        <v>9.5</v>
      </c>
      <c r="L75" s="1225">
        <v>8.8000000000000007</v>
      </c>
      <c r="M75" s="1225">
        <v>8.4</v>
      </c>
      <c r="N75" s="1225">
        <v>8.3000000000000007</v>
      </c>
      <c r="O75" s="1225">
        <v>8.3000000000000007</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573</v>
      </c>
      <c r="H77" s="1228"/>
      <c r="I77" s="1233" t="s">
        <v>572</v>
      </c>
      <c r="J77" s="1233"/>
      <c r="K77" s="1234">
        <v>61.3</v>
      </c>
      <c r="L77" s="1234">
        <v>54.6</v>
      </c>
      <c r="M77" s="1221">
        <v>48.7</v>
      </c>
      <c r="N77" s="1221">
        <v>36.5</v>
      </c>
      <c r="O77" s="1221">
        <v>32.9</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571</v>
      </c>
      <c r="J79" s="1223"/>
      <c r="K79" s="1224">
        <v>11.7</v>
      </c>
      <c r="L79" s="1224">
        <v>11.2</v>
      </c>
      <c r="M79" s="1224">
        <v>10.4</v>
      </c>
      <c r="N79" s="1224">
        <v>9</v>
      </c>
      <c r="O79" s="1224">
        <v>8.1999999999999993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C9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527</v>
      </c>
      <c r="G2" s="113"/>
      <c r="H2" s="114"/>
    </row>
    <row r="3" spans="1:8" x14ac:dyDescent="0.15">
      <c r="A3" s="110" t="s">
        <v>520</v>
      </c>
      <c r="B3" s="115"/>
      <c r="C3" s="116"/>
      <c r="D3" s="117">
        <v>35888</v>
      </c>
      <c r="E3" s="118"/>
      <c r="F3" s="119">
        <v>69806</v>
      </c>
      <c r="G3" s="120"/>
      <c r="H3" s="121"/>
    </row>
    <row r="4" spans="1:8" x14ac:dyDescent="0.15">
      <c r="A4" s="122"/>
      <c r="B4" s="123"/>
      <c r="C4" s="124"/>
      <c r="D4" s="125">
        <v>27859</v>
      </c>
      <c r="E4" s="126"/>
      <c r="F4" s="127">
        <v>32823</v>
      </c>
      <c r="G4" s="128"/>
      <c r="H4" s="129"/>
    </row>
    <row r="5" spans="1:8" x14ac:dyDescent="0.15">
      <c r="A5" s="110" t="s">
        <v>522</v>
      </c>
      <c r="B5" s="115"/>
      <c r="C5" s="116"/>
      <c r="D5" s="117">
        <v>44793</v>
      </c>
      <c r="E5" s="118"/>
      <c r="F5" s="119">
        <v>74444</v>
      </c>
      <c r="G5" s="120"/>
      <c r="H5" s="121"/>
    </row>
    <row r="6" spans="1:8" x14ac:dyDescent="0.15">
      <c r="A6" s="122"/>
      <c r="B6" s="123"/>
      <c r="C6" s="124"/>
      <c r="D6" s="125">
        <v>35408</v>
      </c>
      <c r="E6" s="126"/>
      <c r="F6" s="127">
        <v>34175</v>
      </c>
      <c r="G6" s="128"/>
      <c r="H6" s="129"/>
    </row>
    <row r="7" spans="1:8" x14ac:dyDescent="0.15">
      <c r="A7" s="110" t="s">
        <v>523</v>
      </c>
      <c r="B7" s="115"/>
      <c r="C7" s="116"/>
      <c r="D7" s="117">
        <v>207708</v>
      </c>
      <c r="E7" s="118"/>
      <c r="F7" s="119">
        <v>85205</v>
      </c>
      <c r="G7" s="120"/>
      <c r="H7" s="121"/>
    </row>
    <row r="8" spans="1:8" x14ac:dyDescent="0.15">
      <c r="A8" s="122"/>
      <c r="B8" s="123"/>
      <c r="C8" s="124"/>
      <c r="D8" s="125">
        <v>146143</v>
      </c>
      <c r="E8" s="126"/>
      <c r="F8" s="127">
        <v>38847</v>
      </c>
      <c r="G8" s="128"/>
      <c r="H8" s="129"/>
    </row>
    <row r="9" spans="1:8" x14ac:dyDescent="0.15">
      <c r="A9" s="110" t="s">
        <v>524</v>
      </c>
      <c r="B9" s="115"/>
      <c r="C9" s="116"/>
      <c r="D9" s="117">
        <v>32439</v>
      </c>
      <c r="E9" s="118"/>
      <c r="F9" s="119">
        <v>69469</v>
      </c>
      <c r="G9" s="120"/>
      <c r="H9" s="121"/>
    </row>
    <row r="10" spans="1:8" x14ac:dyDescent="0.15">
      <c r="A10" s="122"/>
      <c r="B10" s="123"/>
      <c r="C10" s="124"/>
      <c r="D10" s="125">
        <v>19686</v>
      </c>
      <c r="E10" s="126"/>
      <c r="F10" s="127">
        <v>38215</v>
      </c>
      <c r="G10" s="128"/>
      <c r="H10" s="129"/>
    </row>
    <row r="11" spans="1:8" x14ac:dyDescent="0.15">
      <c r="A11" s="110" t="s">
        <v>525</v>
      </c>
      <c r="B11" s="115"/>
      <c r="C11" s="116"/>
      <c r="D11" s="117">
        <v>22314</v>
      </c>
      <c r="E11" s="118"/>
      <c r="F11" s="119">
        <v>67293</v>
      </c>
      <c r="G11" s="120"/>
      <c r="H11" s="121"/>
    </row>
    <row r="12" spans="1:8" x14ac:dyDescent="0.15">
      <c r="A12" s="122"/>
      <c r="B12" s="123"/>
      <c r="C12" s="130"/>
      <c r="D12" s="125">
        <v>14887</v>
      </c>
      <c r="E12" s="126"/>
      <c r="F12" s="127">
        <v>35076</v>
      </c>
      <c r="G12" s="128"/>
      <c r="H12" s="129"/>
    </row>
    <row r="13" spans="1:8" x14ac:dyDescent="0.15">
      <c r="A13" s="110"/>
      <c r="B13" s="115"/>
      <c r="C13" s="131"/>
      <c r="D13" s="132">
        <v>68628</v>
      </c>
      <c r="E13" s="133"/>
      <c r="F13" s="134">
        <v>73243</v>
      </c>
      <c r="G13" s="135"/>
      <c r="H13" s="121"/>
    </row>
    <row r="14" spans="1:8" x14ac:dyDescent="0.15">
      <c r="A14" s="122"/>
      <c r="B14" s="123"/>
      <c r="C14" s="124"/>
      <c r="D14" s="125">
        <v>48797</v>
      </c>
      <c r="E14" s="126"/>
      <c r="F14" s="127">
        <v>35827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2.78</v>
      </c>
      <c r="C19" s="136">
        <f>ROUND(VALUE(SUBSTITUTE(実質収支比率等に係る経年分析!G$48,"▲","-")),2)</f>
        <v>2.85</v>
      </c>
      <c r="D19" s="136">
        <f>ROUND(VALUE(SUBSTITUTE(実質収支比率等に係る経年分析!H$48,"▲","-")),2)</f>
        <v>1.66</v>
      </c>
      <c r="E19" s="136">
        <f>ROUND(VALUE(SUBSTITUTE(実質収支比率等に係る経年分析!I$48,"▲","-")),2)</f>
        <v>2.0299999999999998</v>
      </c>
      <c r="F19" s="136">
        <f>ROUND(VALUE(SUBSTITUTE(実質収支比率等に係る経年分析!J$48,"▲","-")),2)</f>
        <v>2.12</v>
      </c>
    </row>
    <row r="20" spans="1:11" x14ac:dyDescent="0.15">
      <c r="A20" s="136" t="s">
        <v>43</v>
      </c>
      <c r="B20" s="136">
        <f>ROUND(VALUE(SUBSTITUTE(実質収支比率等に係る経年分析!F$47,"▲","-")),2)</f>
        <v>29.33</v>
      </c>
      <c r="C20" s="136">
        <f>ROUND(VALUE(SUBSTITUTE(実質収支比率等に係る経年分析!G$47,"▲","-")),2)</f>
        <v>33.07</v>
      </c>
      <c r="D20" s="136">
        <f>ROUND(VALUE(SUBSTITUTE(実質収支比率等に係る経年分析!H$47,"▲","-")),2)</f>
        <v>33.75</v>
      </c>
      <c r="E20" s="136">
        <f>ROUND(VALUE(SUBSTITUTE(実質収支比率等に係る経年分析!I$47,"▲","-")),2)</f>
        <v>32.770000000000003</v>
      </c>
      <c r="F20" s="136">
        <f>ROUND(VALUE(SUBSTITUTE(実質収支比率等に係る経年分析!J$47,"▲","-")),2)</f>
        <v>33.18</v>
      </c>
    </row>
    <row r="21" spans="1:11" x14ac:dyDescent="0.15">
      <c r="A21" s="136" t="s">
        <v>44</v>
      </c>
      <c r="B21" s="136">
        <f>IF(ISNUMBER(VALUE(SUBSTITUTE(実質収支比率等に係る経年分析!F$49,"▲","-"))),ROUND(VALUE(SUBSTITUTE(実質収支比率等に係る経年分析!F$49,"▲","-")),2),NA())</f>
        <v>7.66</v>
      </c>
      <c r="C21" s="136">
        <f>IF(ISNUMBER(VALUE(SUBSTITUTE(実質収支比率等に係る経年分析!G$49,"▲","-"))),ROUND(VALUE(SUBSTITUTE(実質収支比率等に係る経年分析!G$49,"▲","-")),2),NA())</f>
        <v>3.89</v>
      </c>
      <c r="D21" s="136">
        <f>IF(ISNUMBER(VALUE(SUBSTITUTE(実質収支比率等に係る経年分析!H$49,"▲","-"))),ROUND(VALUE(SUBSTITUTE(実質収支比率等に係る経年分析!H$49,"▲","-")),2),NA())</f>
        <v>-1.2</v>
      </c>
      <c r="E21" s="136">
        <f>IF(ISNUMBER(VALUE(SUBSTITUTE(実質収支比率等に係る経年分析!I$49,"▲","-"))),ROUND(VALUE(SUBSTITUTE(実質収支比率等に係る経年分析!I$49,"▲","-")),2),NA())</f>
        <v>0.44</v>
      </c>
      <c r="F21" s="136">
        <f>IF(ISNUMBER(VALUE(SUBSTITUTE(実質収支比率等に係る経年分析!J$49,"▲","-"))),ROUND(VALUE(SUBSTITUTE(実質収支比率等に係る経年分析!J$49,"▲","-")),2),NA())</f>
        <v>0.1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45.63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0.53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住宅新築資金等特別会計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鞍手町谷山池パイプライン水利施設維持管理運営費特別会計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鞍手町かんがい施設維持管理運営費特別会計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鞍手町流域関連公共下水道事業特別会計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0.03</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2.85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1.1100000000000001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2.12</v>
      </c>
    </row>
    <row r="35" spans="1:16" x14ac:dyDescent="0.15">
      <c r="A35" s="137" t="str">
        <f>IF(連結実質赤字比率に係る赤字・黒字の構成分析!C$35="",NA(),連結実質赤字比率に係る赤字・黒字の構成分析!C$35)</f>
        <v>鞍手町水道事業会計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9.5299999999999994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9.9600000000000009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10.67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10.46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10.6</v>
      </c>
    </row>
    <row r="36" spans="1:16" x14ac:dyDescent="0.15">
      <c r="A36" s="137" t="str">
        <f>IF(連結実質赤字比率に係る赤字・黒字の構成分析!C$34="",NA(),連結実質赤字比率に係る赤字・黒字の構成分析!C$34)</f>
        <v>国民健康保険事業特別会計</v>
      </c>
      <c r="B36" s="137">
        <f>IF(ROUND(VALUE(SUBSTITUTE(連結実質赤字比率に係る赤字・黒字の構成分析!F$34,"▲", "-")), 2) &lt; 0, ABS(ROUND(VALUE(SUBSTITUTE(連結実質赤字比率に係る赤字・黒字の構成分析!F$34,"▲", "-")), 2)), NA())</f>
        <v>3.58</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4.3600000000000003</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3.34</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2.2999999999999998</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2.5299999999999998</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628</v>
      </c>
      <c r="E42" s="138"/>
      <c r="F42" s="138"/>
      <c r="G42" s="138">
        <f>'実質公債費比率（分子）の構造'!L$52</f>
        <v>753</v>
      </c>
      <c r="H42" s="138"/>
      <c r="I42" s="138"/>
      <c r="J42" s="138">
        <f>'実質公債費比率（分子）の構造'!M$52</f>
        <v>794</v>
      </c>
      <c r="K42" s="138"/>
      <c r="L42" s="138"/>
      <c r="M42" s="138">
        <f>'実質公債費比率（分子）の構造'!N$52</f>
        <v>784</v>
      </c>
      <c r="N42" s="138"/>
      <c r="O42" s="138"/>
      <c r="P42" s="138">
        <f>'実質公債費比率（分子）の構造'!O$52</f>
        <v>800</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66</v>
      </c>
      <c r="C45" s="138"/>
      <c r="D45" s="138"/>
      <c r="E45" s="138">
        <f>'実質公債費比率（分子）の構造'!L$49</f>
        <v>66</v>
      </c>
      <c r="F45" s="138"/>
      <c r="G45" s="138"/>
      <c r="H45" s="138">
        <f>'実質公債費比率（分子）の構造'!M$49</f>
        <v>66</v>
      </c>
      <c r="I45" s="138"/>
      <c r="J45" s="138"/>
      <c r="K45" s="138">
        <f>'実質公債費比率（分子）の構造'!N$49</f>
        <v>66</v>
      </c>
      <c r="L45" s="138"/>
      <c r="M45" s="138"/>
      <c r="N45" s="138">
        <f>'実質公債費比率（分子）の構造'!O$49</f>
        <v>53</v>
      </c>
      <c r="O45" s="138"/>
      <c r="P45" s="138"/>
    </row>
    <row r="46" spans="1:16" x14ac:dyDescent="0.15">
      <c r="A46" s="138" t="s">
        <v>55</v>
      </c>
      <c r="B46" s="138">
        <f>'実質公債費比率（分子）の構造'!K$48</f>
        <v>202</v>
      </c>
      <c r="C46" s="138"/>
      <c r="D46" s="138"/>
      <c r="E46" s="138">
        <f>'実質公債費比率（分子）の構造'!L$48</f>
        <v>156</v>
      </c>
      <c r="F46" s="138"/>
      <c r="G46" s="138"/>
      <c r="H46" s="138">
        <f>'実質公債費比率（分子）の構造'!M$48</f>
        <v>177</v>
      </c>
      <c r="I46" s="138"/>
      <c r="J46" s="138"/>
      <c r="K46" s="138">
        <f>'実質公債費比率（分子）の構造'!N$48</f>
        <v>191</v>
      </c>
      <c r="L46" s="138"/>
      <c r="M46" s="138"/>
      <c r="N46" s="138">
        <f>'実質公債費比率（分子）の構造'!O$48</f>
        <v>134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701</v>
      </c>
      <c r="C49" s="138"/>
      <c r="D49" s="138"/>
      <c r="E49" s="138">
        <f>'実質公債費比率（分子）の構造'!L$45</f>
        <v>851</v>
      </c>
      <c r="F49" s="138"/>
      <c r="G49" s="138"/>
      <c r="H49" s="138">
        <f>'実質公債費比率（分子）の構造'!M$45</f>
        <v>857</v>
      </c>
      <c r="I49" s="138"/>
      <c r="J49" s="138"/>
      <c r="K49" s="138">
        <f>'実質公債費比率（分子）の構造'!N$45</f>
        <v>856</v>
      </c>
      <c r="L49" s="138"/>
      <c r="M49" s="138"/>
      <c r="N49" s="138">
        <f>'実質公債費比率（分子）の構造'!O$45</f>
        <v>933</v>
      </c>
      <c r="O49" s="138"/>
      <c r="P49" s="138"/>
    </row>
    <row r="50" spans="1:16" x14ac:dyDescent="0.15">
      <c r="A50" s="138" t="s">
        <v>59</v>
      </c>
      <c r="B50" s="138" t="e">
        <f>NA()</f>
        <v>#N/A</v>
      </c>
      <c r="C50" s="138">
        <f>IF(ISNUMBER('実質公債費比率（分子）の構造'!K$53),'実質公債費比率（分子）の構造'!K$53,NA())</f>
        <v>341</v>
      </c>
      <c r="D50" s="138" t="e">
        <f>NA()</f>
        <v>#N/A</v>
      </c>
      <c r="E50" s="138" t="e">
        <f>NA()</f>
        <v>#N/A</v>
      </c>
      <c r="F50" s="138">
        <f>IF(ISNUMBER('実質公債費比率（分子）の構造'!L$53),'実質公債費比率（分子）の構造'!L$53,NA())</f>
        <v>320</v>
      </c>
      <c r="G50" s="138" t="e">
        <f>NA()</f>
        <v>#N/A</v>
      </c>
      <c r="H50" s="138" t="e">
        <f>NA()</f>
        <v>#N/A</v>
      </c>
      <c r="I50" s="138">
        <f>IF(ISNUMBER('実質公債費比率（分子）の構造'!M$53),'実質公債費比率（分子）の構造'!M$53,NA())</f>
        <v>306</v>
      </c>
      <c r="J50" s="138" t="e">
        <f>NA()</f>
        <v>#N/A</v>
      </c>
      <c r="K50" s="138" t="e">
        <f>NA()</f>
        <v>#N/A</v>
      </c>
      <c r="L50" s="138">
        <f>IF(ISNUMBER('実質公債費比率（分子）の構造'!N$53),'実質公債費比率（分子）の構造'!N$53,NA())</f>
        <v>329</v>
      </c>
      <c r="M50" s="138" t="e">
        <f>NA()</f>
        <v>#N/A</v>
      </c>
      <c r="N50" s="138" t="e">
        <f>NA()</f>
        <v>#N/A</v>
      </c>
      <c r="O50" s="138">
        <f>IF(ISNUMBER('実質公債費比率（分子）の構造'!O$53),'実質公債費比率（分子）の構造'!O$53,NA())</f>
        <v>320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6511</v>
      </c>
      <c r="E56" s="137"/>
      <c r="F56" s="137"/>
      <c r="G56" s="137">
        <f>'将来負担比率（分子）の構造'!J$52</f>
        <v>6730</v>
      </c>
      <c r="H56" s="137"/>
      <c r="I56" s="137"/>
      <c r="J56" s="137">
        <f>'将来負担比率（分子）の構造'!K$52</f>
        <v>8153</v>
      </c>
      <c r="K56" s="137"/>
      <c r="L56" s="137"/>
      <c r="M56" s="137">
        <f>'将来負担比率（分子）の構造'!L$52</f>
        <v>8249</v>
      </c>
      <c r="N56" s="137"/>
      <c r="O56" s="137"/>
      <c r="P56" s="137">
        <f>'将来負担比率（分子）の構造'!M$52</f>
        <v>8227</v>
      </c>
    </row>
    <row r="57" spans="1:16" x14ac:dyDescent="0.15">
      <c r="A57" s="137" t="s">
        <v>36</v>
      </c>
      <c r="B57" s="137"/>
      <c r="C57" s="137"/>
      <c r="D57" s="137">
        <f>'将来負担比率（分子）の構造'!I$51</f>
        <v>545</v>
      </c>
      <c r="E57" s="137"/>
      <c r="F57" s="137"/>
      <c r="G57" s="137">
        <f>'将来負担比率（分子）の構造'!J$51</f>
        <v>1550</v>
      </c>
      <c r="H57" s="137"/>
      <c r="I57" s="137"/>
      <c r="J57" s="137">
        <f>'将来負担比率（分子）の構造'!K$51</f>
        <v>1462</v>
      </c>
      <c r="K57" s="137"/>
      <c r="L57" s="137"/>
      <c r="M57" s="137">
        <f>'将来負担比率（分子）の構造'!L$51</f>
        <v>1285</v>
      </c>
      <c r="N57" s="137"/>
      <c r="O57" s="137"/>
      <c r="P57" s="137">
        <f>'将来負担比率（分子）の構造'!M$51</f>
        <v>1119</v>
      </c>
    </row>
    <row r="58" spans="1:16" x14ac:dyDescent="0.15">
      <c r="A58" s="137" t="s">
        <v>35</v>
      </c>
      <c r="B58" s="137"/>
      <c r="C58" s="137"/>
      <c r="D58" s="137">
        <f>'将来負担比率（分子）の構造'!I$50</f>
        <v>6406</v>
      </c>
      <c r="E58" s="137"/>
      <c r="F58" s="137"/>
      <c r="G58" s="137">
        <f>'将来負担比率（分子）の構造'!J$50</f>
        <v>6573</v>
      </c>
      <c r="H58" s="137"/>
      <c r="I58" s="137"/>
      <c r="J58" s="137">
        <f>'将来負担比率（分子）の構造'!K$50</f>
        <v>6632</v>
      </c>
      <c r="K58" s="137"/>
      <c r="L58" s="137"/>
      <c r="M58" s="137">
        <f>'将来負担比率（分子）の構造'!L$50</f>
        <v>6960</v>
      </c>
      <c r="N58" s="137"/>
      <c r="O58" s="137"/>
      <c r="P58" s="137">
        <f>'将来負担比率（分子）の構造'!M$50</f>
        <v>7025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1204</v>
      </c>
      <c r="C62" s="137"/>
      <c r="D62" s="137"/>
      <c r="E62" s="137">
        <f>'将来負担比率（分子）の構造'!J$45</f>
        <v>1170</v>
      </c>
      <c r="F62" s="137"/>
      <c r="G62" s="137"/>
      <c r="H62" s="137">
        <f>'将来負担比率（分子）の構造'!K$45</f>
        <v>1108</v>
      </c>
      <c r="I62" s="137"/>
      <c r="J62" s="137"/>
      <c r="K62" s="137">
        <f>'将来負担比率（分子）の構造'!L$45</f>
        <v>1030</v>
      </c>
      <c r="L62" s="137"/>
      <c r="M62" s="137"/>
      <c r="N62" s="137">
        <f>'将来負担比率（分子）の構造'!M$45</f>
        <v>1058</v>
      </c>
      <c r="O62" s="137"/>
      <c r="P62" s="137"/>
    </row>
    <row r="63" spans="1:16" x14ac:dyDescent="0.15">
      <c r="A63" s="137" t="s">
        <v>28</v>
      </c>
      <c r="B63" s="137">
        <f>'将来負担比率（分子）の構造'!I$44</f>
        <v>290</v>
      </c>
      <c r="C63" s="137"/>
      <c r="D63" s="137"/>
      <c r="E63" s="137">
        <f>'将来負担比率（分子）の構造'!J$44</f>
        <v>226</v>
      </c>
      <c r="F63" s="137"/>
      <c r="G63" s="137"/>
      <c r="H63" s="137">
        <f>'将来負担比率（分子）の構造'!K$44</f>
        <v>163</v>
      </c>
      <c r="I63" s="137"/>
      <c r="J63" s="137"/>
      <c r="K63" s="137">
        <f>'将来負担比率（分子）の構造'!L$44</f>
        <v>98</v>
      </c>
      <c r="L63" s="137"/>
      <c r="M63" s="137"/>
      <c r="N63" s="137">
        <f>'将来負担比率（分子）の構造'!M$44</f>
        <v>46</v>
      </c>
      <c r="O63" s="137"/>
      <c r="P63" s="137"/>
    </row>
    <row r="64" spans="1:16" x14ac:dyDescent="0.15">
      <c r="A64" s="137" t="s">
        <v>27</v>
      </c>
      <c r="B64" s="137">
        <f>'将来負担比率（分子）の構造'!I$43</f>
        <v>3613</v>
      </c>
      <c r="C64" s="137"/>
      <c r="D64" s="137"/>
      <c r="E64" s="137">
        <f>'将来負担比率（分子）の構造'!J$43</f>
        <v>2913</v>
      </c>
      <c r="F64" s="137"/>
      <c r="G64" s="137"/>
      <c r="H64" s="137">
        <f>'将来負担比率（分子）の構造'!K$43</f>
        <v>2999</v>
      </c>
      <c r="I64" s="137"/>
      <c r="J64" s="137"/>
      <c r="K64" s="137">
        <f>'将来負担比率（分子）の構造'!L$43</f>
        <v>3131</v>
      </c>
      <c r="L64" s="137"/>
      <c r="M64" s="137"/>
      <c r="N64" s="137">
        <f>'将来負担比率（分子）の構造'!M$43</f>
        <v>3351</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6486</v>
      </c>
      <c r="C66" s="137"/>
      <c r="D66" s="137"/>
      <c r="E66" s="137">
        <f>'将来負担比率（分子）の構造'!J$41</f>
        <v>8178</v>
      </c>
      <c r="F66" s="137"/>
      <c r="G66" s="137"/>
      <c r="H66" s="137">
        <f>'将来負担比率（分子）の構造'!K$41</f>
        <v>9991</v>
      </c>
      <c r="I66" s="137"/>
      <c r="J66" s="137"/>
      <c r="K66" s="137">
        <f>'将来負担比率（分子）の構造'!L$41</f>
        <v>9958</v>
      </c>
      <c r="L66" s="137"/>
      <c r="M66" s="137"/>
      <c r="N66" s="137">
        <f>'将来負担比率（分子）の構造'!M$41</f>
        <v>9678</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1829766</v>
      </c>
      <c r="S5" s="615"/>
      <c r="T5" s="615"/>
      <c r="U5" s="615"/>
      <c r="V5" s="615"/>
      <c r="W5" s="615"/>
      <c r="X5" s="615"/>
      <c r="Y5" s="616"/>
      <c r="Z5" s="617">
        <v>26.1</v>
      </c>
      <c r="AA5" s="617"/>
      <c r="AB5" s="617"/>
      <c r="AC5" s="617"/>
      <c r="AD5" s="618">
        <v>1829766</v>
      </c>
      <c r="AE5" s="618"/>
      <c r="AF5" s="618"/>
      <c r="AG5" s="618"/>
      <c r="AH5" s="618"/>
      <c r="AI5" s="618"/>
      <c r="AJ5" s="618"/>
      <c r="AK5" s="618"/>
      <c r="AL5" s="619">
        <v>43.1</v>
      </c>
      <c r="AM5" s="620"/>
      <c r="AN5" s="620"/>
      <c r="AO5" s="621"/>
      <c r="AP5" s="611" t="s">
        <v>211</v>
      </c>
      <c r="AQ5" s="612"/>
      <c r="AR5" s="612"/>
      <c r="AS5" s="612"/>
      <c r="AT5" s="612"/>
      <c r="AU5" s="612"/>
      <c r="AV5" s="612"/>
      <c r="AW5" s="612"/>
      <c r="AX5" s="612"/>
      <c r="AY5" s="612"/>
      <c r="AZ5" s="612"/>
      <c r="BA5" s="612"/>
      <c r="BB5" s="612"/>
      <c r="BC5" s="612"/>
      <c r="BD5" s="612"/>
      <c r="BE5" s="612"/>
      <c r="BF5" s="613"/>
      <c r="BG5" s="625">
        <v>1829766</v>
      </c>
      <c r="BH5" s="626"/>
      <c r="BI5" s="626"/>
      <c r="BJ5" s="626"/>
      <c r="BK5" s="626"/>
      <c r="BL5" s="626"/>
      <c r="BM5" s="626"/>
      <c r="BN5" s="627"/>
      <c r="BO5" s="628">
        <v>100</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65053</v>
      </c>
      <c r="S6" s="626"/>
      <c r="T6" s="626"/>
      <c r="U6" s="626"/>
      <c r="V6" s="626"/>
      <c r="W6" s="626"/>
      <c r="X6" s="626"/>
      <c r="Y6" s="627"/>
      <c r="Z6" s="628">
        <v>0.9</v>
      </c>
      <c r="AA6" s="628"/>
      <c r="AB6" s="628"/>
      <c r="AC6" s="628"/>
      <c r="AD6" s="629">
        <v>65053</v>
      </c>
      <c r="AE6" s="629"/>
      <c r="AF6" s="629"/>
      <c r="AG6" s="629"/>
      <c r="AH6" s="629"/>
      <c r="AI6" s="629"/>
      <c r="AJ6" s="629"/>
      <c r="AK6" s="629"/>
      <c r="AL6" s="630">
        <v>1.5</v>
      </c>
      <c r="AM6" s="631"/>
      <c r="AN6" s="631"/>
      <c r="AO6" s="632"/>
      <c r="AP6" s="622" t="s">
        <v>217</v>
      </c>
      <c r="AQ6" s="623"/>
      <c r="AR6" s="623"/>
      <c r="AS6" s="623"/>
      <c r="AT6" s="623"/>
      <c r="AU6" s="623"/>
      <c r="AV6" s="623"/>
      <c r="AW6" s="623"/>
      <c r="AX6" s="623"/>
      <c r="AY6" s="623"/>
      <c r="AZ6" s="623"/>
      <c r="BA6" s="623"/>
      <c r="BB6" s="623"/>
      <c r="BC6" s="623"/>
      <c r="BD6" s="623"/>
      <c r="BE6" s="623"/>
      <c r="BF6" s="624"/>
      <c r="BG6" s="625">
        <v>1829766</v>
      </c>
      <c r="BH6" s="626"/>
      <c r="BI6" s="626"/>
      <c r="BJ6" s="626"/>
      <c r="BK6" s="626"/>
      <c r="BL6" s="626"/>
      <c r="BM6" s="626"/>
      <c r="BN6" s="627"/>
      <c r="BO6" s="628">
        <v>100</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95541</v>
      </c>
      <c r="CS6" s="626"/>
      <c r="CT6" s="626"/>
      <c r="CU6" s="626"/>
      <c r="CV6" s="626"/>
      <c r="CW6" s="626"/>
      <c r="CX6" s="626"/>
      <c r="CY6" s="627"/>
      <c r="CZ6" s="628">
        <v>1.4</v>
      </c>
      <c r="DA6" s="628"/>
      <c r="DB6" s="628"/>
      <c r="DC6" s="628"/>
      <c r="DD6" s="634" t="s">
        <v>212</v>
      </c>
      <c r="DE6" s="626"/>
      <c r="DF6" s="626"/>
      <c r="DG6" s="626"/>
      <c r="DH6" s="626"/>
      <c r="DI6" s="626"/>
      <c r="DJ6" s="626"/>
      <c r="DK6" s="626"/>
      <c r="DL6" s="626"/>
      <c r="DM6" s="626"/>
      <c r="DN6" s="626"/>
      <c r="DO6" s="626"/>
      <c r="DP6" s="627"/>
      <c r="DQ6" s="634">
        <v>95541</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1420</v>
      </c>
      <c r="S7" s="626"/>
      <c r="T7" s="626"/>
      <c r="U7" s="626"/>
      <c r="V7" s="626"/>
      <c r="W7" s="626"/>
      <c r="X7" s="626"/>
      <c r="Y7" s="627"/>
      <c r="Z7" s="628">
        <v>0</v>
      </c>
      <c r="AA7" s="628"/>
      <c r="AB7" s="628"/>
      <c r="AC7" s="628"/>
      <c r="AD7" s="629">
        <v>1420</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764503</v>
      </c>
      <c r="BH7" s="626"/>
      <c r="BI7" s="626"/>
      <c r="BJ7" s="626"/>
      <c r="BK7" s="626"/>
      <c r="BL7" s="626"/>
      <c r="BM7" s="626"/>
      <c r="BN7" s="627"/>
      <c r="BO7" s="628">
        <v>41.8</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950909</v>
      </c>
      <c r="CS7" s="626"/>
      <c r="CT7" s="626"/>
      <c r="CU7" s="626"/>
      <c r="CV7" s="626"/>
      <c r="CW7" s="626"/>
      <c r="CX7" s="626"/>
      <c r="CY7" s="627"/>
      <c r="CZ7" s="628">
        <v>13.7</v>
      </c>
      <c r="DA7" s="628"/>
      <c r="DB7" s="628"/>
      <c r="DC7" s="628"/>
      <c r="DD7" s="634">
        <v>34368</v>
      </c>
      <c r="DE7" s="626"/>
      <c r="DF7" s="626"/>
      <c r="DG7" s="626"/>
      <c r="DH7" s="626"/>
      <c r="DI7" s="626"/>
      <c r="DJ7" s="626"/>
      <c r="DK7" s="626"/>
      <c r="DL7" s="626"/>
      <c r="DM7" s="626"/>
      <c r="DN7" s="626"/>
      <c r="DO7" s="626"/>
      <c r="DP7" s="627"/>
      <c r="DQ7" s="634">
        <v>789701</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4636</v>
      </c>
      <c r="S8" s="626"/>
      <c r="T8" s="626"/>
      <c r="U8" s="626"/>
      <c r="V8" s="626"/>
      <c r="W8" s="626"/>
      <c r="X8" s="626"/>
      <c r="Y8" s="627"/>
      <c r="Z8" s="628">
        <v>0.1</v>
      </c>
      <c r="AA8" s="628"/>
      <c r="AB8" s="628"/>
      <c r="AC8" s="628"/>
      <c r="AD8" s="629">
        <v>4636</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25702</v>
      </c>
      <c r="BH8" s="626"/>
      <c r="BI8" s="626"/>
      <c r="BJ8" s="626"/>
      <c r="BK8" s="626"/>
      <c r="BL8" s="626"/>
      <c r="BM8" s="626"/>
      <c r="BN8" s="627"/>
      <c r="BO8" s="628">
        <v>1.4</v>
      </c>
      <c r="BP8" s="628"/>
      <c r="BQ8" s="628"/>
      <c r="BR8" s="628"/>
      <c r="BS8" s="634" t="s">
        <v>112</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2510625</v>
      </c>
      <c r="CS8" s="626"/>
      <c r="CT8" s="626"/>
      <c r="CU8" s="626"/>
      <c r="CV8" s="626"/>
      <c r="CW8" s="626"/>
      <c r="CX8" s="626"/>
      <c r="CY8" s="627"/>
      <c r="CZ8" s="628">
        <v>36.299999999999997</v>
      </c>
      <c r="DA8" s="628"/>
      <c r="DB8" s="628"/>
      <c r="DC8" s="628"/>
      <c r="DD8" s="634">
        <v>1100</v>
      </c>
      <c r="DE8" s="626"/>
      <c r="DF8" s="626"/>
      <c r="DG8" s="626"/>
      <c r="DH8" s="626"/>
      <c r="DI8" s="626"/>
      <c r="DJ8" s="626"/>
      <c r="DK8" s="626"/>
      <c r="DL8" s="626"/>
      <c r="DM8" s="626"/>
      <c r="DN8" s="626"/>
      <c r="DO8" s="626"/>
      <c r="DP8" s="627"/>
      <c r="DQ8" s="634">
        <v>1343018</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3072</v>
      </c>
      <c r="S9" s="626"/>
      <c r="T9" s="626"/>
      <c r="U9" s="626"/>
      <c r="V9" s="626"/>
      <c r="W9" s="626"/>
      <c r="X9" s="626"/>
      <c r="Y9" s="627"/>
      <c r="Z9" s="628">
        <v>0</v>
      </c>
      <c r="AA9" s="628"/>
      <c r="AB9" s="628"/>
      <c r="AC9" s="628"/>
      <c r="AD9" s="629">
        <v>3072</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545455</v>
      </c>
      <c r="BH9" s="626"/>
      <c r="BI9" s="626"/>
      <c r="BJ9" s="626"/>
      <c r="BK9" s="626"/>
      <c r="BL9" s="626"/>
      <c r="BM9" s="626"/>
      <c r="BN9" s="627"/>
      <c r="BO9" s="628">
        <v>29.8</v>
      </c>
      <c r="BP9" s="628"/>
      <c r="BQ9" s="628"/>
      <c r="BR9" s="628"/>
      <c r="BS9" s="634" t="s">
        <v>112</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1000403</v>
      </c>
      <c r="CS9" s="626"/>
      <c r="CT9" s="626"/>
      <c r="CU9" s="626"/>
      <c r="CV9" s="626"/>
      <c r="CW9" s="626"/>
      <c r="CX9" s="626"/>
      <c r="CY9" s="627"/>
      <c r="CZ9" s="628">
        <v>14.5</v>
      </c>
      <c r="DA9" s="628"/>
      <c r="DB9" s="628"/>
      <c r="DC9" s="628"/>
      <c r="DD9" s="634">
        <v>51228</v>
      </c>
      <c r="DE9" s="626"/>
      <c r="DF9" s="626"/>
      <c r="DG9" s="626"/>
      <c r="DH9" s="626"/>
      <c r="DI9" s="626"/>
      <c r="DJ9" s="626"/>
      <c r="DK9" s="626"/>
      <c r="DL9" s="626"/>
      <c r="DM9" s="626"/>
      <c r="DN9" s="626"/>
      <c r="DO9" s="626"/>
      <c r="DP9" s="627"/>
      <c r="DQ9" s="634">
        <v>820303</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281074</v>
      </c>
      <c r="S10" s="626"/>
      <c r="T10" s="626"/>
      <c r="U10" s="626"/>
      <c r="V10" s="626"/>
      <c r="W10" s="626"/>
      <c r="X10" s="626"/>
      <c r="Y10" s="627"/>
      <c r="Z10" s="628">
        <v>4</v>
      </c>
      <c r="AA10" s="628"/>
      <c r="AB10" s="628"/>
      <c r="AC10" s="628"/>
      <c r="AD10" s="629">
        <v>281074</v>
      </c>
      <c r="AE10" s="629"/>
      <c r="AF10" s="629"/>
      <c r="AG10" s="629"/>
      <c r="AH10" s="629"/>
      <c r="AI10" s="629"/>
      <c r="AJ10" s="629"/>
      <c r="AK10" s="629"/>
      <c r="AL10" s="630">
        <v>6.6</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41638</v>
      </c>
      <c r="BH10" s="626"/>
      <c r="BI10" s="626"/>
      <c r="BJ10" s="626"/>
      <c r="BK10" s="626"/>
      <c r="BL10" s="626"/>
      <c r="BM10" s="626"/>
      <c r="BN10" s="627"/>
      <c r="BO10" s="628">
        <v>2.2999999999999998</v>
      </c>
      <c r="BP10" s="628"/>
      <c r="BQ10" s="628"/>
      <c r="BR10" s="628"/>
      <c r="BS10" s="634" t="s">
        <v>112</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10000</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28173</v>
      </c>
      <c r="S11" s="626"/>
      <c r="T11" s="626"/>
      <c r="U11" s="626"/>
      <c r="V11" s="626"/>
      <c r="W11" s="626"/>
      <c r="X11" s="626"/>
      <c r="Y11" s="627"/>
      <c r="Z11" s="628">
        <v>0.4</v>
      </c>
      <c r="AA11" s="628"/>
      <c r="AB11" s="628"/>
      <c r="AC11" s="628"/>
      <c r="AD11" s="629">
        <v>28173</v>
      </c>
      <c r="AE11" s="629"/>
      <c r="AF11" s="629"/>
      <c r="AG11" s="629"/>
      <c r="AH11" s="629"/>
      <c r="AI11" s="629"/>
      <c r="AJ11" s="629"/>
      <c r="AK11" s="629"/>
      <c r="AL11" s="630">
        <v>0.7</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151708</v>
      </c>
      <c r="BH11" s="626"/>
      <c r="BI11" s="626"/>
      <c r="BJ11" s="626"/>
      <c r="BK11" s="626"/>
      <c r="BL11" s="626"/>
      <c r="BM11" s="626"/>
      <c r="BN11" s="627"/>
      <c r="BO11" s="628">
        <v>8.3000000000000007</v>
      </c>
      <c r="BP11" s="628"/>
      <c r="BQ11" s="628"/>
      <c r="BR11" s="628"/>
      <c r="BS11" s="634" t="s">
        <v>112</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232208</v>
      </c>
      <c r="CS11" s="626"/>
      <c r="CT11" s="626"/>
      <c r="CU11" s="626"/>
      <c r="CV11" s="626"/>
      <c r="CW11" s="626"/>
      <c r="CX11" s="626"/>
      <c r="CY11" s="627"/>
      <c r="CZ11" s="628">
        <v>3.4</v>
      </c>
      <c r="DA11" s="628"/>
      <c r="DB11" s="628"/>
      <c r="DC11" s="628"/>
      <c r="DD11" s="634">
        <v>74801</v>
      </c>
      <c r="DE11" s="626"/>
      <c r="DF11" s="626"/>
      <c r="DG11" s="626"/>
      <c r="DH11" s="626"/>
      <c r="DI11" s="626"/>
      <c r="DJ11" s="626"/>
      <c r="DK11" s="626"/>
      <c r="DL11" s="626"/>
      <c r="DM11" s="626"/>
      <c r="DN11" s="626"/>
      <c r="DO11" s="626"/>
      <c r="DP11" s="627"/>
      <c r="DQ11" s="634">
        <v>106915</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873098</v>
      </c>
      <c r="BH12" s="626"/>
      <c r="BI12" s="626"/>
      <c r="BJ12" s="626"/>
      <c r="BK12" s="626"/>
      <c r="BL12" s="626"/>
      <c r="BM12" s="626"/>
      <c r="BN12" s="627"/>
      <c r="BO12" s="628">
        <v>47.7</v>
      </c>
      <c r="BP12" s="628"/>
      <c r="BQ12" s="628"/>
      <c r="BR12" s="628"/>
      <c r="BS12" s="634" t="s">
        <v>112</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64962</v>
      </c>
      <c r="CS12" s="626"/>
      <c r="CT12" s="626"/>
      <c r="CU12" s="626"/>
      <c r="CV12" s="626"/>
      <c r="CW12" s="626"/>
      <c r="CX12" s="626"/>
      <c r="CY12" s="627"/>
      <c r="CZ12" s="628">
        <v>0.9</v>
      </c>
      <c r="DA12" s="628"/>
      <c r="DB12" s="628"/>
      <c r="DC12" s="628"/>
      <c r="DD12" s="634">
        <v>3920</v>
      </c>
      <c r="DE12" s="626"/>
      <c r="DF12" s="626"/>
      <c r="DG12" s="626"/>
      <c r="DH12" s="626"/>
      <c r="DI12" s="626"/>
      <c r="DJ12" s="626"/>
      <c r="DK12" s="626"/>
      <c r="DL12" s="626"/>
      <c r="DM12" s="626"/>
      <c r="DN12" s="626"/>
      <c r="DO12" s="626"/>
      <c r="DP12" s="627"/>
      <c r="DQ12" s="634">
        <v>54987</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17320</v>
      </c>
      <c r="S13" s="626"/>
      <c r="T13" s="626"/>
      <c r="U13" s="626"/>
      <c r="V13" s="626"/>
      <c r="W13" s="626"/>
      <c r="X13" s="626"/>
      <c r="Y13" s="627"/>
      <c r="Z13" s="628">
        <v>0.2</v>
      </c>
      <c r="AA13" s="628"/>
      <c r="AB13" s="628"/>
      <c r="AC13" s="628"/>
      <c r="AD13" s="629">
        <v>17320</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862198</v>
      </c>
      <c r="BH13" s="626"/>
      <c r="BI13" s="626"/>
      <c r="BJ13" s="626"/>
      <c r="BK13" s="626"/>
      <c r="BL13" s="626"/>
      <c r="BM13" s="626"/>
      <c r="BN13" s="627"/>
      <c r="BO13" s="628">
        <v>47.1</v>
      </c>
      <c r="BP13" s="628"/>
      <c r="BQ13" s="628"/>
      <c r="BR13" s="628"/>
      <c r="BS13" s="634" t="s">
        <v>112</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498592</v>
      </c>
      <c r="CS13" s="626"/>
      <c r="CT13" s="626"/>
      <c r="CU13" s="626"/>
      <c r="CV13" s="626"/>
      <c r="CW13" s="626"/>
      <c r="CX13" s="626"/>
      <c r="CY13" s="627"/>
      <c r="CZ13" s="628">
        <v>7.2</v>
      </c>
      <c r="DA13" s="628"/>
      <c r="DB13" s="628"/>
      <c r="DC13" s="628"/>
      <c r="DD13" s="634">
        <v>135530</v>
      </c>
      <c r="DE13" s="626"/>
      <c r="DF13" s="626"/>
      <c r="DG13" s="626"/>
      <c r="DH13" s="626"/>
      <c r="DI13" s="626"/>
      <c r="DJ13" s="626"/>
      <c r="DK13" s="626"/>
      <c r="DL13" s="626"/>
      <c r="DM13" s="626"/>
      <c r="DN13" s="626"/>
      <c r="DO13" s="626"/>
      <c r="DP13" s="627"/>
      <c r="DQ13" s="634">
        <v>358282</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46822</v>
      </c>
      <c r="BH14" s="626"/>
      <c r="BI14" s="626"/>
      <c r="BJ14" s="626"/>
      <c r="BK14" s="626"/>
      <c r="BL14" s="626"/>
      <c r="BM14" s="626"/>
      <c r="BN14" s="627"/>
      <c r="BO14" s="628">
        <v>2.6</v>
      </c>
      <c r="BP14" s="628"/>
      <c r="BQ14" s="628"/>
      <c r="BR14" s="628"/>
      <c r="BS14" s="634" t="s">
        <v>112</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301882</v>
      </c>
      <c r="CS14" s="626"/>
      <c r="CT14" s="626"/>
      <c r="CU14" s="626"/>
      <c r="CV14" s="626"/>
      <c r="CW14" s="626"/>
      <c r="CX14" s="626"/>
      <c r="CY14" s="627"/>
      <c r="CZ14" s="628">
        <v>4.4000000000000004</v>
      </c>
      <c r="DA14" s="628"/>
      <c r="DB14" s="628"/>
      <c r="DC14" s="628"/>
      <c r="DD14" s="634">
        <v>11890</v>
      </c>
      <c r="DE14" s="626"/>
      <c r="DF14" s="626"/>
      <c r="DG14" s="626"/>
      <c r="DH14" s="626"/>
      <c r="DI14" s="626"/>
      <c r="DJ14" s="626"/>
      <c r="DK14" s="626"/>
      <c r="DL14" s="626"/>
      <c r="DM14" s="626"/>
      <c r="DN14" s="626"/>
      <c r="DO14" s="626"/>
      <c r="DP14" s="627"/>
      <c r="DQ14" s="634">
        <v>275338</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7387</v>
      </c>
      <c r="S15" s="626"/>
      <c r="T15" s="626"/>
      <c r="U15" s="626"/>
      <c r="V15" s="626"/>
      <c r="W15" s="626"/>
      <c r="X15" s="626"/>
      <c r="Y15" s="627"/>
      <c r="Z15" s="628">
        <v>0.1</v>
      </c>
      <c r="AA15" s="628"/>
      <c r="AB15" s="628"/>
      <c r="AC15" s="628"/>
      <c r="AD15" s="629">
        <v>7387</v>
      </c>
      <c r="AE15" s="629"/>
      <c r="AF15" s="629"/>
      <c r="AG15" s="629"/>
      <c r="AH15" s="629"/>
      <c r="AI15" s="629"/>
      <c r="AJ15" s="629"/>
      <c r="AK15" s="629"/>
      <c r="AL15" s="630">
        <v>0.2</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145343</v>
      </c>
      <c r="BH15" s="626"/>
      <c r="BI15" s="626"/>
      <c r="BJ15" s="626"/>
      <c r="BK15" s="626"/>
      <c r="BL15" s="626"/>
      <c r="BM15" s="626"/>
      <c r="BN15" s="627"/>
      <c r="BO15" s="628">
        <v>7.9</v>
      </c>
      <c r="BP15" s="628"/>
      <c r="BQ15" s="628"/>
      <c r="BR15" s="628"/>
      <c r="BS15" s="634" t="s">
        <v>112</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542641</v>
      </c>
      <c r="CS15" s="626"/>
      <c r="CT15" s="626"/>
      <c r="CU15" s="626"/>
      <c r="CV15" s="626"/>
      <c r="CW15" s="626"/>
      <c r="CX15" s="626"/>
      <c r="CY15" s="627"/>
      <c r="CZ15" s="628">
        <v>7.8</v>
      </c>
      <c r="DA15" s="628"/>
      <c r="DB15" s="628"/>
      <c r="DC15" s="628"/>
      <c r="DD15" s="634">
        <v>55949</v>
      </c>
      <c r="DE15" s="626"/>
      <c r="DF15" s="626"/>
      <c r="DG15" s="626"/>
      <c r="DH15" s="626"/>
      <c r="DI15" s="626"/>
      <c r="DJ15" s="626"/>
      <c r="DK15" s="626"/>
      <c r="DL15" s="626"/>
      <c r="DM15" s="626"/>
      <c r="DN15" s="626"/>
      <c r="DO15" s="626"/>
      <c r="DP15" s="627"/>
      <c r="DQ15" s="634">
        <v>485767</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2346972</v>
      </c>
      <c r="S16" s="626"/>
      <c r="T16" s="626"/>
      <c r="U16" s="626"/>
      <c r="V16" s="626"/>
      <c r="W16" s="626"/>
      <c r="X16" s="626"/>
      <c r="Y16" s="627"/>
      <c r="Z16" s="628">
        <v>33.5</v>
      </c>
      <c r="AA16" s="628"/>
      <c r="AB16" s="628"/>
      <c r="AC16" s="628"/>
      <c r="AD16" s="629">
        <v>1991362</v>
      </c>
      <c r="AE16" s="629"/>
      <c r="AF16" s="629"/>
      <c r="AG16" s="629"/>
      <c r="AH16" s="629"/>
      <c r="AI16" s="629"/>
      <c r="AJ16" s="629"/>
      <c r="AK16" s="629"/>
      <c r="AL16" s="630">
        <v>47</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1991362</v>
      </c>
      <c r="S17" s="626"/>
      <c r="T17" s="626"/>
      <c r="U17" s="626"/>
      <c r="V17" s="626"/>
      <c r="W17" s="626"/>
      <c r="X17" s="626"/>
      <c r="Y17" s="627"/>
      <c r="Z17" s="628">
        <v>28.4</v>
      </c>
      <c r="AA17" s="628"/>
      <c r="AB17" s="628"/>
      <c r="AC17" s="628"/>
      <c r="AD17" s="629">
        <v>1991362</v>
      </c>
      <c r="AE17" s="629"/>
      <c r="AF17" s="629"/>
      <c r="AG17" s="629"/>
      <c r="AH17" s="629"/>
      <c r="AI17" s="629"/>
      <c r="AJ17" s="629"/>
      <c r="AK17" s="629"/>
      <c r="AL17" s="630">
        <v>47</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714374</v>
      </c>
      <c r="CS17" s="626"/>
      <c r="CT17" s="626"/>
      <c r="CU17" s="626"/>
      <c r="CV17" s="626"/>
      <c r="CW17" s="626"/>
      <c r="CX17" s="626"/>
      <c r="CY17" s="627"/>
      <c r="CZ17" s="628">
        <v>10.3</v>
      </c>
      <c r="DA17" s="628"/>
      <c r="DB17" s="628"/>
      <c r="DC17" s="628"/>
      <c r="DD17" s="634" t="s">
        <v>112</v>
      </c>
      <c r="DE17" s="626"/>
      <c r="DF17" s="626"/>
      <c r="DG17" s="626"/>
      <c r="DH17" s="626"/>
      <c r="DI17" s="626"/>
      <c r="DJ17" s="626"/>
      <c r="DK17" s="626"/>
      <c r="DL17" s="626"/>
      <c r="DM17" s="626"/>
      <c r="DN17" s="626"/>
      <c r="DO17" s="626"/>
      <c r="DP17" s="627"/>
      <c r="DQ17" s="634">
        <v>640470</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355610</v>
      </c>
      <c r="S18" s="626"/>
      <c r="T18" s="626"/>
      <c r="U18" s="626"/>
      <c r="V18" s="626"/>
      <c r="W18" s="626"/>
      <c r="X18" s="626"/>
      <c r="Y18" s="627"/>
      <c r="Z18" s="628">
        <v>5.0999999999999996</v>
      </c>
      <c r="AA18" s="628"/>
      <c r="AB18" s="628"/>
      <c r="AC18" s="628"/>
      <c r="AD18" s="629" t="s">
        <v>112</v>
      </c>
      <c r="AE18" s="629"/>
      <c r="AF18" s="629"/>
      <c r="AG18" s="629"/>
      <c r="AH18" s="629"/>
      <c r="AI18" s="629"/>
      <c r="AJ18" s="629"/>
      <c r="AK18" s="629"/>
      <c r="AL18" s="630" t="s">
        <v>112</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4584873</v>
      </c>
      <c r="S20" s="626"/>
      <c r="T20" s="626"/>
      <c r="U20" s="626"/>
      <c r="V20" s="626"/>
      <c r="W20" s="626"/>
      <c r="X20" s="626"/>
      <c r="Y20" s="627"/>
      <c r="Z20" s="628">
        <v>65.3</v>
      </c>
      <c r="AA20" s="628"/>
      <c r="AB20" s="628"/>
      <c r="AC20" s="628"/>
      <c r="AD20" s="629">
        <v>4229263</v>
      </c>
      <c r="AE20" s="629"/>
      <c r="AF20" s="629"/>
      <c r="AG20" s="629"/>
      <c r="AH20" s="629"/>
      <c r="AI20" s="629"/>
      <c r="AJ20" s="629"/>
      <c r="AK20" s="629"/>
      <c r="AL20" s="630">
        <v>99.7</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6922137</v>
      </c>
      <c r="CS20" s="626"/>
      <c r="CT20" s="626"/>
      <c r="CU20" s="626"/>
      <c r="CV20" s="626"/>
      <c r="CW20" s="626"/>
      <c r="CX20" s="626"/>
      <c r="CY20" s="627"/>
      <c r="CZ20" s="628">
        <v>100</v>
      </c>
      <c r="DA20" s="628"/>
      <c r="DB20" s="628"/>
      <c r="DC20" s="628"/>
      <c r="DD20" s="634">
        <v>368786</v>
      </c>
      <c r="DE20" s="626"/>
      <c r="DF20" s="626"/>
      <c r="DG20" s="626"/>
      <c r="DH20" s="626"/>
      <c r="DI20" s="626"/>
      <c r="DJ20" s="626"/>
      <c r="DK20" s="626"/>
      <c r="DL20" s="626"/>
      <c r="DM20" s="626"/>
      <c r="DN20" s="626"/>
      <c r="DO20" s="626"/>
      <c r="DP20" s="627"/>
      <c r="DQ20" s="634">
        <v>4970322</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3354</v>
      </c>
      <c r="S21" s="626"/>
      <c r="T21" s="626"/>
      <c r="U21" s="626"/>
      <c r="V21" s="626"/>
      <c r="W21" s="626"/>
      <c r="X21" s="626"/>
      <c r="Y21" s="627"/>
      <c r="Z21" s="628">
        <v>0</v>
      </c>
      <c r="AA21" s="628"/>
      <c r="AB21" s="628"/>
      <c r="AC21" s="628"/>
      <c r="AD21" s="629">
        <v>3354</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85246</v>
      </c>
      <c r="S22" s="626"/>
      <c r="T22" s="626"/>
      <c r="U22" s="626"/>
      <c r="V22" s="626"/>
      <c r="W22" s="626"/>
      <c r="X22" s="626"/>
      <c r="Y22" s="627"/>
      <c r="Z22" s="628">
        <v>1.2</v>
      </c>
      <c r="AA22" s="628"/>
      <c r="AB22" s="628"/>
      <c r="AC22" s="628"/>
      <c r="AD22" s="629" t="s">
        <v>112</v>
      </c>
      <c r="AE22" s="629"/>
      <c r="AF22" s="629"/>
      <c r="AG22" s="629"/>
      <c r="AH22" s="629"/>
      <c r="AI22" s="629"/>
      <c r="AJ22" s="629"/>
      <c r="AK22" s="629"/>
      <c r="AL22" s="630" t="s">
        <v>112</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129337</v>
      </c>
      <c r="S23" s="626"/>
      <c r="T23" s="626"/>
      <c r="U23" s="626"/>
      <c r="V23" s="626"/>
      <c r="W23" s="626"/>
      <c r="X23" s="626"/>
      <c r="Y23" s="627"/>
      <c r="Z23" s="628">
        <v>1.8</v>
      </c>
      <c r="AA23" s="628"/>
      <c r="AB23" s="628"/>
      <c r="AC23" s="628"/>
      <c r="AD23" s="629">
        <v>5104</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69893</v>
      </c>
      <c r="S24" s="626"/>
      <c r="T24" s="626"/>
      <c r="U24" s="626"/>
      <c r="V24" s="626"/>
      <c r="W24" s="626"/>
      <c r="X24" s="626"/>
      <c r="Y24" s="627"/>
      <c r="Z24" s="628">
        <v>1</v>
      </c>
      <c r="AA24" s="628"/>
      <c r="AB24" s="628"/>
      <c r="AC24" s="628"/>
      <c r="AD24" s="629" t="s">
        <v>112</v>
      </c>
      <c r="AE24" s="629"/>
      <c r="AF24" s="629"/>
      <c r="AG24" s="629"/>
      <c r="AH24" s="629"/>
      <c r="AI24" s="629"/>
      <c r="AJ24" s="629"/>
      <c r="AK24" s="629"/>
      <c r="AL24" s="630" t="s">
        <v>112</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3031884</v>
      </c>
      <c r="CS24" s="615"/>
      <c r="CT24" s="615"/>
      <c r="CU24" s="615"/>
      <c r="CV24" s="615"/>
      <c r="CW24" s="615"/>
      <c r="CX24" s="615"/>
      <c r="CY24" s="616"/>
      <c r="CZ24" s="652">
        <v>43.8</v>
      </c>
      <c r="DA24" s="653"/>
      <c r="DB24" s="653"/>
      <c r="DC24" s="654"/>
      <c r="DD24" s="651">
        <v>1952086</v>
      </c>
      <c r="DE24" s="615"/>
      <c r="DF24" s="615"/>
      <c r="DG24" s="615"/>
      <c r="DH24" s="615"/>
      <c r="DI24" s="615"/>
      <c r="DJ24" s="615"/>
      <c r="DK24" s="616"/>
      <c r="DL24" s="651">
        <v>1885091</v>
      </c>
      <c r="DM24" s="615"/>
      <c r="DN24" s="615"/>
      <c r="DO24" s="615"/>
      <c r="DP24" s="615"/>
      <c r="DQ24" s="615"/>
      <c r="DR24" s="615"/>
      <c r="DS24" s="615"/>
      <c r="DT24" s="615"/>
      <c r="DU24" s="615"/>
      <c r="DV24" s="616"/>
      <c r="DW24" s="619">
        <v>42.2</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792563</v>
      </c>
      <c r="S25" s="626"/>
      <c r="T25" s="626"/>
      <c r="U25" s="626"/>
      <c r="V25" s="626"/>
      <c r="W25" s="626"/>
      <c r="X25" s="626"/>
      <c r="Y25" s="627"/>
      <c r="Z25" s="628">
        <v>11.3</v>
      </c>
      <c r="AA25" s="628"/>
      <c r="AB25" s="628"/>
      <c r="AC25" s="628"/>
      <c r="AD25" s="629" t="s">
        <v>112</v>
      </c>
      <c r="AE25" s="629"/>
      <c r="AF25" s="629"/>
      <c r="AG25" s="629"/>
      <c r="AH25" s="629"/>
      <c r="AI25" s="629"/>
      <c r="AJ25" s="629"/>
      <c r="AK25" s="629"/>
      <c r="AL25" s="630" t="s">
        <v>112</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1052282</v>
      </c>
      <c r="CS25" s="657"/>
      <c r="CT25" s="657"/>
      <c r="CU25" s="657"/>
      <c r="CV25" s="657"/>
      <c r="CW25" s="657"/>
      <c r="CX25" s="657"/>
      <c r="CY25" s="658"/>
      <c r="CZ25" s="659">
        <v>15.2</v>
      </c>
      <c r="DA25" s="660"/>
      <c r="DB25" s="660"/>
      <c r="DC25" s="661"/>
      <c r="DD25" s="634">
        <v>926165</v>
      </c>
      <c r="DE25" s="657"/>
      <c r="DF25" s="657"/>
      <c r="DG25" s="657"/>
      <c r="DH25" s="657"/>
      <c r="DI25" s="657"/>
      <c r="DJ25" s="657"/>
      <c r="DK25" s="658"/>
      <c r="DL25" s="634">
        <v>913741</v>
      </c>
      <c r="DM25" s="657"/>
      <c r="DN25" s="657"/>
      <c r="DO25" s="657"/>
      <c r="DP25" s="657"/>
      <c r="DQ25" s="657"/>
      <c r="DR25" s="657"/>
      <c r="DS25" s="657"/>
      <c r="DT25" s="657"/>
      <c r="DU25" s="657"/>
      <c r="DV25" s="658"/>
      <c r="DW25" s="630">
        <v>20.399999999999999</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686345</v>
      </c>
      <c r="CS26" s="626"/>
      <c r="CT26" s="626"/>
      <c r="CU26" s="626"/>
      <c r="CV26" s="626"/>
      <c r="CW26" s="626"/>
      <c r="CX26" s="626"/>
      <c r="CY26" s="627"/>
      <c r="CZ26" s="659">
        <v>9.9</v>
      </c>
      <c r="DA26" s="660"/>
      <c r="DB26" s="660"/>
      <c r="DC26" s="661"/>
      <c r="DD26" s="634">
        <v>573769</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465156</v>
      </c>
      <c r="S27" s="626"/>
      <c r="T27" s="626"/>
      <c r="U27" s="626"/>
      <c r="V27" s="626"/>
      <c r="W27" s="626"/>
      <c r="X27" s="626"/>
      <c r="Y27" s="627"/>
      <c r="Z27" s="628">
        <v>6.6</v>
      </c>
      <c r="AA27" s="628"/>
      <c r="AB27" s="628"/>
      <c r="AC27" s="628"/>
      <c r="AD27" s="629" t="s">
        <v>112</v>
      </c>
      <c r="AE27" s="629"/>
      <c r="AF27" s="629"/>
      <c r="AG27" s="629"/>
      <c r="AH27" s="629"/>
      <c r="AI27" s="629"/>
      <c r="AJ27" s="629"/>
      <c r="AK27" s="629"/>
      <c r="AL27" s="630" t="s">
        <v>112</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1829766</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1265228</v>
      </c>
      <c r="CS27" s="657"/>
      <c r="CT27" s="657"/>
      <c r="CU27" s="657"/>
      <c r="CV27" s="657"/>
      <c r="CW27" s="657"/>
      <c r="CX27" s="657"/>
      <c r="CY27" s="658"/>
      <c r="CZ27" s="659">
        <v>18.3</v>
      </c>
      <c r="DA27" s="660"/>
      <c r="DB27" s="660"/>
      <c r="DC27" s="661"/>
      <c r="DD27" s="634">
        <v>385451</v>
      </c>
      <c r="DE27" s="657"/>
      <c r="DF27" s="657"/>
      <c r="DG27" s="657"/>
      <c r="DH27" s="657"/>
      <c r="DI27" s="657"/>
      <c r="DJ27" s="657"/>
      <c r="DK27" s="658"/>
      <c r="DL27" s="634">
        <v>330880</v>
      </c>
      <c r="DM27" s="657"/>
      <c r="DN27" s="657"/>
      <c r="DO27" s="657"/>
      <c r="DP27" s="657"/>
      <c r="DQ27" s="657"/>
      <c r="DR27" s="657"/>
      <c r="DS27" s="657"/>
      <c r="DT27" s="657"/>
      <c r="DU27" s="657"/>
      <c r="DV27" s="658"/>
      <c r="DW27" s="630">
        <v>7.4</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30269</v>
      </c>
      <c r="S28" s="626"/>
      <c r="T28" s="626"/>
      <c r="U28" s="626"/>
      <c r="V28" s="626"/>
      <c r="W28" s="626"/>
      <c r="X28" s="626"/>
      <c r="Y28" s="627"/>
      <c r="Z28" s="628">
        <v>0.4</v>
      </c>
      <c r="AA28" s="628"/>
      <c r="AB28" s="628"/>
      <c r="AC28" s="628"/>
      <c r="AD28" s="629">
        <v>2890</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714374</v>
      </c>
      <c r="CS28" s="626"/>
      <c r="CT28" s="626"/>
      <c r="CU28" s="626"/>
      <c r="CV28" s="626"/>
      <c r="CW28" s="626"/>
      <c r="CX28" s="626"/>
      <c r="CY28" s="627"/>
      <c r="CZ28" s="659">
        <v>10.3</v>
      </c>
      <c r="DA28" s="660"/>
      <c r="DB28" s="660"/>
      <c r="DC28" s="661"/>
      <c r="DD28" s="634">
        <v>640470</v>
      </c>
      <c r="DE28" s="626"/>
      <c r="DF28" s="626"/>
      <c r="DG28" s="626"/>
      <c r="DH28" s="626"/>
      <c r="DI28" s="626"/>
      <c r="DJ28" s="626"/>
      <c r="DK28" s="627"/>
      <c r="DL28" s="634">
        <v>640470</v>
      </c>
      <c r="DM28" s="626"/>
      <c r="DN28" s="626"/>
      <c r="DO28" s="626"/>
      <c r="DP28" s="626"/>
      <c r="DQ28" s="626"/>
      <c r="DR28" s="626"/>
      <c r="DS28" s="626"/>
      <c r="DT28" s="626"/>
      <c r="DU28" s="626"/>
      <c r="DV28" s="627"/>
      <c r="DW28" s="630">
        <v>14.3</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9691</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714215</v>
      </c>
      <c r="CS29" s="657"/>
      <c r="CT29" s="657"/>
      <c r="CU29" s="657"/>
      <c r="CV29" s="657"/>
      <c r="CW29" s="657"/>
      <c r="CX29" s="657"/>
      <c r="CY29" s="658"/>
      <c r="CZ29" s="659">
        <v>10.3</v>
      </c>
      <c r="DA29" s="660"/>
      <c r="DB29" s="660"/>
      <c r="DC29" s="661"/>
      <c r="DD29" s="634">
        <v>640311</v>
      </c>
      <c r="DE29" s="657"/>
      <c r="DF29" s="657"/>
      <c r="DG29" s="657"/>
      <c r="DH29" s="657"/>
      <c r="DI29" s="657"/>
      <c r="DJ29" s="657"/>
      <c r="DK29" s="658"/>
      <c r="DL29" s="634">
        <v>640311</v>
      </c>
      <c r="DM29" s="657"/>
      <c r="DN29" s="657"/>
      <c r="DO29" s="657"/>
      <c r="DP29" s="657"/>
      <c r="DQ29" s="657"/>
      <c r="DR29" s="657"/>
      <c r="DS29" s="657"/>
      <c r="DT29" s="657"/>
      <c r="DU29" s="657"/>
      <c r="DV29" s="658"/>
      <c r="DW29" s="630">
        <v>14.3</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70224</v>
      </c>
      <c r="S30" s="626"/>
      <c r="T30" s="626"/>
      <c r="U30" s="626"/>
      <c r="V30" s="626"/>
      <c r="W30" s="626"/>
      <c r="X30" s="626"/>
      <c r="Y30" s="627"/>
      <c r="Z30" s="628">
        <v>1</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98.4</v>
      </c>
      <c r="BH30" s="684"/>
      <c r="BI30" s="684"/>
      <c r="BJ30" s="684"/>
      <c r="BK30" s="684"/>
      <c r="BL30" s="684"/>
      <c r="BM30" s="620">
        <v>94.4</v>
      </c>
      <c r="BN30" s="684"/>
      <c r="BO30" s="684"/>
      <c r="BP30" s="684"/>
      <c r="BQ30" s="685"/>
      <c r="BR30" s="683">
        <v>98.3</v>
      </c>
      <c r="BS30" s="684"/>
      <c r="BT30" s="684"/>
      <c r="BU30" s="684"/>
      <c r="BV30" s="684"/>
      <c r="BW30" s="684"/>
      <c r="BX30" s="620">
        <v>93.6</v>
      </c>
      <c r="BY30" s="684"/>
      <c r="BZ30" s="684"/>
      <c r="CA30" s="684"/>
      <c r="CB30" s="685"/>
      <c r="CD30" s="688"/>
      <c r="CE30" s="689"/>
      <c r="CF30" s="639" t="s">
        <v>294</v>
      </c>
      <c r="CG30" s="640"/>
      <c r="CH30" s="640"/>
      <c r="CI30" s="640"/>
      <c r="CJ30" s="640"/>
      <c r="CK30" s="640"/>
      <c r="CL30" s="640"/>
      <c r="CM30" s="640"/>
      <c r="CN30" s="640"/>
      <c r="CO30" s="640"/>
      <c r="CP30" s="640"/>
      <c r="CQ30" s="641"/>
      <c r="CR30" s="625">
        <v>654604</v>
      </c>
      <c r="CS30" s="626"/>
      <c r="CT30" s="626"/>
      <c r="CU30" s="626"/>
      <c r="CV30" s="626"/>
      <c r="CW30" s="626"/>
      <c r="CX30" s="626"/>
      <c r="CY30" s="627"/>
      <c r="CZ30" s="659">
        <v>9.5</v>
      </c>
      <c r="DA30" s="660"/>
      <c r="DB30" s="660"/>
      <c r="DC30" s="661"/>
      <c r="DD30" s="634">
        <v>581133</v>
      </c>
      <c r="DE30" s="626"/>
      <c r="DF30" s="626"/>
      <c r="DG30" s="626"/>
      <c r="DH30" s="626"/>
      <c r="DI30" s="626"/>
      <c r="DJ30" s="626"/>
      <c r="DK30" s="627"/>
      <c r="DL30" s="634">
        <v>581133</v>
      </c>
      <c r="DM30" s="626"/>
      <c r="DN30" s="626"/>
      <c r="DO30" s="626"/>
      <c r="DP30" s="626"/>
      <c r="DQ30" s="626"/>
      <c r="DR30" s="626"/>
      <c r="DS30" s="626"/>
      <c r="DT30" s="626"/>
      <c r="DU30" s="626"/>
      <c r="DV30" s="627"/>
      <c r="DW30" s="630">
        <v>13</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112345</v>
      </c>
      <c r="S31" s="626"/>
      <c r="T31" s="626"/>
      <c r="U31" s="626"/>
      <c r="V31" s="626"/>
      <c r="W31" s="626"/>
      <c r="X31" s="626"/>
      <c r="Y31" s="627"/>
      <c r="Z31" s="628">
        <v>1.6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98.1</v>
      </c>
      <c r="BH31" s="657"/>
      <c r="BI31" s="657"/>
      <c r="BJ31" s="657"/>
      <c r="BK31" s="657"/>
      <c r="BL31" s="657"/>
      <c r="BM31" s="631">
        <v>94.2</v>
      </c>
      <c r="BN31" s="681"/>
      <c r="BO31" s="681"/>
      <c r="BP31" s="681"/>
      <c r="BQ31" s="682"/>
      <c r="BR31" s="680">
        <v>98.1</v>
      </c>
      <c r="BS31" s="657"/>
      <c r="BT31" s="657"/>
      <c r="BU31" s="657"/>
      <c r="BV31" s="657"/>
      <c r="BW31" s="657"/>
      <c r="BX31" s="631">
        <v>92.7</v>
      </c>
      <c r="BY31" s="681"/>
      <c r="BZ31" s="681"/>
      <c r="CA31" s="681"/>
      <c r="CB31" s="682"/>
      <c r="CD31" s="688"/>
      <c r="CE31" s="689"/>
      <c r="CF31" s="639" t="s">
        <v>298</v>
      </c>
      <c r="CG31" s="640"/>
      <c r="CH31" s="640"/>
      <c r="CI31" s="640"/>
      <c r="CJ31" s="640"/>
      <c r="CK31" s="640"/>
      <c r="CL31" s="640"/>
      <c r="CM31" s="640"/>
      <c r="CN31" s="640"/>
      <c r="CO31" s="640"/>
      <c r="CP31" s="640"/>
      <c r="CQ31" s="641"/>
      <c r="CR31" s="625">
        <v>59611</v>
      </c>
      <c r="CS31" s="657"/>
      <c r="CT31" s="657"/>
      <c r="CU31" s="657"/>
      <c r="CV31" s="657"/>
      <c r="CW31" s="657"/>
      <c r="CX31" s="657"/>
      <c r="CY31" s="658"/>
      <c r="CZ31" s="659">
        <v>0.9</v>
      </c>
      <c r="DA31" s="660"/>
      <c r="DB31" s="660"/>
      <c r="DC31" s="661"/>
      <c r="DD31" s="634">
        <v>59178</v>
      </c>
      <c r="DE31" s="657"/>
      <c r="DF31" s="657"/>
      <c r="DG31" s="657"/>
      <c r="DH31" s="657"/>
      <c r="DI31" s="657"/>
      <c r="DJ31" s="657"/>
      <c r="DK31" s="658"/>
      <c r="DL31" s="634">
        <v>59178</v>
      </c>
      <c r="DM31" s="657"/>
      <c r="DN31" s="657"/>
      <c r="DO31" s="657"/>
      <c r="DP31" s="657"/>
      <c r="DQ31" s="657"/>
      <c r="DR31" s="657"/>
      <c r="DS31" s="657"/>
      <c r="DT31" s="657"/>
      <c r="DU31" s="657"/>
      <c r="DV31" s="658"/>
      <c r="DW31" s="630">
        <v>1.3</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200315</v>
      </c>
      <c r="S32" s="626"/>
      <c r="T32" s="626"/>
      <c r="U32" s="626"/>
      <c r="V32" s="626"/>
      <c r="W32" s="626"/>
      <c r="X32" s="626"/>
      <c r="Y32" s="627"/>
      <c r="Z32" s="628">
        <v>2.9</v>
      </c>
      <c r="AA32" s="628"/>
      <c r="AB32" s="628"/>
      <c r="AC32" s="628"/>
      <c r="AD32" s="629">
        <v>50</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98.5</v>
      </c>
      <c r="BH32" s="693"/>
      <c r="BI32" s="693"/>
      <c r="BJ32" s="693"/>
      <c r="BK32" s="693"/>
      <c r="BL32" s="693"/>
      <c r="BM32" s="694">
        <v>94.1</v>
      </c>
      <c r="BN32" s="693"/>
      <c r="BO32" s="693"/>
      <c r="BP32" s="693"/>
      <c r="BQ32" s="695"/>
      <c r="BR32" s="692">
        <v>98.4</v>
      </c>
      <c r="BS32" s="693"/>
      <c r="BT32" s="693"/>
      <c r="BU32" s="693"/>
      <c r="BV32" s="693"/>
      <c r="BW32" s="693"/>
      <c r="BX32" s="694">
        <v>93.5</v>
      </c>
      <c r="BY32" s="693"/>
      <c r="BZ32" s="693"/>
      <c r="CA32" s="693"/>
      <c r="CB32" s="695"/>
      <c r="CD32" s="690"/>
      <c r="CE32" s="691"/>
      <c r="CF32" s="639" t="s">
        <v>301</v>
      </c>
      <c r="CG32" s="640"/>
      <c r="CH32" s="640"/>
      <c r="CI32" s="640"/>
      <c r="CJ32" s="640"/>
      <c r="CK32" s="640"/>
      <c r="CL32" s="640"/>
      <c r="CM32" s="640"/>
      <c r="CN32" s="640"/>
      <c r="CO32" s="640"/>
      <c r="CP32" s="640"/>
      <c r="CQ32" s="641"/>
      <c r="CR32" s="625">
        <v>159</v>
      </c>
      <c r="CS32" s="626"/>
      <c r="CT32" s="626"/>
      <c r="CU32" s="626"/>
      <c r="CV32" s="626"/>
      <c r="CW32" s="626"/>
      <c r="CX32" s="626"/>
      <c r="CY32" s="627"/>
      <c r="CZ32" s="659">
        <v>0</v>
      </c>
      <c r="DA32" s="660"/>
      <c r="DB32" s="660"/>
      <c r="DC32" s="661"/>
      <c r="DD32" s="634">
        <v>159</v>
      </c>
      <c r="DE32" s="626"/>
      <c r="DF32" s="626"/>
      <c r="DG32" s="626"/>
      <c r="DH32" s="626"/>
      <c r="DI32" s="626"/>
      <c r="DJ32" s="626"/>
      <c r="DK32" s="627"/>
      <c r="DL32" s="634">
        <v>159</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463092</v>
      </c>
      <c r="S33" s="626"/>
      <c r="T33" s="626"/>
      <c r="U33" s="626"/>
      <c r="V33" s="626"/>
      <c r="W33" s="626"/>
      <c r="X33" s="626"/>
      <c r="Y33" s="627"/>
      <c r="Z33" s="628">
        <v>6.6</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3521467</v>
      </c>
      <c r="CS33" s="657"/>
      <c r="CT33" s="657"/>
      <c r="CU33" s="657"/>
      <c r="CV33" s="657"/>
      <c r="CW33" s="657"/>
      <c r="CX33" s="657"/>
      <c r="CY33" s="658"/>
      <c r="CZ33" s="659">
        <v>50.9</v>
      </c>
      <c r="DA33" s="660"/>
      <c r="DB33" s="660"/>
      <c r="DC33" s="661"/>
      <c r="DD33" s="634">
        <v>2917282</v>
      </c>
      <c r="DE33" s="657"/>
      <c r="DF33" s="657"/>
      <c r="DG33" s="657"/>
      <c r="DH33" s="657"/>
      <c r="DI33" s="657"/>
      <c r="DJ33" s="657"/>
      <c r="DK33" s="658"/>
      <c r="DL33" s="634">
        <v>2385449</v>
      </c>
      <c r="DM33" s="657"/>
      <c r="DN33" s="657"/>
      <c r="DO33" s="657"/>
      <c r="DP33" s="657"/>
      <c r="DQ33" s="657"/>
      <c r="DR33" s="657"/>
      <c r="DS33" s="657"/>
      <c r="DT33" s="657"/>
      <c r="DU33" s="657"/>
      <c r="DV33" s="658"/>
      <c r="DW33" s="630">
        <v>53.4</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1123700</v>
      </c>
      <c r="CS34" s="626"/>
      <c r="CT34" s="626"/>
      <c r="CU34" s="626"/>
      <c r="CV34" s="626"/>
      <c r="CW34" s="626"/>
      <c r="CX34" s="626"/>
      <c r="CY34" s="627"/>
      <c r="CZ34" s="659">
        <v>16.2</v>
      </c>
      <c r="DA34" s="660"/>
      <c r="DB34" s="660"/>
      <c r="DC34" s="661"/>
      <c r="DD34" s="634">
        <v>859707</v>
      </c>
      <c r="DE34" s="626"/>
      <c r="DF34" s="626"/>
      <c r="DG34" s="626"/>
      <c r="DH34" s="626"/>
      <c r="DI34" s="626"/>
      <c r="DJ34" s="626"/>
      <c r="DK34" s="627"/>
      <c r="DL34" s="634">
        <v>701930</v>
      </c>
      <c r="DM34" s="626"/>
      <c r="DN34" s="626"/>
      <c r="DO34" s="626"/>
      <c r="DP34" s="626"/>
      <c r="DQ34" s="626"/>
      <c r="DR34" s="626"/>
      <c r="DS34" s="626"/>
      <c r="DT34" s="626"/>
      <c r="DU34" s="626"/>
      <c r="DV34" s="627"/>
      <c r="DW34" s="630">
        <v>15.7</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229492</v>
      </c>
      <c r="S35" s="626"/>
      <c r="T35" s="626"/>
      <c r="U35" s="626"/>
      <c r="V35" s="626"/>
      <c r="W35" s="626"/>
      <c r="X35" s="626"/>
      <c r="Y35" s="627"/>
      <c r="Z35" s="628">
        <v>3.3</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995939</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-112398</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65267</v>
      </c>
      <c r="CS35" s="657"/>
      <c r="CT35" s="657"/>
      <c r="CU35" s="657"/>
      <c r="CV35" s="657"/>
      <c r="CW35" s="657"/>
      <c r="CX35" s="657"/>
      <c r="CY35" s="658"/>
      <c r="CZ35" s="659">
        <v>0.9</v>
      </c>
      <c r="DA35" s="660"/>
      <c r="DB35" s="660"/>
      <c r="DC35" s="661"/>
      <c r="DD35" s="634">
        <v>45906</v>
      </c>
      <c r="DE35" s="657"/>
      <c r="DF35" s="657"/>
      <c r="DG35" s="657"/>
      <c r="DH35" s="657"/>
      <c r="DI35" s="657"/>
      <c r="DJ35" s="657"/>
      <c r="DK35" s="658"/>
      <c r="DL35" s="634">
        <v>45906</v>
      </c>
      <c r="DM35" s="657"/>
      <c r="DN35" s="657"/>
      <c r="DO35" s="657"/>
      <c r="DP35" s="657"/>
      <c r="DQ35" s="657"/>
      <c r="DR35" s="657"/>
      <c r="DS35" s="657"/>
      <c r="DT35" s="657"/>
      <c r="DU35" s="657"/>
      <c r="DV35" s="658"/>
      <c r="DW35" s="630">
        <v>1</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7016358</v>
      </c>
      <c r="S36" s="698"/>
      <c r="T36" s="698"/>
      <c r="U36" s="698"/>
      <c r="V36" s="698"/>
      <c r="W36" s="698"/>
      <c r="X36" s="698"/>
      <c r="Y36" s="699"/>
      <c r="Z36" s="700">
        <v>100</v>
      </c>
      <c r="AA36" s="700"/>
      <c r="AB36" s="700"/>
      <c r="AC36" s="700"/>
      <c r="AD36" s="701">
        <v>4240661</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197242</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-194631</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1194637</v>
      </c>
      <c r="CS36" s="626"/>
      <c r="CT36" s="626"/>
      <c r="CU36" s="626"/>
      <c r="CV36" s="626"/>
      <c r="CW36" s="626"/>
      <c r="CX36" s="626"/>
      <c r="CY36" s="627"/>
      <c r="CZ36" s="659">
        <v>17.3</v>
      </c>
      <c r="DA36" s="660"/>
      <c r="DB36" s="660"/>
      <c r="DC36" s="661"/>
      <c r="DD36" s="634">
        <v>1072703</v>
      </c>
      <c r="DE36" s="626"/>
      <c r="DF36" s="626"/>
      <c r="DG36" s="626"/>
      <c r="DH36" s="626"/>
      <c r="DI36" s="626"/>
      <c r="DJ36" s="626"/>
      <c r="DK36" s="627"/>
      <c r="DL36" s="634">
        <v>975899</v>
      </c>
      <c r="DM36" s="626"/>
      <c r="DN36" s="626"/>
      <c r="DO36" s="626"/>
      <c r="DP36" s="626"/>
      <c r="DQ36" s="626"/>
      <c r="DR36" s="626"/>
      <c r="DS36" s="626"/>
      <c r="DT36" s="626"/>
      <c r="DU36" s="626"/>
      <c r="DV36" s="627"/>
      <c r="DW36" s="630">
        <v>21.8</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t="s">
        <v>317</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2601</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481790</v>
      </c>
      <c r="CS37" s="657"/>
      <c r="CT37" s="657"/>
      <c r="CU37" s="657"/>
      <c r="CV37" s="657"/>
      <c r="CW37" s="657"/>
      <c r="CX37" s="657"/>
      <c r="CY37" s="658"/>
      <c r="CZ37" s="659">
        <v>7</v>
      </c>
      <c r="DA37" s="660"/>
      <c r="DB37" s="660"/>
      <c r="DC37" s="661"/>
      <c r="DD37" s="634">
        <v>469890</v>
      </c>
      <c r="DE37" s="657"/>
      <c r="DF37" s="657"/>
      <c r="DG37" s="657"/>
      <c r="DH37" s="657"/>
      <c r="DI37" s="657"/>
      <c r="DJ37" s="657"/>
      <c r="DK37" s="658"/>
      <c r="DL37" s="634">
        <v>437888</v>
      </c>
      <c r="DM37" s="657"/>
      <c r="DN37" s="657"/>
      <c r="DO37" s="657"/>
      <c r="DP37" s="657"/>
      <c r="DQ37" s="657"/>
      <c r="DR37" s="657"/>
      <c r="DS37" s="657"/>
      <c r="DT37" s="657"/>
      <c r="DU37" s="657"/>
      <c r="DV37" s="658"/>
      <c r="DW37" s="630">
        <v>9.8000000000000007</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t="s">
        <v>321</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4170</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995939</v>
      </c>
      <c r="CS38" s="626"/>
      <c r="CT38" s="626"/>
      <c r="CU38" s="626"/>
      <c r="CV38" s="626"/>
      <c r="CW38" s="626"/>
      <c r="CX38" s="626"/>
      <c r="CY38" s="627"/>
      <c r="CZ38" s="659">
        <v>14.4</v>
      </c>
      <c r="DA38" s="660"/>
      <c r="DB38" s="660"/>
      <c r="DC38" s="661"/>
      <c r="DD38" s="634">
        <v>870175</v>
      </c>
      <c r="DE38" s="626"/>
      <c r="DF38" s="626"/>
      <c r="DG38" s="626"/>
      <c r="DH38" s="626"/>
      <c r="DI38" s="626"/>
      <c r="DJ38" s="626"/>
      <c r="DK38" s="627"/>
      <c r="DL38" s="634">
        <v>661714</v>
      </c>
      <c r="DM38" s="626"/>
      <c r="DN38" s="626"/>
      <c r="DO38" s="626"/>
      <c r="DP38" s="626"/>
      <c r="DQ38" s="626"/>
      <c r="DR38" s="626"/>
      <c r="DS38" s="626"/>
      <c r="DT38" s="626"/>
      <c r="DU38" s="626"/>
      <c r="DV38" s="627"/>
      <c r="DW38" s="630">
        <v>14.8</v>
      </c>
      <c r="DX38" s="655"/>
      <c r="DY38" s="655"/>
      <c r="DZ38" s="655"/>
      <c r="EA38" s="655"/>
      <c r="EB38" s="655"/>
      <c r="EC38" s="656"/>
    </row>
    <row r="39" spans="2:133" ht="11.25" customHeight="1" x14ac:dyDescent="0.15">
      <c r="AQ39" s="704" t="s">
        <v>324</v>
      </c>
      <c r="AR39" s="705"/>
      <c r="AS39" s="705"/>
      <c r="AT39" s="705"/>
      <c r="AU39" s="705"/>
      <c r="AV39" s="705"/>
      <c r="AW39" s="705"/>
      <c r="AX39" s="705"/>
      <c r="AY39" s="706"/>
      <c r="AZ39" s="625" t="s">
        <v>321</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80</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126024</v>
      </c>
      <c r="CS39" s="657"/>
      <c r="CT39" s="657"/>
      <c r="CU39" s="657"/>
      <c r="CV39" s="657"/>
      <c r="CW39" s="657"/>
      <c r="CX39" s="657"/>
      <c r="CY39" s="658"/>
      <c r="CZ39" s="659">
        <v>1.8</v>
      </c>
      <c r="DA39" s="660"/>
      <c r="DB39" s="660"/>
      <c r="DC39" s="661"/>
      <c r="DD39" s="634">
        <v>68791</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219679</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125</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15900</v>
      </c>
      <c r="CS40" s="626"/>
      <c r="CT40" s="626"/>
      <c r="CU40" s="626"/>
      <c r="CV40" s="626"/>
      <c r="CW40" s="626"/>
      <c r="CX40" s="626"/>
      <c r="CY40" s="627"/>
      <c r="CZ40" s="659">
        <v>0.2</v>
      </c>
      <c r="DA40" s="660"/>
      <c r="DB40" s="660"/>
      <c r="DC40" s="661"/>
      <c r="DD40" s="634" t="s">
        <v>321</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579018</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343</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317</v>
      </c>
      <c r="CS41" s="657"/>
      <c r="CT41" s="657"/>
      <c r="CU41" s="657"/>
      <c r="CV41" s="657"/>
      <c r="CW41" s="657"/>
      <c r="CX41" s="657"/>
      <c r="CY41" s="658"/>
      <c r="CZ41" s="659" t="s">
        <v>317</v>
      </c>
      <c r="DA41" s="660"/>
      <c r="DB41" s="660"/>
      <c r="DC41" s="661"/>
      <c r="DD41" s="634" t="s">
        <v>317</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368786</v>
      </c>
      <c r="CS42" s="626"/>
      <c r="CT42" s="626"/>
      <c r="CU42" s="626"/>
      <c r="CV42" s="626"/>
      <c r="CW42" s="626"/>
      <c r="CX42" s="626"/>
      <c r="CY42" s="627"/>
      <c r="CZ42" s="659">
        <v>5.3</v>
      </c>
      <c r="DA42" s="708"/>
      <c r="DB42" s="708"/>
      <c r="DC42" s="709"/>
      <c r="DD42" s="634">
        <v>100954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t="s">
        <v>112</v>
      </c>
      <c r="CS43" s="657"/>
      <c r="CT43" s="657"/>
      <c r="CU43" s="657"/>
      <c r="CV43" s="657"/>
      <c r="CW43" s="657"/>
      <c r="CX43" s="657"/>
      <c r="CY43" s="658"/>
      <c r="CZ43" s="659" t="s">
        <v>112</v>
      </c>
      <c r="DA43" s="660"/>
      <c r="DB43" s="660"/>
      <c r="DC43" s="661"/>
      <c r="DD43" s="634" t="s">
        <v>112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368786</v>
      </c>
      <c r="CS44" s="626"/>
      <c r="CT44" s="626"/>
      <c r="CU44" s="626"/>
      <c r="CV44" s="626"/>
      <c r="CW44" s="626"/>
      <c r="CX44" s="626"/>
      <c r="CY44" s="627"/>
      <c r="CZ44" s="659">
        <v>5.3</v>
      </c>
      <c r="DA44" s="708"/>
      <c r="DB44" s="708"/>
      <c r="DC44" s="709"/>
      <c r="DD44" s="634">
        <v>100954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122741</v>
      </c>
      <c r="CS45" s="657"/>
      <c r="CT45" s="657"/>
      <c r="CU45" s="657"/>
      <c r="CV45" s="657"/>
      <c r="CW45" s="657"/>
      <c r="CX45" s="657"/>
      <c r="CY45" s="658"/>
      <c r="CZ45" s="659">
        <v>1.8</v>
      </c>
      <c r="DA45" s="660"/>
      <c r="DB45" s="660"/>
      <c r="DC45" s="661"/>
      <c r="DD45" s="634">
        <v>6948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246045</v>
      </c>
      <c r="CS46" s="626"/>
      <c r="CT46" s="626"/>
      <c r="CU46" s="626"/>
      <c r="CV46" s="626"/>
      <c r="CW46" s="626"/>
      <c r="CX46" s="626"/>
      <c r="CY46" s="627"/>
      <c r="CZ46" s="659">
        <v>3.6</v>
      </c>
      <c r="DA46" s="708"/>
      <c r="DB46" s="708"/>
      <c r="DC46" s="709"/>
      <c r="DD46" s="634">
        <v>94006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6922137</v>
      </c>
      <c r="CS49" s="693"/>
      <c r="CT49" s="693"/>
      <c r="CU49" s="693"/>
      <c r="CV49" s="693"/>
      <c r="CW49" s="693"/>
      <c r="CX49" s="693"/>
      <c r="CY49" s="720"/>
      <c r="CZ49" s="721">
        <v>100</v>
      </c>
      <c r="DA49" s="722"/>
      <c r="DB49" s="722"/>
      <c r="DC49" s="723"/>
      <c r="DD49" s="724">
        <v>4970322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1"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7041</v>
      </c>
      <c r="R7" s="755"/>
      <c r="S7" s="755"/>
      <c r="T7" s="755"/>
      <c r="U7" s="755"/>
      <c r="V7" s="755">
        <v>6947</v>
      </c>
      <c r="W7" s="755"/>
      <c r="X7" s="755"/>
      <c r="Y7" s="755"/>
      <c r="Z7" s="755"/>
      <c r="AA7" s="755">
        <v>94</v>
      </c>
      <c r="AB7" s="755"/>
      <c r="AC7" s="755"/>
      <c r="AD7" s="755"/>
      <c r="AE7" s="756"/>
      <c r="AF7" s="757">
        <v>94</v>
      </c>
      <c r="AG7" s="758"/>
      <c r="AH7" s="758"/>
      <c r="AI7" s="758"/>
      <c r="AJ7" s="759"/>
      <c r="AK7" s="794">
        <v>55</v>
      </c>
      <c r="AL7" s="795"/>
      <c r="AM7" s="795"/>
      <c r="AN7" s="795"/>
      <c r="AO7" s="795"/>
      <c r="AP7" s="795">
        <v>8441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565</v>
      </c>
      <c r="BS7" s="798" t="s">
        <v>566</v>
      </c>
      <c r="BT7" s="799"/>
      <c r="BU7" s="799"/>
      <c r="BV7" s="799"/>
      <c r="BW7" s="799"/>
      <c r="BX7" s="799"/>
      <c r="BY7" s="799"/>
      <c r="BZ7" s="799"/>
      <c r="CA7" s="799"/>
      <c r="CB7" s="799"/>
      <c r="CC7" s="799"/>
      <c r="CD7" s="799"/>
      <c r="CE7" s="799"/>
      <c r="CF7" s="799"/>
      <c r="CG7" s="800"/>
      <c r="CH7" s="791">
        <v>125</v>
      </c>
      <c r="CI7" s="792"/>
      <c r="CJ7" s="792"/>
      <c r="CK7" s="792"/>
      <c r="CL7" s="793"/>
      <c r="CM7" s="791">
        <v>1481</v>
      </c>
      <c r="CN7" s="792"/>
      <c r="CO7" s="792"/>
      <c r="CP7" s="792"/>
      <c r="CQ7" s="793"/>
      <c r="CR7" s="791">
        <v>763</v>
      </c>
      <c r="CS7" s="792"/>
      <c r="CT7" s="792"/>
      <c r="CU7" s="792"/>
      <c r="CV7" s="793"/>
      <c r="CW7" s="791">
        <v>304</v>
      </c>
      <c r="CX7" s="792"/>
      <c r="CY7" s="792"/>
      <c r="CZ7" s="792"/>
      <c r="DA7" s="793"/>
      <c r="DB7" s="791">
        <v>1231</v>
      </c>
      <c r="DC7" s="792"/>
      <c r="DD7" s="792"/>
      <c r="DE7" s="792"/>
      <c r="DF7" s="793"/>
      <c r="DG7" s="791" t="s">
        <v>567</v>
      </c>
      <c r="DH7" s="792"/>
      <c r="DI7" s="792"/>
      <c r="DJ7" s="792"/>
      <c r="DK7" s="793"/>
      <c r="DL7" s="791" t="s">
        <v>563</v>
      </c>
      <c r="DM7" s="792"/>
      <c r="DN7" s="792"/>
      <c r="DO7" s="792"/>
      <c r="DP7" s="793"/>
      <c r="DQ7" s="791" t="s">
        <v>563</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1</v>
      </c>
      <c r="R8" s="779"/>
      <c r="S8" s="779"/>
      <c r="T8" s="779"/>
      <c r="U8" s="779"/>
      <c r="V8" s="779">
        <v>1</v>
      </c>
      <c r="W8" s="779"/>
      <c r="X8" s="779"/>
      <c r="Y8" s="779"/>
      <c r="Z8" s="779"/>
      <c r="AA8" s="779" t="s">
        <v>549</v>
      </c>
      <c r="AB8" s="779"/>
      <c r="AC8" s="779"/>
      <c r="AD8" s="779"/>
      <c r="AE8" s="780"/>
      <c r="AF8" s="781" t="s">
        <v>112</v>
      </c>
      <c r="AG8" s="782"/>
      <c r="AH8" s="782"/>
      <c r="AI8" s="782"/>
      <c r="AJ8" s="783"/>
      <c r="AK8" s="784" t="s">
        <v>549</v>
      </c>
      <c r="AL8" s="785"/>
      <c r="AM8" s="785"/>
      <c r="AN8" s="785"/>
      <c r="AO8" s="785"/>
      <c r="AP8" s="785" t="s">
        <v>549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369</v>
      </c>
      <c r="C9" s="776"/>
      <c r="D9" s="776"/>
      <c r="E9" s="776"/>
      <c r="F9" s="776"/>
      <c r="G9" s="776"/>
      <c r="H9" s="776"/>
      <c r="I9" s="776"/>
      <c r="J9" s="776"/>
      <c r="K9" s="776"/>
      <c r="L9" s="776"/>
      <c r="M9" s="776"/>
      <c r="N9" s="776"/>
      <c r="O9" s="776"/>
      <c r="P9" s="777"/>
      <c r="Q9" s="778">
        <v>22</v>
      </c>
      <c r="R9" s="779"/>
      <c r="S9" s="779"/>
      <c r="T9" s="779"/>
      <c r="U9" s="779"/>
      <c r="V9" s="779">
        <v>22</v>
      </c>
      <c r="W9" s="779"/>
      <c r="X9" s="779"/>
      <c r="Y9" s="779"/>
      <c r="Z9" s="779"/>
      <c r="AA9" s="779">
        <v>0</v>
      </c>
      <c r="AB9" s="779"/>
      <c r="AC9" s="779"/>
      <c r="AD9" s="779"/>
      <c r="AE9" s="780"/>
      <c r="AF9" s="781">
        <v>0</v>
      </c>
      <c r="AG9" s="782"/>
      <c r="AH9" s="782"/>
      <c r="AI9" s="782"/>
      <c r="AJ9" s="783"/>
      <c r="AK9" s="784">
        <v>13</v>
      </c>
      <c r="AL9" s="785"/>
      <c r="AM9" s="785"/>
      <c r="AN9" s="785"/>
      <c r="AO9" s="785"/>
      <c r="AP9" s="785" t="s">
        <v>549</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t="s">
        <v>370</v>
      </c>
      <c r="C10" s="776"/>
      <c r="D10" s="776"/>
      <c r="E10" s="776"/>
      <c r="F10" s="776"/>
      <c r="G10" s="776"/>
      <c r="H10" s="776"/>
      <c r="I10" s="776"/>
      <c r="J10" s="776"/>
      <c r="K10" s="776"/>
      <c r="L10" s="776"/>
      <c r="M10" s="776"/>
      <c r="N10" s="776"/>
      <c r="O10" s="776"/>
      <c r="P10" s="777"/>
      <c r="Q10" s="778">
        <v>4</v>
      </c>
      <c r="R10" s="779"/>
      <c r="S10" s="779"/>
      <c r="T10" s="779"/>
      <c r="U10" s="779"/>
      <c r="V10" s="779">
        <v>4</v>
      </c>
      <c r="W10" s="779"/>
      <c r="X10" s="779"/>
      <c r="Y10" s="779"/>
      <c r="Z10" s="779"/>
      <c r="AA10" s="779">
        <v>0</v>
      </c>
      <c r="AB10" s="779"/>
      <c r="AC10" s="779"/>
      <c r="AD10" s="779"/>
      <c r="AE10" s="780"/>
      <c r="AF10" s="781">
        <v>0</v>
      </c>
      <c r="AG10" s="782"/>
      <c r="AH10" s="782"/>
      <c r="AI10" s="782"/>
      <c r="AJ10" s="783"/>
      <c r="AK10" s="784">
        <v>2</v>
      </c>
      <c r="AL10" s="785"/>
      <c r="AM10" s="785"/>
      <c r="AN10" s="785"/>
      <c r="AO10" s="785"/>
      <c r="AP10" s="785" t="s">
        <v>549</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t="s">
        <v>371</v>
      </c>
      <c r="C11" s="776"/>
      <c r="D11" s="776"/>
      <c r="E11" s="776"/>
      <c r="F11" s="776"/>
      <c r="G11" s="776"/>
      <c r="H11" s="776"/>
      <c r="I11" s="776"/>
      <c r="J11" s="776"/>
      <c r="K11" s="776"/>
      <c r="L11" s="776"/>
      <c r="M11" s="776"/>
      <c r="N11" s="776"/>
      <c r="O11" s="776"/>
      <c r="P11" s="777"/>
      <c r="Q11" s="778">
        <v>248</v>
      </c>
      <c r="R11" s="779"/>
      <c r="S11" s="779"/>
      <c r="T11" s="779"/>
      <c r="U11" s="779"/>
      <c r="V11" s="779">
        <v>248</v>
      </c>
      <c r="W11" s="779"/>
      <c r="X11" s="779"/>
      <c r="Y11" s="779"/>
      <c r="Z11" s="779"/>
      <c r="AA11" s="779" t="s">
        <v>549</v>
      </c>
      <c r="AB11" s="779"/>
      <c r="AC11" s="779"/>
      <c r="AD11" s="779"/>
      <c r="AE11" s="780"/>
      <c r="AF11" s="781" t="s">
        <v>112</v>
      </c>
      <c r="AG11" s="782"/>
      <c r="AH11" s="782"/>
      <c r="AI11" s="782"/>
      <c r="AJ11" s="783"/>
      <c r="AK11" s="784" t="s">
        <v>549</v>
      </c>
      <c r="AL11" s="785"/>
      <c r="AM11" s="785"/>
      <c r="AN11" s="785"/>
      <c r="AO11" s="785"/>
      <c r="AP11" s="785">
        <v>1237</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372</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373</v>
      </c>
      <c r="B23" s="810" t="s">
        <v>374</v>
      </c>
      <c r="C23" s="811"/>
      <c r="D23" s="811"/>
      <c r="E23" s="811"/>
      <c r="F23" s="811"/>
      <c r="G23" s="811"/>
      <c r="H23" s="811"/>
      <c r="I23" s="811"/>
      <c r="J23" s="811"/>
      <c r="K23" s="811"/>
      <c r="L23" s="811"/>
      <c r="M23" s="811"/>
      <c r="N23" s="811"/>
      <c r="O23" s="811"/>
      <c r="P23" s="812"/>
      <c r="Q23" s="813">
        <v>7314</v>
      </c>
      <c r="R23" s="814"/>
      <c r="S23" s="814"/>
      <c r="T23" s="814"/>
      <c r="U23" s="814"/>
      <c r="V23" s="814">
        <v>7219</v>
      </c>
      <c r="W23" s="814"/>
      <c r="X23" s="814"/>
      <c r="Y23" s="814"/>
      <c r="Z23" s="814"/>
      <c r="AA23" s="814">
        <v>94</v>
      </c>
      <c r="AB23" s="814"/>
      <c r="AC23" s="814"/>
      <c r="AD23" s="814"/>
      <c r="AE23" s="815"/>
      <c r="AF23" s="816">
        <v>94</v>
      </c>
      <c r="AG23" s="814"/>
      <c r="AH23" s="814"/>
      <c r="AI23" s="814"/>
      <c r="AJ23" s="817"/>
      <c r="AK23" s="818"/>
      <c r="AL23" s="819"/>
      <c r="AM23" s="819"/>
      <c r="AN23" s="819"/>
      <c r="AO23" s="819"/>
      <c r="AP23" s="814">
        <v>9678</v>
      </c>
      <c r="AQ23" s="814"/>
      <c r="AR23" s="814"/>
      <c r="AS23" s="814"/>
      <c r="AT23" s="814"/>
      <c r="AU23" s="820"/>
      <c r="AV23" s="820"/>
      <c r="AW23" s="820"/>
      <c r="AX23" s="820"/>
      <c r="AY23" s="821"/>
      <c r="AZ23" s="829" t="s">
        <v>375</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376</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377</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378</v>
      </c>
      <c r="R26" s="738"/>
      <c r="S26" s="738"/>
      <c r="T26" s="738"/>
      <c r="U26" s="739"/>
      <c r="V26" s="737" t="s">
        <v>379</v>
      </c>
      <c r="W26" s="738"/>
      <c r="X26" s="738"/>
      <c r="Y26" s="738"/>
      <c r="Z26" s="739"/>
      <c r="AA26" s="737" t="s">
        <v>380</v>
      </c>
      <c r="AB26" s="738"/>
      <c r="AC26" s="738"/>
      <c r="AD26" s="738"/>
      <c r="AE26" s="738"/>
      <c r="AF26" s="832" t="s">
        <v>381</v>
      </c>
      <c r="AG26" s="833"/>
      <c r="AH26" s="833"/>
      <c r="AI26" s="833"/>
      <c r="AJ26" s="834"/>
      <c r="AK26" s="738" t="s">
        <v>382</v>
      </c>
      <c r="AL26" s="738"/>
      <c r="AM26" s="738"/>
      <c r="AN26" s="738"/>
      <c r="AO26" s="739"/>
      <c r="AP26" s="737" t="s">
        <v>383</v>
      </c>
      <c r="AQ26" s="738"/>
      <c r="AR26" s="738"/>
      <c r="AS26" s="738"/>
      <c r="AT26" s="739"/>
      <c r="AU26" s="737" t="s">
        <v>384</v>
      </c>
      <c r="AV26" s="738"/>
      <c r="AW26" s="738"/>
      <c r="AX26" s="738"/>
      <c r="AY26" s="739"/>
      <c r="AZ26" s="737" t="s">
        <v>385</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386</v>
      </c>
      <c r="C28" s="752"/>
      <c r="D28" s="752"/>
      <c r="E28" s="752"/>
      <c r="F28" s="752"/>
      <c r="G28" s="752"/>
      <c r="H28" s="752"/>
      <c r="I28" s="752"/>
      <c r="J28" s="752"/>
      <c r="K28" s="752"/>
      <c r="L28" s="752"/>
      <c r="M28" s="752"/>
      <c r="N28" s="752"/>
      <c r="O28" s="752"/>
      <c r="P28" s="753"/>
      <c r="Q28" s="842">
        <v>2308</v>
      </c>
      <c r="R28" s="843"/>
      <c r="S28" s="843"/>
      <c r="T28" s="843"/>
      <c r="U28" s="843"/>
      <c r="V28" s="843">
        <v>2420</v>
      </c>
      <c r="W28" s="843"/>
      <c r="X28" s="843"/>
      <c r="Y28" s="843"/>
      <c r="Z28" s="843"/>
      <c r="AA28" s="843">
        <v>-112</v>
      </c>
      <c r="AB28" s="843"/>
      <c r="AC28" s="843"/>
      <c r="AD28" s="843"/>
      <c r="AE28" s="844"/>
      <c r="AF28" s="845">
        <v>-112</v>
      </c>
      <c r="AG28" s="843"/>
      <c r="AH28" s="843"/>
      <c r="AI28" s="843"/>
      <c r="AJ28" s="846"/>
      <c r="AK28" s="847">
        <v>220</v>
      </c>
      <c r="AL28" s="838"/>
      <c r="AM28" s="838"/>
      <c r="AN28" s="838"/>
      <c r="AO28" s="838"/>
      <c r="AP28" s="838" t="s">
        <v>549</v>
      </c>
      <c r="AQ28" s="838"/>
      <c r="AR28" s="838"/>
      <c r="AS28" s="838"/>
      <c r="AT28" s="838"/>
      <c r="AU28" s="838" t="s">
        <v>549</v>
      </c>
      <c r="AV28" s="838"/>
      <c r="AW28" s="838"/>
      <c r="AX28" s="838"/>
      <c r="AY28" s="838"/>
      <c r="AZ28" s="839" t="s">
        <v>549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387</v>
      </c>
      <c r="C29" s="776"/>
      <c r="D29" s="776"/>
      <c r="E29" s="776"/>
      <c r="F29" s="776"/>
      <c r="G29" s="776"/>
      <c r="H29" s="776"/>
      <c r="I29" s="776"/>
      <c r="J29" s="776"/>
      <c r="K29" s="776"/>
      <c r="L29" s="776"/>
      <c r="M29" s="776"/>
      <c r="N29" s="776"/>
      <c r="O29" s="776"/>
      <c r="P29" s="777"/>
      <c r="Q29" s="778">
        <v>240</v>
      </c>
      <c r="R29" s="779"/>
      <c r="S29" s="779"/>
      <c r="T29" s="779"/>
      <c r="U29" s="779"/>
      <c r="V29" s="779">
        <v>238</v>
      </c>
      <c r="W29" s="779"/>
      <c r="X29" s="779"/>
      <c r="Y29" s="779"/>
      <c r="Z29" s="779"/>
      <c r="AA29" s="779">
        <v>1</v>
      </c>
      <c r="AB29" s="779"/>
      <c r="AC29" s="779"/>
      <c r="AD29" s="779"/>
      <c r="AE29" s="780"/>
      <c r="AF29" s="781">
        <v>1</v>
      </c>
      <c r="AG29" s="782"/>
      <c r="AH29" s="782"/>
      <c r="AI29" s="782"/>
      <c r="AJ29" s="783"/>
      <c r="AK29" s="850">
        <v>72</v>
      </c>
      <c r="AL29" s="851"/>
      <c r="AM29" s="851"/>
      <c r="AN29" s="851"/>
      <c r="AO29" s="851"/>
      <c r="AP29" s="851" t="s">
        <v>549</v>
      </c>
      <c r="AQ29" s="851"/>
      <c r="AR29" s="851"/>
      <c r="AS29" s="851"/>
      <c r="AT29" s="851"/>
      <c r="AU29" s="851" t="s">
        <v>549</v>
      </c>
      <c r="AV29" s="851"/>
      <c r="AW29" s="851"/>
      <c r="AX29" s="851"/>
      <c r="AY29" s="851"/>
      <c r="AZ29" s="852" t="s">
        <v>549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388</v>
      </c>
      <c r="C30" s="776"/>
      <c r="D30" s="776"/>
      <c r="E30" s="776"/>
      <c r="F30" s="776"/>
      <c r="G30" s="776"/>
      <c r="H30" s="776"/>
      <c r="I30" s="776"/>
      <c r="J30" s="776"/>
      <c r="K30" s="776"/>
      <c r="L30" s="776"/>
      <c r="M30" s="776"/>
      <c r="N30" s="776"/>
      <c r="O30" s="776"/>
      <c r="P30" s="777"/>
      <c r="Q30" s="778">
        <v>326</v>
      </c>
      <c r="R30" s="779"/>
      <c r="S30" s="779"/>
      <c r="T30" s="779"/>
      <c r="U30" s="779"/>
      <c r="V30" s="779">
        <v>323</v>
      </c>
      <c r="W30" s="779"/>
      <c r="X30" s="779"/>
      <c r="Y30" s="779"/>
      <c r="Z30" s="779"/>
      <c r="AA30" s="779">
        <v>3</v>
      </c>
      <c r="AB30" s="779"/>
      <c r="AC30" s="779"/>
      <c r="AD30" s="779"/>
      <c r="AE30" s="780"/>
      <c r="AF30" s="781">
        <v>470</v>
      </c>
      <c r="AG30" s="782"/>
      <c r="AH30" s="782"/>
      <c r="AI30" s="782"/>
      <c r="AJ30" s="783"/>
      <c r="AK30" s="850" t="s">
        <v>549</v>
      </c>
      <c r="AL30" s="851"/>
      <c r="AM30" s="851"/>
      <c r="AN30" s="851"/>
      <c r="AO30" s="851"/>
      <c r="AP30" s="851">
        <v>1057</v>
      </c>
      <c r="AQ30" s="851"/>
      <c r="AR30" s="851"/>
      <c r="AS30" s="851"/>
      <c r="AT30" s="851"/>
      <c r="AU30" s="851" t="s">
        <v>549</v>
      </c>
      <c r="AV30" s="851"/>
      <c r="AW30" s="851"/>
      <c r="AX30" s="851"/>
      <c r="AY30" s="851"/>
      <c r="AZ30" s="852" t="s">
        <v>549</v>
      </c>
      <c r="BA30" s="852"/>
      <c r="BB30" s="852"/>
      <c r="BC30" s="852"/>
      <c r="BD30" s="852"/>
      <c r="BE30" s="848" t="s">
        <v>389</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390</v>
      </c>
      <c r="C31" s="776"/>
      <c r="D31" s="776"/>
      <c r="E31" s="776"/>
      <c r="F31" s="776"/>
      <c r="G31" s="776"/>
      <c r="H31" s="776"/>
      <c r="I31" s="776"/>
      <c r="J31" s="776"/>
      <c r="K31" s="776"/>
      <c r="L31" s="776"/>
      <c r="M31" s="776"/>
      <c r="N31" s="776"/>
      <c r="O31" s="776"/>
      <c r="P31" s="777"/>
      <c r="Q31" s="778">
        <v>805</v>
      </c>
      <c r="R31" s="779"/>
      <c r="S31" s="779"/>
      <c r="T31" s="779"/>
      <c r="U31" s="779"/>
      <c r="V31" s="779">
        <v>805</v>
      </c>
      <c r="W31" s="779"/>
      <c r="X31" s="779"/>
      <c r="Y31" s="779"/>
      <c r="Z31" s="779"/>
      <c r="AA31" s="779">
        <v>0</v>
      </c>
      <c r="AB31" s="779"/>
      <c r="AC31" s="779"/>
      <c r="AD31" s="779"/>
      <c r="AE31" s="780"/>
      <c r="AF31" s="781">
        <v>0</v>
      </c>
      <c r="AG31" s="782"/>
      <c r="AH31" s="782"/>
      <c r="AI31" s="782"/>
      <c r="AJ31" s="783"/>
      <c r="AK31" s="850">
        <v>197</v>
      </c>
      <c r="AL31" s="851"/>
      <c r="AM31" s="851"/>
      <c r="AN31" s="851"/>
      <c r="AO31" s="851"/>
      <c r="AP31" s="851">
        <v>4078</v>
      </c>
      <c r="AQ31" s="851"/>
      <c r="AR31" s="851"/>
      <c r="AS31" s="851"/>
      <c r="AT31" s="851"/>
      <c r="AU31" s="851">
        <v>3351</v>
      </c>
      <c r="AV31" s="851"/>
      <c r="AW31" s="851"/>
      <c r="AX31" s="851"/>
      <c r="AY31" s="851"/>
      <c r="AZ31" s="852" t="s">
        <v>549</v>
      </c>
      <c r="BA31" s="852"/>
      <c r="BB31" s="852"/>
      <c r="BC31" s="852"/>
      <c r="BD31" s="852"/>
      <c r="BE31" s="848" t="s">
        <v>391</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373</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360</v>
      </c>
      <c r="AG63" s="862"/>
      <c r="AH63" s="862"/>
      <c r="AI63" s="862"/>
      <c r="AJ63" s="863"/>
      <c r="AK63" s="864"/>
      <c r="AL63" s="859"/>
      <c r="AM63" s="859"/>
      <c r="AN63" s="859"/>
      <c r="AO63" s="859"/>
      <c r="AP63" s="862">
        <v>5135</v>
      </c>
      <c r="AQ63" s="862"/>
      <c r="AR63" s="862"/>
      <c r="AS63" s="862"/>
      <c r="AT63" s="862"/>
      <c r="AU63" s="862">
        <v>3351</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395</v>
      </c>
      <c r="B66" s="761"/>
      <c r="C66" s="761"/>
      <c r="D66" s="761"/>
      <c r="E66" s="761"/>
      <c r="F66" s="761"/>
      <c r="G66" s="761"/>
      <c r="H66" s="761"/>
      <c r="I66" s="761"/>
      <c r="J66" s="761"/>
      <c r="K66" s="761"/>
      <c r="L66" s="761"/>
      <c r="M66" s="761"/>
      <c r="N66" s="761"/>
      <c r="O66" s="761"/>
      <c r="P66" s="762"/>
      <c r="Q66" s="737" t="s">
        <v>396</v>
      </c>
      <c r="R66" s="738"/>
      <c r="S66" s="738"/>
      <c r="T66" s="738"/>
      <c r="U66" s="739"/>
      <c r="V66" s="737" t="s">
        <v>397</v>
      </c>
      <c r="W66" s="738"/>
      <c r="X66" s="738"/>
      <c r="Y66" s="738"/>
      <c r="Z66" s="739"/>
      <c r="AA66" s="737" t="s">
        <v>398</v>
      </c>
      <c r="AB66" s="738"/>
      <c r="AC66" s="738"/>
      <c r="AD66" s="738"/>
      <c r="AE66" s="739"/>
      <c r="AF66" s="872" t="s">
        <v>399</v>
      </c>
      <c r="AG66" s="833"/>
      <c r="AH66" s="833"/>
      <c r="AI66" s="833"/>
      <c r="AJ66" s="873"/>
      <c r="AK66" s="737" t="s">
        <v>400</v>
      </c>
      <c r="AL66" s="761"/>
      <c r="AM66" s="761"/>
      <c r="AN66" s="761"/>
      <c r="AO66" s="762"/>
      <c r="AP66" s="737" t="s">
        <v>401</v>
      </c>
      <c r="AQ66" s="738"/>
      <c r="AR66" s="738"/>
      <c r="AS66" s="738"/>
      <c r="AT66" s="739"/>
      <c r="AU66" s="737" t="s">
        <v>402</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550</v>
      </c>
      <c r="C68" s="890"/>
      <c r="D68" s="890"/>
      <c r="E68" s="890"/>
      <c r="F68" s="890"/>
      <c r="G68" s="890"/>
      <c r="H68" s="890"/>
      <c r="I68" s="890"/>
      <c r="J68" s="890"/>
      <c r="K68" s="890"/>
      <c r="L68" s="890"/>
      <c r="M68" s="890"/>
      <c r="N68" s="890"/>
      <c r="O68" s="890"/>
      <c r="P68" s="891"/>
      <c r="Q68" s="892">
        <v>489</v>
      </c>
      <c r="R68" s="886"/>
      <c r="S68" s="886"/>
      <c r="T68" s="886"/>
      <c r="U68" s="886"/>
      <c r="V68" s="886">
        <v>416</v>
      </c>
      <c r="W68" s="886"/>
      <c r="X68" s="886"/>
      <c r="Y68" s="886"/>
      <c r="Z68" s="886"/>
      <c r="AA68" s="886">
        <v>72</v>
      </c>
      <c r="AB68" s="886"/>
      <c r="AC68" s="886"/>
      <c r="AD68" s="886"/>
      <c r="AE68" s="886"/>
      <c r="AF68" s="886">
        <v>72</v>
      </c>
      <c r="AG68" s="886"/>
      <c r="AH68" s="886"/>
      <c r="AI68" s="886"/>
      <c r="AJ68" s="886"/>
      <c r="AK68" s="886">
        <v>61</v>
      </c>
      <c r="AL68" s="886"/>
      <c r="AM68" s="886"/>
      <c r="AN68" s="886"/>
      <c r="AO68" s="886"/>
      <c r="AP68" s="886" t="s">
        <v>563</v>
      </c>
      <c r="AQ68" s="886"/>
      <c r="AR68" s="886"/>
      <c r="AS68" s="886"/>
      <c r="AT68" s="886"/>
      <c r="AU68" s="886" t="s">
        <v>563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551</v>
      </c>
      <c r="C69" s="894"/>
      <c r="D69" s="894"/>
      <c r="E69" s="894"/>
      <c r="F69" s="894"/>
      <c r="G69" s="894"/>
      <c r="H69" s="894"/>
      <c r="I69" s="894"/>
      <c r="J69" s="894"/>
      <c r="K69" s="894"/>
      <c r="L69" s="894"/>
      <c r="M69" s="894"/>
      <c r="N69" s="894"/>
      <c r="O69" s="894"/>
      <c r="P69" s="895"/>
      <c r="Q69" s="896">
        <v>744266</v>
      </c>
      <c r="R69" s="851"/>
      <c r="S69" s="851"/>
      <c r="T69" s="851"/>
      <c r="U69" s="851"/>
      <c r="V69" s="851">
        <v>712499</v>
      </c>
      <c r="W69" s="851"/>
      <c r="X69" s="851"/>
      <c r="Y69" s="851"/>
      <c r="Z69" s="851"/>
      <c r="AA69" s="851">
        <v>31767</v>
      </c>
      <c r="AB69" s="851"/>
      <c r="AC69" s="851"/>
      <c r="AD69" s="851"/>
      <c r="AE69" s="851"/>
      <c r="AF69" s="851">
        <v>31767</v>
      </c>
      <c r="AG69" s="851"/>
      <c r="AH69" s="851"/>
      <c r="AI69" s="851"/>
      <c r="AJ69" s="851"/>
      <c r="AK69" s="851" t="s">
        <v>569</v>
      </c>
      <c r="AL69" s="851"/>
      <c r="AM69" s="851"/>
      <c r="AN69" s="851"/>
      <c r="AO69" s="851"/>
      <c r="AP69" s="851" t="s">
        <v>563</v>
      </c>
      <c r="AQ69" s="851"/>
      <c r="AR69" s="851"/>
      <c r="AS69" s="851"/>
      <c r="AT69" s="851"/>
      <c r="AU69" s="851" t="s">
        <v>563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552</v>
      </c>
      <c r="C70" s="894"/>
      <c r="D70" s="894"/>
      <c r="E70" s="894"/>
      <c r="F70" s="894"/>
      <c r="G70" s="894"/>
      <c r="H70" s="894"/>
      <c r="I70" s="894"/>
      <c r="J70" s="894"/>
      <c r="K70" s="894"/>
      <c r="L70" s="894"/>
      <c r="M70" s="894"/>
      <c r="N70" s="894"/>
      <c r="O70" s="894"/>
      <c r="P70" s="895"/>
      <c r="Q70" s="896">
        <v>1049</v>
      </c>
      <c r="R70" s="851"/>
      <c r="S70" s="851"/>
      <c r="T70" s="851"/>
      <c r="U70" s="851"/>
      <c r="V70" s="851">
        <v>1014</v>
      </c>
      <c r="W70" s="851"/>
      <c r="X70" s="851"/>
      <c r="Y70" s="851"/>
      <c r="Z70" s="851"/>
      <c r="AA70" s="851">
        <v>36</v>
      </c>
      <c r="AB70" s="851"/>
      <c r="AC70" s="851"/>
      <c r="AD70" s="851"/>
      <c r="AE70" s="851"/>
      <c r="AF70" s="851">
        <v>36</v>
      </c>
      <c r="AG70" s="851"/>
      <c r="AH70" s="851"/>
      <c r="AI70" s="851"/>
      <c r="AJ70" s="851"/>
      <c r="AK70" s="851" t="s">
        <v>569</v>
      </c>
      <c r="AL70" s="851"/>
      <c r="AM70" s="851"/>
      <c r="AN70" s="851"/>
      <c r="AO70" s="851"/>
      <c r="AP70" s="851" t="s">
        <v>564</v>
      </c>
      <c r="AQ70" s="851"/>
      <c r="AR70" s="851"/>
      <c r="AS70" s="851"/>
      <c r="AT70" s="851"/>
      <c r="AU70" s="851" t="s">
        <v>563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553</v>
      </c>
      <c r="C71" s="894"/>
      <c r="D71" s="894"/>
      <c r="E71" s="894"/>
      <c r="F71" s="894"/>
      <c r="G71" s="894"/>
      <c r="H71" s="894"/>
      <c r="I71" s="894"/>
      <c r="J71" s="894"/>
      <c r="K71" s="894"/>
      <c r="L71" s="894"/>
      <c r="M71" s="894"/>
      <c r="N71" s="894"/>
      <c r="O71" s="894"/>
      <c r="P71" s="895"/>
      <c r="Q71" s="896">
        <v>66230</v>
      </c>
      <c r="R71" s="851"/>
      <c r="S71" s="851"/>
      <c r="T71" s="851"/>
      <c r="U71" s="851"/>
      <c r="V71" s="851">
        <v>64208</v>
      </c>
      <c r="W71" s="851"/>
      <c r="X71" s="851"/>
      <c r="Y71" s="851"/>
      <c r="Z71" s="851"/>
      <c r="AA71" s="851">
        <v>2022</v>
      </c>
      <c r="AB71" s="851"/>
      <c r="AC71" s="851"/>
      <c r="AD71" s="851"/>
      <c r="AE71" s="851"/>
      <c r="AF71" s="851">
        <v>2022</v>
      </c>
      <c r="AG71" s="851"/>
      <c r="AH71" s="851"/>
      <c r="AI71" s="851"/>
      <c r="AJ71" s="851"/>
      <c r="AK71" s="851">
        <v>160</v>
      </c>
      <c r="AL71" s="851"/>
      <c r="AM71" s="851"/>
      <c r="AN71" s="851"/>
      <c r="AO71" s="851"/>
      <c r="AP71" s="851" t="s">
        <v>564</v>
      </c>
      <c r="AQ71" s="851"/>
      <c r="AR71" s="851"/>
      <c r="AS71" s="851"/>
      <c r="AT71" s="851"/>
      <c r="AU71" s="851" t="s">
        <v>563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554</v>
      </c>
      <c r="C72" s="894"/>
      <c r="D72" s="894"/>
      <c r="E72" s="894"/>
      <c r="F72" s="894"/>
      <c r="G72" s="894"/>
      <c r="H72" s="894"/>
      <c r="I72" s="894"/>
      <c r="J72" s="894"/>
      <c r="K72" s="894"/>
      <c r="L72" s="894"/>
      <c r="M72" s="894"/>
      <c r="N72" s="894"/>
      <c r="O72" s="894"/>
      <c r="P72" s="895"/>
      <c r="Q72" s="896">
        <v>202</v>
      </c>
      <c r="R72" s="851"/>
      <c r="S72" s="851"/>
      <c r="T72" s="851"/>
      <c r="U72" s="851"/>
      <c r="V72" s="851">
        <v>197</v>
      </c>
      <c r="W72" s="851"/>
      <c r="X72" s="851"/>
      <c r="Y72" s="851"/>
      <c r="Z72" s="851"/>
      <c r="AA72" s="851">
        <v>5</v>
      </c>
      <c r="AB72" s="851"/>
      <c r="AC72" s="851"/>
      <c r="AD72" s="851"/>
      <c r="AE72" s="851"/>
      <c r="AF72" s="851">
        <v>5</v>
      </c>
      <c r="AG72" s="851"/>
      <c r="AH72" s="851"/>
      <c r="AI72" s="851"/>
      <c r="AJ72" s="851"/>
      <c r="AK72" s="851">
        <v>17</v>
      </c>
      <c r="AL72" s="851"/>
      <c r="AM72" s="851"/>
      <c r="AN72" s="851"/>
      <c r="AO72" s="851"/>
      <c r="AP72" s="851" t="s">
        <v>564</v>
      </c>
      <c r="AQ72" s="851"/>
      <c r="AR72" s="851"/>
      <c r="AS72" s="851"/>
      <c r="AT72" s="851"/>
      <c r="AU72" s="851" t="s">
        <v>563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555</v>
      </c>
      <c r="C73" s="894"/>
      <c r="D73" s="894"/>
      <c r="E73" s="894"/>
      <c r="F73" s="894"/>
      <c r="G73" s="894"/>
      <c r="H73" s="894"/>
      <c r="I73" s="894"/>
      <c r="J73" s="894"/>
      <c r="K73" s="894"/>
      <c r="L73" s="894"/>
      <c r="M73" s="894"/>
      <c r="N73" s="894"/>
      <c r="O73" s="894"/>
      <c r="P73" s="895"/>
      <c r="Q73" s="896">
        <v>64</v>
      </c>
      <c r="R73" s="851"/>
      <c r="S73" s="851"/>
      <c r="T73" s="851"/>
      <c r="U73" s="851"/>
      <c r="V73" s="851">
        <v>64</v>
      </c>
      <c r="W73" s="851"/>
      <c r="X73" s="851"/>
      <c r="Y73" s="851"/>
      <c r="Z73" s="851"/>
      <c r="AA73" s="851" t="s">
        <v>569</v>
      </c>
      <c r="AB73" s="851"/>
      <c r="AC73" s="851"/>
      <c r="AD73" s="851"/>
      <c r="AE73" s="851"/>
      <c r="AF73" s="851" t="s">
        <v>569</v>
      </c>
      <c r="AG73" s="851"/>
      <c r="AH73" s="851"/>
      <c r="AI73" s="851"/>
      <c r="AJ73" s="851"/>
      <c r="AK73" s="851" t="s">
        <v>569</v>
      </c>
      <c r="AL73" s="851"/>
      <c r="AM73" s="851"/>
      <c r="AN73" s="851"/>
      <c r="AO73" s="851"/>
      <c r="AP73" s="851" t="s">
        <v>549</v>
      </c>
      <c r="AQ73" s="851"/>
      <c r="AR73" s="851"/>
      <c r="AS73" s="851"/>
      <c r="AT73" s="851"/>
      <c r="AU73" s="851" t="s">
        <v>549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556</v>
      </c>
      <c r="C74" s="894"/>
      <c r="D74" s="894"/>
      <c r="E74" s="894"/>
      <c r="F74" s="894"/>
      <c r="G74" s="894"/>
      <c r="H74" s="894"/>
      <c r="I74" s="894"/>
      <c r="J74" s="894"/>
      <c r="K74" s="894"/>
      <c r="L74" s="894"/>
      <c r="M74" s="894"/>
      <c r="N74" s="894"/>
      <c r="O74" s="894"/>
      <c r="P74" s="895"/>
      <c r="Q74" s="896">
        <v>176</v>
      </c>
      <c r="R74" s="851"/>
      <c r="S74" s="851"/>
      <c r="T74" s="851"/>
      <c r="U74" s="851"/>
      <c r="V74" s="851">
        <v>165</v>
      </c>
      <c r="W74" s="851"/>
      <c r="X74" s="851"/>
      <c r="Y74" s="851"/>
      <c r="Z74" s="851"/>
      <c r="AA74" s="851">
        <v>11</v>
      </c>
      <c r="AB74" s="851"/>
      <c r="AC74" s="851"/>
      <c r="AD74" s="851"/>
      <c r="AE74" s="851"/>
      <c r="AF74" s="851">
        <v>11</v>
      </c>
      <c r="AG74" s="851"/>
      <c r="AH74" s="851"/>
      <c r="AI74" s="851"/>
      <c r="AJ74" s="851"/>
      <c r="AK74" s="851" t="s">
        <v>569</v>
      </c>
      <c r="AL74" s="851"/>
      <c r="AM74" s="851"/>
      <c r="AN74" s="851"/>
      <c r="AO74" s="851"/>
      <c r="AP74" s="851" t="s">
        <v>563</v>
      </c>
      <c r="AQ74" s="851"/>
      <c r="AR74" s="851"/>
      <c r="AS74" s="851"/>
      <c r="AT74" s="851"/>
      <c r="AU74" s="851" t="s">
        <v>563</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557</v>
      </c>
      <c r="C75" s="894"/>
      <c r="D75" s="894"/>
      <c r="E75" s="894"/>
      <c r="F75" s="894"/>
      <c r="G75" s="894"/>
      <c r="H75" s="894"/>
      <c r="I75" s="894"/>
      <c r="J75" s="894"/>
      <c r="K75" s="894"/>
      <c r="L75" s="894"/>
      <c r="M75" s="894"/>
      <c r="N75" s="894"/>
      <c r="O75" s="894"/>
      <c r="P75" s="895"/>
      <c r="Q75" s="899">
        <v>9</v>
      </c>
      <c r="R75" s="900"/>
      <c r="S75" s="900"/>
      <c r="T75" s="900"/>
      <c r="U75" s="850"/>
      <c r="V75" s="901">
        <v>6</v>
      </c>
      <c r="W75" s="900"/>
      <c r="X75" s="900"/>
      <c r="Y75" s="900"/>
      <c r="Z75" s="850"/>
      <c r="AA75" s="901">
        <v>3</v>
      </c>
      <c r="AB75" s="900"/>
      <c r="AC75" s="900"/>
      <c r="AD75" s="900"/>
      <c r="AE75" s="850"/>
      <c r="AF75" s="901">
        <v>3</v>
      </c>
      <c r="AG75" s="900"/>
      <c r="AH75" s="900"/>
      <c r="AI75" s="900"/>
      <c r="AJ75" s="850"/>
      <c r="AK75" s="901" t="s">
        <v>570</v>
      </c>
      <c r="AL75" s="900"/>
      <c r="AM75" s="900"/>
      <c r="AN75" s="900"/>
      <c r="AO75" s="850"/>
      <c r="AP75" s="851" t="s">
        <v>563</v>
      </c>
      <c r="AQ75" s="851"/>
      <c r="AR75" s="851"/>
      <c r="AS75" s="851"/>
      <c r="AT75" s="851"/>
      <c r="AU75" s="851" t="s">
        <v>563</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558</v>
      </c>
      <c r="C76" s="894"/>
      <c r="D76" s="894"/>
      <c r="E76" s="894"/>
      <c r="F76" s="894"/>
      <c r="G76" s="894"/>
      <c r="H76" s="894"/>
      <c r="I76" s="894"/>
      <c r="J76" s="894"/>
      <c r="K76" s="894"/>
      <c r="L76" s="894"/>
      <c r="M76" s="894"/>
      <c r="N76" s="894"/>
      <c r="O76" s="894"/>
      <c r="P76" s="895"/>
      <c r="Q76" s="899">
        <v>60</v>
      </c>
      <c r="R76" s="900"/>
      <c r="S76" s="900"/>
      <c r="T76" s="900"/>
      <c r="U76" s="850"/>
      <c r="V76" s="901">
        <v>36</v>
      </c>
      <c r="W76" s="900"/>
      <c r="X76" s="900"/>
      <c r="Y76" s="900"/>
      <c r="Z76" s="850"/>
      <c r="AA76" s="901">
        <v>23</v>
      </c>
      <c r="AB76" s="900"/>
      <c r="AC76" s="900"/>
      <c r="AD76" s="900"/>
      <c r="AE76" s="850"/>
      <c r="AF76" s="901">
        <v>23</v>
      </c>
      <c r="AG76" s="900"/>
      <c r="AH76" s="900"/>
      <c r="AI76" s="900"/>
      <c r="AJ76" s="850"/>
      <c r="AK76" s="901" t="s">
        <v>570</v>
      </c>
      <c r="AL76" s="900"/>
      <c r="AM76" s="900"/>
      <c r="AN76" s="900"/>
      <c r="AO76" s="850"/>
      <c r="AP76" s="851" t="s">
        <v>563</v>
      </c>
      <c r="AQ76" s="851"/>
      <c r="AR76" s="851"/>
      <c r="AS76" s="851"/>
      <c r="AT76" s="851"/>
      <c r="AU76" s="851" t="s">
        <v>563</v>
      </c>
      <c r="AV76" s="851"/>
      <c r="AW76" s="851"/>
      <c r="AX76" s="851"/>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559</v>
      </c>
      <c r="C77" s="894"/>
      <c r="D77" s="894"/>
      <c r="E77" s="894"/>
      <c r="F77" s="894"/>
      <c r="G77" s="894"/>
      <c r="H77" s="894"/>
      <c r="I77" s="894"/>
      <c r="J77" s="894"/>
      <c r="K77" s="894"/>
      <c r="L77" s="894"/>
      <c r="M77" s="894"/>
      <c r="N77" s="894"/>
      <c r="O77" s="894"/>
      <c r="P77" s="895"/>
      <c r="Q77" s="899">
        <v>892</v>
      </c>
      <c r="R77" s="900"/>
      <c r="S77" s="900"/>
      <c r="T77" s="900"/>
      <c r="U77" s="850"/>
      <c r="V77" s="901">
        <v>835</v>
      </c>
      <c r="W77" s="900"/>
      <c r="X77" s="900"/>
      <c r="Y77" s="900"/>
      <c r="Z77" s="850"/>
      <c r="AA77" s="901">
        <v>58</v>
      </c>
      <c r="AB77" s="900"/>
      <c r="AC77" s="900"/>
      <c r="AD77" s="900"/>
      <c r="AE77" s="850"/>
      <c r="AF77" s="901">
        <v>30</v>
      </c>
      <c r="AG77" s="900"/>
      <c r="AH77" s="900"/>
      <c r="AI77" s="900"/>
      <c r="AJ77" s="850"/>
      <c r="AK77" s="901" t="s">
        <v>570</v>
      </c>
      <c r="AL77" s="900"/>
      <c r="AM77" s="900"/>
      <c r="AN77" s="900"/>
      <c r="AO77" s="850"/>
      <c r="AP77" s="901">
        <v>25</v>
      </c>
      <c r="AQ77" s="900"/>
      <c r="AR77" s="900"/>
      <c r="AS77" s="900"/>
      <c r="AT77" s="850"/>
      <c r="AU77" s="901">
        <v>7</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560</v>
      </c>
      <c r="C78" s="894"/>
      <c r="D78" s="894"/>
      <c r="E78" s="894"/>
      <c r="F78" s="894"/>
      <c r="G78" s="894"/>
      <c r="H78" s="894"/>
      <c r="I78" s="894"/>
      <c r="J78" s="894"/>
      <c r="K78" s="894"/>
      <c r="L78" s="894"/>
      <c r="M78" s="894"/>
      <c r="N78" s="894"/>
      <c r="O78" s="894"/>
      <c r="P78" s="895"/>
      <c r="Q78" s="896">
        <v>694</v>
      </c>
      <c r="R78" s="851"/>
      <c r="S78" s="851"/>
      <c r="T78" s="851"/>
      <c r="U78" s="851"/>
      <c r="V78" s="851">
        <v>663</v>
      </c>
      <c r="W78" s="851"/>
      <c r="X78" s="851"/>
      <c r="Y78" s="851"/>
      <c r="Z78" s="851"/>
      <c r="AA78" s="851">
        <v>31</v>
      </c>
      <c r="AB78" s="851"/>
      <c r="AC78" s="851"/>
      <c r="AD78" s="851"/>
      <c r="AE78" s="851"/>
      <c r="AF78" s="851">
        <v>31</v>
      </c>
      <c r="AG78" s="851"/>
      <c r="AH78" s="851"/>
      <c r="AI78" s="851"/>
      <c r="AJ78" s="851"/>
      <c r="AK78" s="851">
        <v>18</v>
      </c>
      <c r="AL78" s="851"/>
      <c r="AM78" s="851"/>
      <c r="AN78" s="851"/>
      <c r="AO78" s="851"/>
      <c r="AP78" s="851">
        <v>137</v>
      </c>
      <c r="AQ78" s="851"/>
      <c r="AR78" s="851"/>
      <c r="AS78" s="851"/>
      <c r="AT78" s="851"/>
      <c r="AU78" s="851">
        <v>39</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561</v>
      </c>
      <c r="C79" s="894"/>
      <c r="D79" s="894"/>
      <c r="E79" s="894"/>
      <c r="F79" s="894"/>
      <c r="G79" s="894"/>
      <c r="H79" s="894"/>
      <c r="I79" s="894"/>
      <c r="J79" s="894"/>
      <c r="K79" s="894"/>
      <c r="L79" s="894"/>
      <c r="M79" s="894"/>
      <c r="N79" s="894"/>
      <c r="O79" s="894"/>
      <c r="P79" s="895"/>
      <c r="Q79" s="896">
        <v>69</v>
      </c>
      <c r="R79" s="851"/>
      <c r="S79" s="851"/>
      <c r="T79" s="851"/>
      <c r="U79" s="851"/>
      <c r="V79" s="851">
        <v>48</v>
      </c>
      <c r="W79" s="851"/>
      <c r="X79" s="851"/>
      <c r="Y79" s="851"/>
      <c r="Z79" s="851"/>
      <c r="AA79" s="851">
        <v>21</v>
      </c>
      <c r="AB79" s="851"/>
      <c r="AC79" s="851"/>
      <c r="AD79" s="851"/>
      <c r="AE79" s="851"/>
      <c r="AF79" s="851">
        <v>17</v>
      </c>
      <c r="AG79" s="851"/>
      <c r="AH79" s="851"/>
      <c r="AI79" s="851"/>
      <c r="AJ79" s="851"/>
      <c r="AK79" s="851">
        <v>15</v>
      </c>
      <c r="AL79" s="851"/>
      <c r="AM79" s="851"/>
      <c r="AN79" s="851"/>
      <c r="AO79" s="851"/>
      <c r="AP79" s="851" t="s">
        <v>563</v>
      </c>
      <c r="AQ79" s="851"/>
      <c r="AR79" s="851"/>
      <c r="AS79" s="851"/>
      <c r="AT79" s="851"/>
      <c r="AU79" s="851" t="s">
        <v>563</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562</v>
      </c>
      <c r="C80" s="894"/>
      <c r="D80" s="894"/>
      <c r="E80" s="894"/>
      <c r="F80" s="894"/>
      <c r="G80" s="894"/>
      <c r="H80" s="894"/>
      <c r="I80" s="894"/>
      <c r="J80" s="894"/>
      <c r="K80" s="894"/>
      <c r="L80" s="894"/>
      <c r="M80" s="894"/>
      <c r="N80" s="894"/>
      <c r="O80" s="894"/>
      <c r="P80" s="895"/>
      <c r="Q80" s="896">
        <v>101</v>
      </c>
      <c r="R80" s="851"/>
      <c r="S80" s="851"/>
      <c r="T80" s="851"/>
      <c r="U80" s="851"/>
      <c r="V80" s="851">
        <v>101</v>
      </c>
      <c r="W80" s="851"/>
      <c r="X80" s="851"/>
      <c r="Y80" s="851"/>
      <c r="Z80" s="851"/>
      <c r="AA80" s="851">
        <v>1</v>
      </c>
      <c r="AB80" s="851"/>
      <c r="AC80" s="851"/>
      <c r="AD80" s="851"/>
      <c r="AE80" s="851"/>
      <c r="AF80" s="851">
        <v>1</v>
      </c>
      <c r="AG80" s="851"/>
      <c r="AH80" s="851"/>
      <c r="AI80" s="851"/>
      <c r="AJ80" s="851"/>
      <c r="AK80" s="851">
        <v>1</v>
      </c>
      <c r="AL80" s="851"/>
      <c r="AM80" s="851"/>
      <c r="AN80" s="851"/>
      <c r="AO80" s="851"/>
      <c r="AP80" s="851" t="s">
        <v>563</v>
      </c>
      <c r="AQ80" s="851"/>
      <c r="AR80" s="851"/>
      <c r="AS80" s="851"/>
      <c r="AT80" s="851"/>
      <c r="AU80" s="851" t="s">
        <v>563</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373</v>
      </c>
      <c r="B88" s="810" t="s">
        <v>403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34019</v>
      </c>
      <c r="AG88" s="862"/>
      <c r="AH88" s="862"/>
      <c r="AI88" s="862"/>
      <c r="AJ88" s="862"/>
      <c r="AK88" s="859"/>
      <c r="AL88" s="859"/>
      <c r="AM88" s="859"/>
      <c r="AN88" s="859"/>
      <c r="AO88" s="859"/>
      <c r="AP88" s="862">
        <v>161</v>
      </c>
      <c r="AQ88" s="862"/>
      <c r="AR88" s="862"/>
      <c r="AS88" s="862"/>
      <c r="AT88" s="862"/>
      <c r="AU88" s="862">
        <v>46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810" t="s">
        <v>404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763</v>
      </c>
      <c r="CS102" s="870"/>
      <c r="CT102" s="870"/>
      <c r="CU102" s="870"/>
      <c r="CV102" s="913"/>
      <c r="CW102" s="912">
        <v>304</v>
      </c>
      <c r="CX102" s="870"/>
      <c r="CY102" s="870"/>
      <c r="CZ102" s="870"/>
      <c r="DA102" s="913"/>
      <c r="DB102" s="912">
        <v>1231</v>
      </c>
      <c r="DC102" s="870"/>
      <c r="DD102" s="870"/>
      <c r="DE102" s="870"/>
      <c r="DF102" s="913"/>
      <c r="DG102" s="912" t="s">
        <v>568</v>
      </c>
      <c r="DH102" s="870"/>
      <c r="DI102" s="870"/>
      <c r="DJ102" s="870"/>
      <c r="DK102" s="913"/>
      <c r="DL102" s="912" t="s">
        <v>568</v>
      </c>
      <c r="DM102" s="870"/>
      <c r="DN102" s="870"/>
      <c r="DO102" s="870"/>
      <c r="DP102" s="913"/>
      <c r="DQ102" s="912" t="s">
        <v>568</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412</v>
      </c>
      <c r="AB109" s="915"/>
      <c r="AC109" s="915"/>
      <c r="AD109" s="915"/>
      <c r="AE109" s="916"/>
      <c r="AF109" s="914" t="s">
        <v>289</v>
      </c>
      <c r="AG109" s="915"/>
      <c r="AH109" s="915"/>
      <c r="AI109" s="915"/>
      <c r="AJ109" s="916"/>
      <c r="AK109" s="914" t="s">
        <v>288</v>
      </c>
      <c r="AL109" s="915"/>
      <c r="AM109" s="915"/>
      <c r="AN109" s="915"/>
      <c r="AO109" s="916"/>
      <c r="AP109" s="914" t="s">
        <v>413</v>
      </c>
      <c r="AQ109" s="915"/>
      <c r="AR109" s="915"/>
      <c r="AS109" s="915"/>
      <c r="AT109" s="917"/>
      <c r="AU109" s="934" t="s">
        <v>411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412</v>
      </c>
      <c r="BR109" s="915"/>
      <c r="BS109" s="915"/>
      <c r="BT109" s="915"/>
      <c r="BU109" s="916"/>
      <c r="BV109" s="914" t="s">
        <v>289</v>
      </c>
      <c r="BW109" s="915"/>
      <c r="BX109" s="915"/>
      <c r="BY109" s="915"/>
      <c r="BZ109" s="916"/>
      <c r="CA109" s="914" t="s">
        <v>288</v>
      </c>
      <c r="CB109" s="915"/>
      <c r="CC109" s="915"/>
      <c r="CD109" s="915"/>
      <c r="CE109" s="916"/>
      <c r="CF109" s="935" t="s">
        <v>413</v>
      </c>
      <c r="CG109" s="935"/>
      <c r="CH109" s="935"/>
      <c r="CI109" s="935"/>
      <c r="CJ109" s="935"/>
      <c r="CK109" s="914" t="s">
        <v>414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412</v>
      </c>
      <c r="DH109" s="915"/>
      <c r="DI109" s="915"/>
      <c r="DJ109" s="915"/>
      <c r="DK109" s="916"/>
      <c r="DL109" s="914" t="s">
        <v>289</v>
      </c>
      <c r="DM109" s="915"/>
      <c r="DN109" s="915"/>
      <c r="DO109" s="915"/>
      <c r="DP109" s="916"/>
      <c r="DQ109" s="914" t="s">
        <v>288</v>
      </c>
      <c r="DR109" s="915"/>
      <c r="DS109" s="915"/>
      <c r="DT109" s="915"/>
      <c r="DU109" s="916"/>
      <c r="DV109" s="914" t="s">
        <v>413</v>
      </c>
      <c r="DW109" s="915"/>
      <c r="DX109" s="915"/>
      <c r="DY109" s="915"/>
      <c r="DZ109" s="917"/>
    </row>
    <row r="110" spans="1:131" s="199" customFormat="1" ht="26.25" customHeight="1" x14ac:dyDescent="0.15">
      <c r="A110" s="918" t="s">
        <v>415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856543</v>
      </c>
      <c r="AB110" s="922"/>
      <c r="AC110" s="922"/>
      <c r="AD110" s="922"/>
      <c r="AE110" s="923"/>
      <c r="AF110" s="924">
        <v>855742</v>
      </c>
      <c r="AG110" s="922"/>
      <c r="AH110" s="922"/>
      <c r="AI110" s="922"/>
      <c r="AJ110" s="923"/>
      <c r="AK110" s="924">
        <v>932796</v>
      </c>
      <c r="AL110" s="922"/>
      <c r="AM110" s="922"/>
      <c r="AN110" s="922"/>
      <c r="AO110" s="923"/>
      <c r="AP110" s="925">
        <v>24.5</v>
      </c>
      <c r="AQ110" s="926"/>
      <c r="AR110" s="926"/>
      <c r="AS110" s="926"/>
      <c r="AT110" s="927"/>
      <c r="AU110" s="928" t="s">
        <v>61</v>
      </c>
      <c r="AV110" s="929"/>
      <c r="AW110" s="929"/>
      <c r="AX110" s="929"/>
      <c r="AY110" s="929"/>
      <c r="AZ110" s="970" t="s">
        <v>416</v>
      </c>
      <c r="BA110" s="919"/>
      <c r="BB110" s="919"/>
      <c r="BC110" s="919"/>
      <c r="BD110" s="919"/>
      <c r="BE110" s="919"/>
      <c r="BF110" s="919"/>
      <c r="BG110" s="919"/>
      <c r="BH110" s="919"/>
      <c r="BI110" s="919"/>
      <c r="BJ110" s="919"/>
      <c r="BK110" s="919"/>
      <c r="BL110" s="919"/>
      <c r="BM110" s="919"/>
      <c r="BN110" s="919"/>
      <c r="BO110" s="919"/>
      <c r="BP110" s="920"/>
      <c r="BQ110" s="956">
        <v>9990578</v>
      </c>
      <c r="BR110" s="957"/>
      <c r="BS110" s="957"/>
      <c r="BT110" s="957"/>
      <c r="BU110" s="957"/>
      <c r="BV110" s="957">
        <v>9957623</v>
      </c>
      <c r="BW110" s="957"/>
      <c r="BX110" s="957"/>
      <c r="BY110" s="957"/>
      <c r="BZ110" s="957"/>
      <c r="CA110" s="957">
        <v>9677534</v>
      </c>
      <c r="CB110" s="957"/>
      <c r="CC110" s="957"/>
      <c r="CD110" s="957"/>
      <c r="CE110" s="957"/>
      <c r="CF110" s="971">
        <v>254</v>
      </c>
      <c r="CG110" s="972"/>
      <c r="CH110" s="972"/>
      <c r="CI110" s="972"/>
      <c r="CJ110" s="972"/>
      <c r="CK110" s="973" t="s">
        <v>417</v>
      </c>
      <c r="CL110" s="974"/>
      <c r="CM110" s="953" t="s">
        <v>418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420</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421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422</v>
      </c>
      <c r="B112" s="983"/>
      <c r="C112" s="980" t="s">
        <v>423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424</v>
      </c>
      <c r="BA112" s="980"/>
      <c r="BB112" s="980"/>
      <c r="BC112" s="980"/>
      <c r="BD112" s="980"/>
      <c r="BE112" s="980"/>
      <c r="BF112" s="980"/>
      <c r="BG112" s="980"/>
      <c r="BH112" s="980"/>
      <c r="BI112" s="980"/>
      <c r="BJ112" s="980"/>
      <c r="BK112" s="980"/>
      <c r="BL112" s="980"/>
      <c r="BM112" s="980"/>
      <c r="BN112" s="980"/>
      <c r="BO112" s="980"/>
      <c r="BP112" s="981"/>
      <c r="BQ112" s="949">
        <v>2998619</v>
      </c>
      <c r="BR112" s="950"/>
      <c r="BS112" s="950"/>
      <c r="BT112" s="950"/>
      <c r="BU112" s="950"/>
      <c r="BV112" s="950">
        <v>3130847</v>
      </c>
      <c r="BW112" s="950"/>
      <c r="BX112" s="950"/>
      <c r="BY112" s="950"/>
      <c r="BZ112" s="950"/>
      <c r="CA112" s="950">
        <v>3350566</v>
      </c>
      <c r="CB112" s="950"/>
      <c r="CC112" s="950"/>
      <c r="CD112" s="950"/>
      <c r="CE112" s="950"/>
      <c r="CF112" s="944">
        <v>87.9</v>
      </c>
      <c r="CG112" s="945"/>
      <c r="CH112" s="945"/>
      <c r="CI112" s="945"/>
      <c r="CJ112" s="945"/>
      <c r="CK112" s="975"/>
      <c r="CL112" s="976"/>
      <c r="CM112" s="946" t="s">
        <v>425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177019</v>
      </c>
      <c r="AB113" s="964"/>
      <c r="AC113" s="964"/>
      <c r="AD113" s="964"/>
      <c r="AE113" s="965"/>
      <c r="AF113" s="966">
        <v>190982</v>
      </c>
      <c r="AG113" s="964"/>
      <c r="AH113" s="964"/>
      <c r="AI113" s="964"/>
      <c r="AJ113" s="965"/>
      <c r="AK113" s="966">
        <v>134465</v>
      </c>
      <c r="AL113" s="964"/>
      <c r="AM113" s="964"/>
      <c r="AN113" s="964"/>
      <c r="AO113" s="965"/>
      <c r="AP113" s="967">
        <v>3.5</v>
      </c>
      <c r="AQ113" s="968"/>
      <c r="AR113" s="968"/>
      <c r="AS113" s="968"/>
      <c r="AT113" s="969"/>
      <c r="AU113" s="930"/>
      <c r="AV113" s="931"/>
      <c r="AW113" s="931"/>
      <c r="AX113" s="931"/>
      <c r="AY113" s="931"/>
      <c r="AZ113" s="979" t="s">
        <v>427</v>
      </c>
      <c r="BA113" s="980"/>
      <c r="BB113" s="980"/>
      <c r="BC113" s="980"/>
      <c r="BD113" s="980"/>
      <c r="BE113" s="980"/>
      <c r="BF113" s="980"/>
      <c r="BG113" s="980"/>
      <c r="BH113" s="980"/>
      <c r="BI113" s="980"/>
      <c r="BJ113" s="980"/>
      <c r="BK113" s="980"/>
      <c r="BL113" s="980"/>
      <c r="BM113" s="980"/>
      <c r="BN113" s="980"/>
      <c r="BO113" s="980"/>
      <c r="BP113" s="981"/>
      <c r="BQ113" s="949">
        <v>162585</v>
      </c>
      <c r="BR113" s="950"/>
      <c r="BS113" s="950"/>
      <c r="BT113" s="950"/>
      <c r="BU113" s="950"/>
      <c r="BV113" s="950">
        <v>98108</v>
      </c>
      <c r="BW113" s="950"/>
      <c r="BX113" s="950"/>
      <c r="BY113" s="950"/>
      <c r="BZ113" s="950"/>
      <c r="CA113" s="950">
        <v>46056</v>
      </c>
      <c r="CB113" s="950"/>
      <c r="CC113" s="950"/>
      <c r="CD113" s="950"/>
      <c r="CE113" s="950"/>
      <c r="CF113" s="944">
        <v>1.2</v>
      </c>
      <c r="CG113" s="945"/>
      <c r="CH113" s="945"/>
      <c r="CI113" s="945"/>
      <c r="CJ113" s="945"/>
      <c r="CK113" s="975"/>
      <c r="CL113" s="976"/>
      <c r="CM113" s="946" t="s">
        <v>428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65917</v>
      </c>
      <c r="AB114" s="989"/>
      <c r="AC114" s="989"/>
      <c r="AD114" s="989"/>
      <c r="AE114" s="990"/>
      <c r="AF114" s="991">
        <v>65906</v>
      </c>
      <c r="AG114" s="989"/>
      <c r="AH114" s="989"/>
      <c r="AI114" s="989"/>
      <c r="AJ114" s="990"/>
      <c r="AK114" s="991">
        <v>53112</v>
      </c>
      <c r="AL114" s="989"/>
      <c r="AM114" s="989"/>
      <c r="AN114" s="989"/>
      <c r="AO114" s="990"/>
      <c r="AP114" s="992">
        <v>1.4</v>
      </c>
      <c r="AQ114" s="993"/>
      <c r="AR114" s="993"/>
      <c r="AS114" s="993"/>
      <c r="AT114" s="994"/>
      <c r="AU114" s="930"/>
      <c r="AV114" s="931"/>
      <c r="AW114" s="931"/>
      <c r="AX114" s="931"/>
      <c r="AY114" s="931"/>
      <c r="AZ114" s="979" t="s">
        <v>430</v>
      </c>
      <c r="BA114" s="980"/>
      <c r="BB114" s="980"/>
      <c r="BC114" s="980"/>
      <c r="BD114" s="980"/>
      <c r="BE114" s="980"/>
      <c r="BF114" s="980"/>
      <c r="BG114" s="980"/>
      <c r="BH114" s="980"/>
      <c r="BI114" s="980"/>
      <c r="BJ114" s="980"/>
      <c r="BK114" s="980"/>
      <c r="BL114" s="980"/>
      <c r="BM114" s="980"/>
      <c r="BN114" s="980"/>
      <c r="BO114" s="980"/>
      <c r="BP114" s="981"/>
      <c r="BQ114" s="949">
        <v>1107702</v>
      </c>
      <c r="BR114" s="950"/>
      <c r="BS114" s="950"/>
      <c r="BT114" s="950"/>
      <c r="BU114" s="950"/>
      <c r="BV114" s="950">
        <v>1029586</v>
      </c>
      <c r="BW114" s="950"/>
      <c r="BX114" s="950"/>
      <c r="BY114" s="950"/>
      <c r="BZ114" s="950"/>
      <c r="CA114" s="950">
        <v>1057656</v>
      </c>
      <c r="CB114" s="950"/>
      <c r="CC114" s="950"/>
      <c r="CD114" s="950"/>
      <c r="CE114" s="950"/>
      <c r="CF114" s="944">
        <v>27.8</v>
      </c>
      <c r="CG114" s="945"/>
      <c r="CH114" s="945"/>
      <c r="CI114" s="945"/>
      <c r="CJ114" s="945"/>
      <c r="CK114" s="975"/>
      <c r="CL114" s="976"/>
      <c r="CM114" s="946" t="s">
        <v>431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432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433</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434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435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365</v>
      </c>
      <c r="AB116" s="989"/>
      <c r="AC116" s="989"/>
      <c r="AD116" s="989"/>
      <c r="AE116" s="990"/>
      <c r="AF116" s="991">
        <v>23</v>
      </c>
      <c r="AG116" s="989"/>
      <c r="AH116" s="989"/>
      <c r="AI116" s="989"/>
      <c r="AJ116" s="990"/>
      <c r="AK116" s="991">
        <v>39</v>
      </c>
      <c r="AL116" s="989"/>
      <c r="AM116" s="989"/>
      <c r="AN116" s="989"/>
      <c r="AO116" s="990"/>
      <c r="AP116" s="992">
        <v>0</v>
      </c>
      <c r="AQ116" s="993"/>
      <c r="AR116" s="993"/>
      <c r="AS116" s="993"/>
      <c r="AT116" s="994"/>
      <c r="AU116" s="930"/>
      <c r="AV116" s="931"/>
      <c r="AW116" s="931"/>
      <c r="AX116" s="931"/>
      <c r="AY116" s="931"/>
      <c r="AZ116" s="997" t="s">
        <v>436</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438</v>
      </c>
      <c r="Z117" s="916"/>
      <c r="AA117" s="1006">
        <v>1099844</v>
      </c>
      <c r="AB117" s="1007"/>
      <c r="AC117" s="1007"/>
      <c r="AD117" s="1007"/>
      <c r="AE117" s="1008"/>
      <c r="AF117" s="1009">
        <v>1112653</v>
      </c>
      <c r="AG117" s="1007"/>
      <c r="AH117" s="1007"/>
      <c r="AI117" s="1007"/>
      <c r="AJ117" s="1008"/>
      <c r="AK117" s="1009">
        <v>1120412</v>
      </c>
      <c r="AL117" s="1007"/>
      <c r="AM117" s="1007"/>
      <c r="AN117" s="1007"/>
      <c r="AO117" s="1008"/>
      <c r="AP117" s="1010"/>
      <c r="AQ117" s="1011"/>
      <c r="AR117" s="1011"/>
      <c r="AS117" s="1011"/>
      <c r="AT117" s="1012"/>
      <c r="AU117" s="930"/>
      <c r="AV117" s="931"/>
      <c r="AW117" s="931"/>
      <c r="AX117" s="931"/>
      <c r="AY117" s="931"/>
      <c r="AZ117" s="997" t="s">
        <v>439</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440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414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412</v>
      </c>
      <c r="AB118" s="915"/>
      <c r="AC118" s="915"/>
      <c r="AD118" s="915"/>
      <c r="AE118" s="916"/>
      <c r="AF118" s="914" t="s">
        <v>289</v>
      </c>
      <c r="AG118" s="915"/>
      <c r="AH118" s="915"/>
      <c r="AI118" s="915"/>
      <c r="AJ118" s="916"/>
      <c r="AK118" s="914" t="s">
        <v>288</v>
      </c>
      <c r="AL118" s="915"/>
      <c r="AM118" s="915"/>
      <c r="AN118" s="915"/>
      <c r="AO118" s="916"/>
      <c r="AP118" s="1001" t="s">
        <v>413</v>
      </c>
      <c r="AQ118" s="1002"/>
      <c r="AR118" s="1002"/>
      <c r="AS118" s="1002"/>
      <c r="AT118" s="1003"/>
      <c r="AU118" s="930"/>
      <c r="AV118" s="931"/>
      <c r="AW118" s="931"/>
      <c r="AX118" s="931"/>
      <c r="AY118" s="931"/>
      <c r="AZ118" s="1004" t="s">
        <v>441</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442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417</v>
      </c>
      <c r="B119" s="974"/>
      <c r="C119" s="953" t="s">
        <v>418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443</v>
      </c>
      <c r="BP119" s="1036"/>
      <c r="BQ119" s="1027">
        <v>14259484</v>
      </c>
      <c r="BR119" s="1028"/>
      <c r="BS119" s="1028"/>
      <c r="BT119" s="1028"/>
      <c r="BU119" s="1028"/>
      <c r="BV119" s="1028">
        <v>14216164</v>
      </c>
      <c r="BW119" s="1028"/>
      <c r="BX119" s="1028"/>
      <c r="BY119" s="1028"/>
      <c r="BZ119" s="1028"/>
      <c r="CA119" s="1028">
        <v>14131812</v>
      </c>
      <c r="CB119" s="1028"/>
      <c r="CC119" s="1028"/>
      <c r="CD119" s="1028"/>
      <c r="CE119" s="1028"/>
      <c r="CF119" s="1029"/>
      <c r="CG119" s="1030"/>
      <c r="CH119" s="1030"/>
      <c r="CI119" s="1030"/>
      <c r="CJ119" s="1031"/>
      <c r="CK119" s="977"/>
      <c r="CL119" s="978"/>
      <c r="CM119" s="1032" t="s">
        <v>444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421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445</v>
      </c>
      <c r="AV120" s="1020"/>
      <c r="AW120" s="1020"/>
      <c r="AX120" s="1020"/>
      <c r="AY120" s="1021"/>
      <c r="AZ120" s="970" t="s">
        <v>446</v>
      </c>
      <c r="BA120" s="919"/>
      <c r="BB120" s="919"/>
      <c r="BC120" s="919"/>
      <c r="BD120" s="919"/>
      <c r="BE120" s="919"/>
      <c r="BF120" s="919"/>
      <c r="BG120" s="919"/>
      <c r="BH120" s="919"/>
      <c r="BI120" s="919"/>
      <c r="BJ120" s="919"/>
      <c r="BK120" s="919"/>
      <c r="BL120" s="919"/>
      <c r="BM120" s="919"/>
      <c r="BN120" s="919"/>
      <c r="BO120" s="919"/>
      <c r="BP120" s="920"/>
      <c r="BQ120" s="956">
        <v>6632219</v>
      </c>
      <c r="BR120" s="957"/>
      <c r="BS120" s="957"/>
      <c r="BT120" s="957"/>
      <c r="BU120" s="957"/>
      <c r="BV120" s="957">
        <v>6960030</v>
      </c>
      <c r="BW120" s="957"/>
      <c r="BX120" s="957"/>
      <c r="BY120" s="957"/>
      <c r="BZ120" s="957"/>
      <c r="CA120" s="957">
        <v>7024550</v>
      </c>
      <c r="CB120" s="957"/>
      <c r="CC120" s="957"/>
      <c r="CD120" s="957"/>
      <c r="CE120" s="957"/>
      <c r="CF120" s="971">
        <v>184.4</v>
      </c>
      <c r="CG120" s="972"/>
      <c r="CH120" s="972"/>
      <c r="CI120" s="972"/>
      <c r="CJ120" s="972"/>
      <c r="CK120" s="1037" t="s">
        <v>447</v>
      </c>
      <c r="CL120" s="1038"/>
      <c r="CM120" s="1038"/>
      <c r="CN120" s="1038"/>
      <c r="CO120" s="1039"/>
      <c r="CP120" s="1045" t="s">
        <v>390</v>
      </c>
      <c r="CQ120" s="1046"/>
      <c r="CR120" s="1046"/>
      <c r="CS120" s="1046"/>
      <c r="CT120" s="1046"/>
      <c r="CU120" s="1046"/>
      <c r="CV120" s="1046"/>
      <c r="CW120" s="1046"/>
      <c r="CX120" s="1046"/>
      <c r="CY120" s="1046"/>
      <c r="CZ120" s="1046"/>
      <c r="DA120" s="1046"/>
      <c r="DB120" s="1046"/>
      <c r="DC120" s="1046"/>
      <c r="DD120" s="1046"/>
      <c r="DE120" s="1046"/>
      <c r="DF120" s="1047"/>
      <c r="DG120" s="956">
        <v>2998619</v>
      </c>
      <c r="DH120" s="957"/>
      <c r="DI120" s="957"/>
      <c r="DJ120" s="957"/>
      <c r="DK120" s="957"/>
      <c r="DL120" s="957">
        <v>3130847</v>
      </c>
      <c r="DM120" s="957"/>
      <c r="DN120" s="957"/>
      <c r="DO120" s="957"/>
      <c r="DP120" s="957"/>
      <c r="DQ120" s="957">
        <v>3350566</v>
      </c>
      <c r="DR120" s="957"/>
      <c r="DS120" s="957"/>
      <c r="DT120" s="957"/>
      <c r="DU120" s="957"/>
      <c r="DV120" s="958">
        <v>87.9</v>
      </c>
      <c r="DW120" s="958"/>
      <c r="DX120" s="958"/>
      <c r="DY120" s="958"/>
      <c r="DZ120" s="959"/>
    </row>
    <row r="121" spans="1:130" s="199" customFormat="1" ht="26.25" customHeight="1" x14ac:dyDescent="0.15">
      <c r="A121" s="1089"/>
      <c r="B121" s="976"/>
      <c r="C121" s="997" t="s">
        <v>448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449</v>
      </c>
      <c r="BA121" s="980"/>
      <c r="BB121" s="980"/>
      <c r="BC121" s="980"/>
      <c r="BD121" s="980"/>
      <c r="BE121" s="980"/>
      <c r="BF121" s="980"/>
      <c r="BG121" s="980"/>
      <c r="BH121" s="980"/>
      <c r="BI121" s="980"/>
      <c r="BJ121" s="980"/>
      <c r="BK121" s="980"/>
      <c r="BL121" s="980"/>
      <c r="BM121" s="980"/>
      <c r="BN121" s="980"/>
      <c r="BO121" s="980"/>
      <c r="BP121" s="981"/>
      <c r="BQ121" s="949">
        <v>1461595</v>
      </c>
      <c r="BR121" s="950"/>
      <c r="BS121" s="950"/>
      <c r="BT121" s="950"/>
      <c r="BU121" s="950"/>
      <c r="BV121" s="950">
        <v>1284648</v>
      </c>
      <c r="BW121" s="950"/>
      <c r="BX121" s="950"/>
      <c r="BY121" s="950"/>
      <c r="BZ121" s="950"/>
      <c r="CA121" s="950">
        <v>1118752</v>
      </c>
      <c r="CB121" s="950"/>
      <c r="CC121" s="950"/>
      <c r="CD121" s="950"/>
      <c r="CE121" s="950"/>
      <c r="CF121" s="944">
        <v>29.4</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t="s">
        <v>112</v>
      </c>
      <c r="DH121" s="950"/>
      <c r="DI121" s="950"/>
      <c r="DJ121" s="950"/>
      <c r="DK121" s="950"/>
      <c r="DL121" s="950" t="s">
        <v>112</v>
      </c>
      <c r="DM121" s="950"/>
      <c r="DN121" s="950"/>
      <c r="DO121" s="950"/>
      <c r="DP121" s="950"/>
      <c r="DQ121" s="950" t="s">
        <v>112</v>
      </c>
      <c r="DR121" s="950"/>
      <c r="DS121" s="950"/>
      <c r="DT121" s="950"/>
      <c r="DU121" s="950"/>
      <c r="DV121" s="951" t="s">
        <v>112</v>
      </c>
      <c r="DW121" s="951"/>
      <c r="DX121" s="951"/>
      <c r="DY121" s="951"/>
      <c r="DZ121" s="952"/>
    </row>
    <row r="122" spans="1:130" s="199" customFormat="1" ht="26.25" customHeight="1" x14ac:dyDescent="0.15">
      <c r="A122" s="1089"/>
      <c r="B122" s="976"/>
      <c r="C122" s="946" t="s">
        <v>431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450</v>
      </c>
      <c r="BA122" s="995"/>
      <c r="BB122" s="995"/>
      <c r="BC122" s="995"/>
      <c r="BD122" s="995"/>
      <c r="BE122" s="995"/>
      <c r="BF122" s="995"/>
      <c r="BG122" s="995"/>
      <c r="BH122" s="995"/>
      <c r="BI122" s="995"/>
      <c r="BJ122" s="995"/>
      <c r="BK122" s="995"/>
      <c r="BL122" s="995"/>
      <c r="BM122" s="995"/>
      <c r="BN122" s="995"/>
      <c r="BO122" s="995"/>
      <c r="BP122" s="996"/>
      <c r="BQ122" s="1027">
        <v>8153253</v>
      </c>
      <c r="BR122" s="1028"/>
      <c r="BS122" s="1028"/>
      <c r="BT122" s="1028"/>
      <c r="BU122" s="1028"/>
      <c r="BV122" s="1028">
        <v>8248678</v>
      </c>
      <c r="BW122" s="1028"/>
      <c r="BX122" s="1028"/>
      <c r="BY122" s="1028"/>
      <c r="BZ122" s="1028"/>
      <c r="CA122" s="1028">
        <v>8226717</v>
      </c>
      <c r="CB122" s="1028"/>
      <c r="CC122" s="1028"/>
      <c r="CD122" s="1028"/>
      <c r="CE122" s="1028"/>
      <c r="CF122" s="1048">
        <v>215.9</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437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451</v>
      </c>
      <c r="BP123" s="1036"/>
      <c r="BQ123" s="1095">
        <v>16247067</v>
      </c>
      <c r="BR123" s="1096"/>
      <c r="BS123" s="1096"/>
      <c r="BT123" s="1096"/>
      <c r="BU123" s="1096"/>
      <c r="BV123" s="1096">
        <v>16493356</v>
      </c>
      <c r="BW123" s="1096"/>
      <c r="BX123" s="1096"/>
      <c r="BY123" s="1096"/>
      <c r="BZ123" s="1096"/>
      <c r="CA123" s="1096">
        <v>16370019</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440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452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453</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442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454</v>
      </c>
      <c r="CL125" s="1038"/>
      <c r="CM125" s="1038"/>
      <c r="CN125" s="1038"/>
      <c r="CO125" s="1039"/>
      <c r="CP125" s="970" t="s">
        <v>455</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444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456</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458</v>
      </c>
      <c r="AY127" s="1063"/>
      <c r="AZ127" s="1063"/>
      <c r="BA127" s="1063"/>
      <c r="BB127" s="1063"/>
      <c r="BC127" s="1063"/>
      <c r="BD127" s="1063"/>
      <c r="BE127" s="1064"/>
      <c r="BF127" s="1065" t="s">
        <v>459</v>
      </c>
      <c r="BG127" s="1063"/>
      <c r="BH127" s="1063"/>
      <c r="BI127" s="1063"/>
      <c r="BJ127" s="1063"/>
      <c r="BK127" s="1063"/>
      <c r="BL127" s="1064"/>
      <c r="BM127" s="1065" t="s">
        <v>460</v>
      </c>
      <c r="BN127" s="1063"/>
      <c r="BO127" s="1063"/>
      <c r="BP127" s="1063"/>
      <c r="BQ127" s="1063"/>
      <c r="BR127" s="1063"/>
      <c r="BS127" s="1064"/>
      <c r="BT127" s="1065" t="s">
        <v>461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462</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463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464</v>
      </c>
      <c r="X128" s="1075"/>
      <c r="Y128" s="1075"/>
      <c r="Z128" s="1076"/>
      <c r="AA128" s="1077">
        <v>172176</v>
      </c>
      <c r="AB128" s="1078"/>
      <c r="AC128" s="1078"/>
      <c r="AD128" s="1078"/>
      <c r="AE128" s="1079"/>
      <c r="AF128" s="1080">
        <v>165126</v>
      </c>
      <c r="AG128" s="1078"/>
      <c r="AH128" s="1078"/>
      <c r="AI128" s="1078"/>
      <c r="AJ128" s="1079"/>
      <c r="AK128" s="1080">
        <v>172509</v>
      </c>
      <c r="AL128" s="1078"/>
      <c r="AM128" s="1078"/>
      <c r="AN128" s="1078"/>
      <c r="AO128" s="1079"/>
      <c r="AP128" s="1081"/>
      <c r="AQ128" s="1082"/>
      <c r="AR128" s="1082"/>
      <c r="AS128" s="1082"/>
      <c r="AT128" s="1083"/>
      <c r="AU128" s="235"/>
      <c r="AV128" s="235"/>
      <c r="AW128" s="235"/>
      <c r="AX128" s="918" t="s">
        <v>465</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466</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467</v>
      </c>
      <c r="X129" s="1104"/>
      <c r="Y129" s="1104"/>
      <c r="Z129" s="1105"/>
      <c r="AA129" s="988">
        <v>4355378</v>
      </c>
      <c r="AB129" s="989"/>
      <c r="AC129" s="989"/>
      <c r="AD129" s="989"/>
      <c r="AE129" s="990"/>
      <c r="AF129" s="991">
        <v>4487823</v>
      </c>
      <c r="AG129" s="989"/>
      <c r="AH129" s="989"/>
      <c r="AI129" s="989"/>
      <c r="AJ129" s="990"/>
      <c r="AK129" s="991">
        <v>4436600</v>
      </c>
      <c r="AL129" s="989"/>
      <c r="AM129" s="989"/>
      <c r="AN129" s="989"/>
      <c r="AO129" s="990"/>
      <c r="AP129" s="1106"/>
      <c r="AQ129" s="1107"/>
      <c r="AR129" s="1107"/>
      <c r="AS129" s="1107"/>
      <c r="AT129" s="1108"/>
      <c r="AU129" s="237"/>
      <c r="AV129" s="237"/>
      <c r="AW129" s="237"/>
      <c r="AX129" s="1097" t="s">
        <v>468</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470</v>
      </c>
      <c r="X130" s="1104"/>
      <c r="Y130" s="1104"/>
      <c r="Z130" s="1105"/>
      <c r="AA130" s="988">
        <v>621721</v>
      </c>
      <c r="AB130" s="989"/>
      <c r="AC130" s="989"/>
      <c r="AD130" s="989"/>
      <c r="AE130" s="990"/>
      <c r="AF130" s="991">
        <v>619239</v>
      </c>
      <c r="AG130" s="989"/>
      <c r="AH130" s="989"/>
      <c r="AI130" s="989"/>
      <c r="AJ130" s="990"/>
      <c r="AK130" s="991">
        <v>626627</v>
      </c>
      <c r="AL130" s="989"/>
      <c r="AM130" s="989"/>
      <c r="AN130" s="989"/>
      <c r="AO130" s="990"/>
      <c r="AP130" s="1106"/>
      <c r="AQ130" s="1107"/>
      <c r="AR130" s="1107"/>
      <c r="AS130" s="1107"/>
      <c r="AT130" s="1108"/>
      <c r="AU130" s="237"/>
      <c r="AV130" s="237"/>
      <c r="AW130" s="237"/>
      <c r="AX130" s="1097" t="s">
        <v>471</v>
      </c>
      <c r="AY130" s="980"/>
      <c r="AZ130" s="980"/>
      <c r="BA130" s="980"/>
      <c r="BB130" s="980"/>
      <c r="BC130" s="980"/>
      <c r="BD130" s="980"/>
      <c r="BE130" s="981"/>
      <c r="BF130" s="1134">
        <v>8.3000000000000007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472</v>
      </c>
      <c r="X131" s="1142"/>
      <c r="Y131" s="1142"/>
      <c r="Z131" s="1143"/>
      <c r="AA131" s="1035">
        <v>3733657</v>
      </c>
      <c r="AB131" s="1014"/>
      <c r="AC131" s="1014"/>
      <c r="AD131" s="1014"/>
      <c r="AE131" s="1015"/>
      <c r="AF131" s="1013">
        <v>3868584</v>
      </c>
      <c r="AG131" s="1014"/>
      <c r="AH131" s="1014"/>
      <c r="AI131" s="1014"/>
      <c r="AJ131" s="1015"/>
      <c r="AK131" s="1013">
        <v>3809973</v>
      </c>
      <c r="AL131" s="1014"/>
      <c r="AM131" s="1014"/>
      <c r="AN131" s="1014"/>
      <c r="AO131" s="1015"/>
      <c r="AP131" s="1144"/>
      <c r="AQ131" s="1145"/>
      <c r="AR131" s="1145"/>
      <c r="AS131" s="1145"/>
      <c r="AT131" s="1146"/>
      <c r="AU131" s="237"/>
      <c r="AV131" s="237"/>
      <c r="AW131" s="237"/>
      <c r="AX131" s="1116" t="s">
        <v>473</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475</v>
      </c>
      <c r="W132" s="1127"/>
      <c r="X132" s="1127"/>
      <c r="Y132" s="1127"/>
      <c r="Z132" s="1128"/>
      <c r="AA132" s="1129">
        <v>8.1942985119999996</v>
      </c>
      <c r="AB132" s="1130"/>
      <c r="AC132" s="1130"/>
      <c r="AD132" s="1130"/>
      <c r="AE132" s="1131"/>
      <c r="AF132" s="1132">
        <v>8.4859990120000006</v>
      </c>
      <c r="AG132" s="1130"/>
      <c r="AH132" s="1130"/>
      <c r="AI132" s="1130"/>
      <c r="AJ132" s="1131"/>
      <c r="AK132" s="1132">
        <v>8.4325007030000005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476</v>
      </c>
      <c r="W133" s="1110"/>
      <c r="X133" s="1110"/>
      <c r="Y133" s="1110"/>
      <c r="Z133" s="1111"/>
      <c r="AA133" s="1112">
        <v>8.4</v>
      </c>
      <c r="AB133" s="1113"/>
      <c r="AC133" s="1113"/>
      <c r="AD133" s="1113"/>
      <c r="AE133" s="1114"/>
      <c r="AF133" s="1112">
        <v>8.3000000000000007</v>
      </c>
      <c r="AG133" s="1113"/>
      <c r="AH133" s="1113"/>
      <c r="AI133" s="1113"/>
      <c r="AJ133" s="1114"/>
      <c r="AK133" s="1112">
        <v>8.3000000000000007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477</v>
      </c>
      <c r="B5" s="248"/>
      <c r="C5" s="248"/>
      <c r="D5" s="248"/>
      <c r="E5" s="248"/>
      <c r="F5" s="248"/>
      <c r="G5" s="248"/>
      <c r="H5" s="248"/>
      <c r="I5" s="248"/>
      <c r="J5" s="248"/>
      <c r="K5" s="248"/>
      <c r="L5" s="248"/>
      <c r="M5" s="248"/>
      <c r="N5" s="248"/>
      <c r="O5" s="249"/>
    </row>
    <row r="6" spans="1:16" x14ac:dyDescent="0.15">
      <c r="A6" s="250"/>
      <c r="B6" s="246"/>
      <c r="C6" s="246"/>
      <c r="D6" s="246"/>
      <c r="E6" s="246"/>
      <c r="F6" s="246"/>
      <c r="G6" s="251" t="s">
        <v>478</v>
      </c>
      <c r="H6" s="251"/>
      <c r="I6" s="251"/>
      <c r="J6" s="251"/>
      <c r="K6" s="246"/>
      <c r="L6" s="246"/>
      <c r="M6" s="246"/>
      <c r="N6" s="246"/>
    </row>
    <row r="7" spans="1:16" x14ac:dyDescent="0.15">
      <c r="A7" s="250"/>
      <c r="B7" s="246"/>
      <c r="C7" s="246"/>
      <c r="D7" s="246"/>
      <c r="E7" s="246"/>
      <c r="F7" s="246"/>
      <c r="G7" s="253"/>
      <c r="H7" s="254"/>
      <c r="I7" s="254"/>
      <c r="J7" s="255"/>
      <c r="K7" s="1150" t="s">
        <v>479</v>
      </c>
      <c r="L7" s="256"/>
      <c r="M7" s="257" t="s">
        <v>480</v>
      </c>
      <c r="N7" s="258"/>
    </row>
    <row r="8" spans="1:16" x14ac:dyDescent="0.15">
      <c r="A8" s="250"/>
      <c r="B8" s="246"/>
      <c r="C8" s="246"/>
      <c r="D8" s="246"/>
      <c r="E8" s="246"/>
      <c r="F8" s="246"/>
      <c r="G8" s="259"/>
      <c r="H8" s="260"/>
      <c r="I8" s="260"/>
      <c r="J8" s="261"/>
      <c r="K8" s="1151"/>
      <c r="L8" s="262" t="s">
        <v>481</v>
      </c>
      <c r="M8" s="263" t="s">
        <v>482</v>
      </c>
      <c r="N8" s="264" t="s">
        <v>483</v>
      </c>
    </row>
    <row r="9" spans="1:16" x14ac:dyDescent="0.15">
      <c r="A9" s="250"/>
      <c r="B9" s="246"/>
      <c r="C9" s="246"/>
      <c r="D9" s="246"/>
      <c r="E9" s="246"/>
      <c r="F9" s="246"/>
      <c r="G9" s="1152" t="s">
        <v>484</v>
      </c>
      <c r="H9" s="1153"/>
      <c r="I9" s="1153"/>
      <c r="J9" s="1154"/>
      <c r="K9" s="265">
        <v>1052282</v>
      </c>
      <c r="L9" s="266">
        <v>63670</v>
      </c>
      <c r="M9" s="267">
        <v>79561</v>
      </c>
      <c r="N9" s="268">
        <v>-20</v>
      </c>
    </row>
    <row r="10" spans="1:16" x14ac:dyDescent="0.15">
      <c r="A10" s="250"/>
      <c r="B10" s="246"/>
      <c r="C10" s="246"/>
      <c r="D10" s="246"/>
      <c r="E10" s="246"/>
      <c r="F10" s="246"/>
      <c r="G10" s="1152" t="s">
        <v>485</v>
      </c>
      <c r="H10" s="1153"/>
      <c r="I10" s="1153"/>
      <c r="J10" s="1154"/>
      <c r="K10" s="269">
        <v>124210</v>
      </c>
      <c r="L10" s="270">
        <v>7516</v>
      </c>
      <c r="M10" s="271">
        <v>7948</v>
      </c>
      <c r="N10" s="272">
        <v>-5.4</v>
      </c>
    </row>
    <row r="11" spans="1:16" ht="13.5" customHeight="1" x14ac:dyDescent="0.15">
      <c r="A11" s="250"/>
      <c r="B11" s="246"/>
      <c r="C11" s="246"/>
      <c r="D11" s="246"/>
      <c r="E11" s="246"/>
      <c r="F11" s="246"/>
      <c r="G11" s="1152" t="s">
        <v>486</v>
      </c>
      <c r="H11" s="1153"/>
      <c r="I11" s="1153"/>
      <c r="J11" s="1154"/>
      <c r="K11" s="269">
        <v>227410</v>
      </c>
      <c r="L11" s="270">
        <v>13760</v>
      </c>
      <c r="M11" s="271">
        <v>11971</v>
      </c>
      <c r="N11" s="272">
        <v>14.9</v>
      </c>
    </row>
    <row r="12" spans="1:16" ht="13.5" customHeight="1" x14ac:dyDescent="0.15">
      <c r="A12" s="250"/>
      <c r="B12" s="246"/>
      <c r="C12" s="246"/>
      <c r="D12" s="246"/>
      <c r="E12" s="246"/>
      <c r="F12" s="246"/>
      <c r="G12" s="1152" t="s">
        <v>487</v>
      </c>
      <c r="H12" s="1153"/>
      <c r="I12" s="1153"/>
      <c r="J12" s="1154"/>
      <c r="K12" s="269" t="s">
        <v>488</v>
      </c>
      <c r="L12" s="270" t="s">
        <v>488</v>
      </c>
      <c r="M12" s="271">
        <v>484</v>
      </c>
      <c r="N12" s="272" t="s">
        <v>488</v>
      </c>
    </row>
    <row r="13" spans="1:16" ht="13.5" customHeight="1" x14ac:dyDescent="0.15">
      <c r="A13" s="250"/>
      <c r="B13" s="246"/>
      <c r="C13" s="246"/>
      <c r="D13" s="246"/>
      <c r="E13" s="246"/>
      <c r="F13" s="246"/>
      <c r="G13" s="1152" t="s">
        <v>489</v>
      </c>
      <c r="H13" s="1153"/>
      <c r="I13" s="1153"/>
      <c r="J13" s="1154"/>
      <c r="K13" s="269" t="s">
        <v>488</v>
      </c>
      <c r="L13" s="270" t="s">
        <v>488</v>
      </c>
      <c r="M13" s="271">
        <v>5</v>
      </c>
      <c r="N13" s="272" t="s">
        <v>488</v>
      </c>
    </row>
    <row r="14" spans="1:16" ht="13.5" customHeight="1" x14ac:dyDescent="0.15">
      <c r="A14" s="250"/>
      <c r="B14" s="246"/>
      <c r="C14" s="246"/>
      <c r="D14" s="246"/>
      <c r="E14" s="246"/>
      <c r="F14" s="246"/>
      <c r="G14" s="1152" t="s">
        <v>490</v>
      </c>
      <c r="H14" s="1153"/>
      <c r="I14" s="1153"/>
      <c r="J14" s="1154"/>
      <c r="K14" s="269">
        <v>39155</v>
      </c>
      <c r="L14" s="270">
        <v>2369</v>
      </c>
      <c r="M14" s="271">
        <v>3782</v>
      </c>
      <c r="N14" s="272">
        <v>-37.4</v>
      </c>
    </row>
    <row r="15" spans="1:16" ht="13.5" customHeight="1" x14ac:dyDescent="0.15">
      <c r="A15" s="250"/>
      <c r="B15" s="246"/>
      <c r="C15" s="246"/>
      <c r="D15" s="246"/>
      <c r="E15" s="246"/>
      <c r="F15" s="246"/>
      <c r="G15" s="1152" t="s">
        <v>491</v>
      </c>
      <c r="H15" s="1153"/>
      <c r="I15" s="1153"/>
      <c r="J15" s="1154"/>
      <c r="K15" s="269" t="s">
        <v>488</v>
      </c>
      <c r="L15" s="270" t="s">
        <v>488</v>
      </c>
      <c r="M15" s="271">
        <v>1791</v>
      </c>
      <c r="N15" s="272" t="s">
        <v>488</v>
      </c>
    </row>
    <row r="16" spans="1:16" x14ac:dyDescent="0.15">
      <c r="A16" s="250"/>
      <c r="B16" s="246"/>
      <c r="C16" s="246"/>
      <c r="D16" s="246"/>
      <c r="E16" s="246"/>
      <c r="F16" s="246"/>
      <c r="G16" s="1155" t="s">
        <v>492</v>
      </c>
      <c r="H16" s="1156"/>
      <c r="I16" s="1156"/>
      <c r="J16" s="1157"/>
      <c r="K16" s="270">
        <v>-96603</v>
      </c>
      <c r="L16" s="270">
        <v>-5845</v>
      </c>
      <c r="M16" s="271">
        <v>-8307</v>
      </c>
      <c r="N16" s="272">
        <v>-29.6</v>
      </c>
    </row>
    <row r="17" spans="1:16" x14ac:dyDescent="0.15">
      <c r="A17" s="250"/>
      <c r="B17" s="246"/>
      <c r="C17" s="246"/>
      <c r="D17" s="246"/>
      <c r="E17" s="246"/>
      <c r="F17" s="246"/>
      <c r="G17" s="1155" t="s">
        <v>172</v>
      </c>
      <c r="H17" s="1156"/>
      <c r="I17" s="1156"/>
      <c r="J17" s="1157"/>
      <c r="K17" s="270">
        <v>1346454</v>
      </c>
      <c r="L17" s="270">
        <v>81470</v>
      </c>
      <c r="M17" s="271">
        <v>97236</v>
      </c>
      <c r="N17" s="272">
        <v>-16.2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493</v>
      </c>
      <c r="H19" s="246"/>
      <c r="I19" s="246"/>
      <c r="J19" s="246"/>
      <c r="K19" s="246"/>
      <c r="L19" s="246"/>
      <c r="M19" s="246"/>
      <c r="N19" s="246"/>
    </row>
    <row r="20" spans="1:16" x14ac:dyDescent="0.15">
      <c r="A20" s="250"/>
      <c r="B20" s="246"/>
      <c r="C20" s="246"/>
      <c r="D20" s="246"/>
      <c r="E20" s="246"/>
      <c r="F20" s="246"/>
      <c r="G20" s="274"/>
      <c r="H20" s="275"/>
      <c r="I20" s="275"/>
      <c r="J20" s="276"/>
      <c r="K20" s="277" t="s">
        <v>494</v>
      </c>
      <c r="L20" s="278" t="s">
        <v>495</v>
      </c>
      <c r="M20" s="279" t="s">
        <v>496</v>
      </c>
      <c r="N20" s="280"/>
    </row>
    <row r="21" spans="1:16" s="286" customFormat="1" x14ac:dyDescent="0.15">
      <c r="A21" s="281"/>
      <c r="B21" s="251"/>
      <c r="C21" s="251"/>
      <c r="D21" s="251"/>
      <c r="E21" s="251"/>
      <c r="F21" s="251"/>
      <c r="G21" s="1147" t="s">
        <v>497</v>
      </c>
      <c r="H21" s="1148"/>
      <c r="I21" s="1148"/>
      <c r="J21" s="1149"/>
      <c r="K21" s="282">
        <v>6.72</v>
      </c>
      <c r="L21" s="283">
        <v>9.07</v>
      </c>
      <c r="M21" s="284">
        <v>-2.35</v>
      </c>
      <c r="N21" s="251"/>
      <c r="O21" s="285"/>
      <c r="P21" s="281"/>
    </row>
    <row r="22" spans="1:16" s="286" customFormat="1" x14ac:dyDescent="0.15">
      <c r="A22" s="281"/>
      <c r="B22" s="251"/>
      <c r="C22" s="251"/>
      <c r="D22" s="251"/>
      <c r="E22" s="251"/>
      <c r="F22" s="251"/>
      <c r="G22" s="1147" t="s">
        <v>498</v>
      </c>
      <c r="H22" s="1148"/>
      <c r="I22" s="1148"/>
      <c r="J22" s="1149"/>
      <c r="K22" s="287">
        <v>94.3</v>
      </c>
      <c r="L22" s="288">
        <v>97.2</v>
      </c>
      <c r="M22" s="289">
        <v>-2.9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501</v>
      </c>
      <c r="H29" s="251"/>
      <c r="I29" s="251"/>
      <c r="J29" s="251"/>
      <c r="K29" s="246"/>
      <c r="L29" s="246"/>
      <c r="M29" s="246"/>
      <c r="N29" s="246"/>
      <c r="O29" s="295"/>
    </row>
    <row r="30" spans="1:16" x14ac:dyDescent="0.15">
      <c r="A30" s="250"/>
      <c r="B30" s="246"/>
      <c r="C30" s="246"/>
      <c r="D30" s="246"/>
      <c r="E30" s="246"/>
      <c r="F30" s="246"/>
      <c r="G30" s="253"/>
      <c r="H30" s="254"/>
      <c r="I30" s="254"/>
      <c r="J30" s="255"/>
      <c r="K30" s="1150" t="s">
        <v>479</v>
      </c>
      <c r="L30" s="256"/>
      <c r="M30" s="257" t="s">
        <v>480</v>
      </c>
      <c r="N30" s="258"/>
    </row>
    <row r="31" spans="1:16" x14ac:dyDescent="0.15">
      <c r="A31" s="250"/>
      <c r="B31" s="246"/>
      <c r="C31" s="246"/>
      <c r="D31" s="246"/>
      <c r="E31" s="246"/>
      <c r="F31" s="246"/>
      <c r="G31" s="259"/>
      <c r="H31" s="260"/>
      <c r="I31" s="260"/>
      <c r="J31" s="261"/>
      <c r="K31" s="1151"/>
      <c r="L31" s="262" t="s">
        <v>481</v>
      </c>
      <c r="M31" s="263" t="s">
        <v>482</v>
      </c>
      <c r="N31" s="264" t="s">
        <v>483</v>
      </c>
    </row>
    <row r="32" spans="1:16" ht="27" customHeight="1" x14ac:dyDescent="0.15">
      <c r="A32" s="250"/>
      <c r="B32" s="246"/>
      <c r="C32" s="246"/>
      <c r="D32" s="246"/>
      <c r="E32" s="246"/>
      <c r="F32" s="246"/>
      <c r="G32" s="1163" t="s">
        <v>502</v>
      </c>
      <c r="H32" s="1164"/>
      <c r="I32" s="1164"/>
      <c r="J32" s="1165"/>
      <c r="K32" s="296">
        <v>932796</v>
      </c>
      <c r="L32" s="296">
        <v>56441</v>
      </c>
      <c r="M32" s="297">
        <v>47831</v>
      </c>
      <c r="N32" s="298">
        <v>18</v>
      </c>
    </row>
    <row r="33" spans="1:16" ht="13.5" customHeight="1" x14ac:dyDescent="0.15">
      <c r="A33" s="250"/>
      <c r="B33" s="246"/>
      <c r="C33" s="246"/>
      <c r="D33" s="246"/>
      <c r="E33" s="246"/>
      <c r="F33" s="246"/>
      <c r="G33" s="1163" t="s">
        <v>503</v>
      </c>
      <c r="H33" s="1164"/>
      <c r="I33" s="1164"/>
      <c r="J33" s="1165"/>
      <c r="K33" s="296" t="s">
        <v>488</v>
      </c>
      <c r="L33" s="296" t="s">
        <v>488</v>
      </c>
      <c r="M33" s="297" t="s">
        <v>488</v>
      </c>
      <c r="N33" s="298" t="s">
        <v>488</v>
      </c>
    </row>
    <row r="34" spans="1:16" ht="27" customHeight="1" x14ac:dyDescent="0.15">
      <c r="A34" s="250"/>
      <c r="B34" s="246"/>
      <c r="C34" s="246"/>
      <c r="D34" s="246"/>
      <c r="E34" s="246"/>
      <c r="F34" s="246"/>
      <c r="G34" s="1163" t="s">
        <v>504</v>
      </c>
      <c r="H34" s="1164"/>
      <c r="I34" s="1164"/>
      <c r="J34" s="1165"/>
      <c r="K34" s="296" t="s">
        <v>488</v>
      </c>
      <c r="L34" s="296" t="s">
        <v>488</v>
      </c>
      <c r="M34" s="297">
        <v>13</v>
      </c>
      <c r="N34" s="298" t="s">
        <v>488</v>
      </c>
    </row>
    <row r="35" spans="1:16" ht="27" customHeight="1" x14ac:dyDescent="0.15">
      <c r="A35" s="250"/>
      <c r="B35" s="246"/>
      <c r="C35" s="246"/>
      <c r="D35" s="246"/>
      <c r="E35" s="246"/>
      <c r="F35" s="246"/>
      <c r="G35" s="1163" t="s">
        <v>505</v>
      </c>
      <c r="H35" s="1164"/>
      <c r="I35" s="1164"/>
      <c r="J35" s="1165"/>
      <c r="K35" s="296">
        <v>134465</v>
      </c>
      <c r="L35" s="296">
        <v>8136</v>
      </c>
      <c r="M35" s="297">
        <v>14490</v>
      </c>
      <c r="N35" s="298">
        <v>-43.9</v>
      </c>
    </row>
    <row r="36" spans="1:16" ht="27" customHeight="1" x14ac:dyDescent="0.15">
      <c r="A36" s="250"/>
      <c r="B36" s="246"/>
      <c r="C36" s="246"/>
      <c r="D36" s="246"/>
      <c r="E36" s="246"/>
      <c r="F36" s="246"/>
      <c r="G36" s="1163" t="s">
        <v>506</v>
      </c>
      <c r="H36" s="1164"/>
      <c r="I36" s="1164"/>
      <c r="J36" s="1165"/>
      <c r="K36" s="296">
        <v>53112</v>
      </c>
      <c r="L36" s="296">
        <v>3214</v>
      </c>
      <c r="M36" s="297">
        <v>3677</v>
      </c>
      <c r="N36" s="298">
        <v>-12.6</v>
      </c>
    </row>
    <row r="37" spans="1:16" ht="13.5" customHeight="1" x14ac:dyDescent="0.15">
      <c r="A37" s="250"/>
      <c r="B37" s="246"/>
      <c r="C37" s="246"/>
      <c r="D37" s="246"/>
      <c r="E37" s="246"/>
      <c r="F37" s="246"/>
      <c r="G37" s="1163" t="s">
        <v>507</v>
      </c>
      <c r="H37" s="1164"/>
      <c r="I37" s="1164"/>
      <c r="J37" s="1165"/>
      <c r="K37" s="296" t="s">
        <v>488</v>
      </c>
      <c r="L37" s="296" t="s">
        <v>488</v>
      </c>
      <c r="M37" s="297">
        <v>1018</v>
      </c>
      <c r="N37" s="298" t="s">
        <v>488</v>
      </c>
    </row>
    <row r="38" spans="1:16" ht="27" customHeight="1" x14ac:dyDescent="0.15">
      <c r="A38" s="250"/>
      <c r="B38" s="246"/>
      <c r="C38" s="246"/>
      <c r="D38" s="246"/>
      <c r="E38" s="246"/>
      <c r="F38" s="246"/>
      <c r="G38" s="1166" t="s">
        <v>508</v>
      </c>
      <c r="H38" s="1167"/>
      <c r="I38" s="1167"/>
      <c r="J38" s="1168"/>
      <c r="K38" s="299">
        <v>39</v>
      </c>
      <c r="L38" s="299">
        <v>2</v>
      </c>
      <c r="M38" s="300">
        <v>7</v>
      </c>
      <c r="N38" s="301">
        <v>-71.400000000000006</v>
      </c>
      <c r="O38" s="295"/>
    </row>
    <row r="39" spans="1:16" x14ac:dyDescent="0.15">
      <c r="A39" s="250"/>
      <c r="B39" s="246"/>
      <c r="C39" s="246"/>
      <c r="D39" s="246"/>
      <c r="E39" s="246"/>
      <c r="F39" s="246"/>
      <c r="G39" s="1166" t="s">
        <v>509</v>
      </c>
      <c r="H39" s="1167"/>
      <c r="I39" s="1167"/>
      <c r="J39" s="1168"/>
      <c r="K39" s="302">
        <v>-172509</v>
      </c>
      <c r="L39" s="302">
        <v>-10438</v>
      </c>
      <c r="M39" s="303">
        <v>-3521</v>
      </c>
      <c r="N39" s="304">
        <v>196.4</v>
      </c>
      <c r="O39" s="295"/>
    </row>
    <row r="40" spans="1:16" ht="27" customHeight="1" x14ac:dyDescent="0.15">
      <c r="A40" s="250"/>
      <c r="B40" s="246"/>
      <c r="C40" s="246"/>
      <c r="D40" s="246"/>
      <c r="E40" s="246"/>
      <c r="F40" s="246"/>
      <c r="G40" s="1163" t="s">
        <v>510</v>
      </c>
      <c r="H40" s="1164"/>
      <c r="I40" s="1164"/>
      <c r="J40" s="1165"/>
      <c r="K40" s="302">
        <v>-626627</v>
      </c>
      <c r="L40" s="302">
        <v>-37915</v>
      </c>
      <c r="M40" s="303">
        <v>-43531</v>
      </c>
      <c r="N40" s="304">
        <v>-12.9</v>
      </c>
      <c r="O40" s="295"/>
    </row>
    <row r="41" spans="1:16" x14ac:dyDescent="0.15">
      <c r="A41" s="250"/>
      <c r="B41" s="246"/>
      <c r="C41" s="246"/>
      <c r="D41" s="246"/>
      <c r="E41" s="246"/>
      <c r="F41" s="246"/>
      <c r="G41" s="1169" t="s">
        <v>283</v>
      </c>
      <c r="H41" s="1170"/>
      <c r="I41" s="1170"/>
      <c r="J41" s="1171"/>
      <c r="K41" s="296">
        <v>321276</v>
      </c>
      <c r="L41" s="302">
        <v>19439</v>
      </c>
      <c r="M41" s="303">
        <v>19983</v>
      </c>
      <c r="N41" s="304">
        <v>-2.7</v>
      </c>
      <c r="O41" s="295"/>
    </row>
    <row r="42" spans="1:16" x14ac:dyDescent="0.15">
      <c r="A42" s="250"/>
      <c r="B42" s="246"/>
      <c r="C42" s="246"/>
      <c r="D42" s="246"/>
      <c r="E42" s="246"/>
      <c r="F42" s="246"/>
      <c r="G42" s="305" t="s">
        <v>511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513</v>
      </c>
      <c r="H48" s="310"/>
      <c r="I48" s="310"/>
      <c r="J48" s="310"/>
      <c r="K48" s="310"/>
      <c r="L48" s="310"/>
      <c r="M48" s="311"/>
      <c r="N48" s="310"/>
    </row>
    <row r="49" spans="1:14" ht="13.5" customHeight="1" x14ac:dyDescent="0.15">
      <c r="A49" s="250"/>
      <c r="B49" s="246"/>
      <c r="C49" s="246"/>
      <c r="D49" s="246"/>
      <c r="E49" s="246"/>
      <c r="F49" s="246"/>
      <c r="G49" s="312"/>
      <c r="H49" s="313"/>
      <c r="I49" s="1158" t="s">
        <v>479</v>
      </c>
      <c r="J49" s="1160" t="s">
        <v>514</v>
      </c>
      <c r="K49" s="1161"/>
      <c r="L49" s="1161"/>
      <c r="M49" s="1161"/>
      <c r="N49" s="1162"/>
    </row>
    <row r="50" spans="1:14" x14ac:dyDescent="0.15">
      <c r="A50" s="250"/>
      <c r="B50" s="246"/>
      <c r="C50" s="246"/>
      <c r="D50" s="246"/>
      <c r="E50" s="246"/>
      <c r="F50" s="246"/>
      <c r="G50" s="314"/>
      <c r="H50" s="315"/>
      <c r="I50" s="1159"/>
      <c r="J50" s="316" t="s">
        <v>515</v>
      </c>
      <c r="K50" s="317" t="s">
        <v>516</v>
      </c>
      <c r="L50" s="318" t="s">
        <v>517</v>
      </c>
      <c r="M50" s="319" t="s">
        <v>518</v>
      </c>
      <c r="N50" s="320" t="s">
        <v>519</v>
      </c>
    </row>
    <row r="51" spans="1:14" x14ac:dyDescent="0.15">
      <c r="A51" s="250"/>
      <c r="B51" s="246"/>
      <c r="C51" s="246"/>
      <c r="D51" s="246"/>
      <c r="E51" s="246"/>
      <c r="F51" s="246"/>
      <c r="G51" s="312" t="s">
        <v>520</v>
      </c>
      <c r="H51" s="313"/>
      <c r="I51" s="321">
        <v>616522</v>
      </c>
      <c r="J51" s="322">
        <v>35888</v>
      </c>
      <c r="K51" s="323">
        <v>120</v>
      </c>
      <c r="L51" s="324">
        <v>69806</v>
      </c>
      <c r="M51" s="325">
        <v>13.4</v>
      </c>
      <c r="N51" s="326">
        <v>106.6</v>
      </c>
    </row>
    <row r="52" spans="1:14" x14ac:dyDescent="0.15">
      <c r="A52" s="250"/>
      <c r="B52" s="246"/>
      <c r="C52" s="246"/>
      <c r="D52" s="246"/>
      <c r="E52" s="246"/>
      <c r="F52" s="246"/>
      <c r="G52" s="327"/>
      <c r="H52" s="328" t="s">
        <v>521</v>
      </c>
      <c r="I52" s="329">
        <v>478590</v>
      </c>
      <c r="J52" s="330">
        <v>27859</v>
      </c>
      <c r="K52" s="331">
        <v>129.5</v>
      </c>
      <c r="L52" s="332">
        <v>32823</v>
      </c>
      <c r="M52" s="333">
        <v>1</v>
      </c>
      <c r="N52" s="334">
        <v>128.5</v>
      </c>
    </row>
    <row r="53" spans="1:14" x14ac:dyDescent="0.15">
      <c r="A53" s="250"/>
      <c r="B53" s="246"/>
      <c r="C53" s="246"/>
      <c r="D53" s="246"/>
      <c r="E53" s="246"/>
      <c r="F53" s="246"/>
      <c r="G53" s="312" t="s">
        <v>522</v>
      </c>
      <c r="H53" s="313"/>
      <c r="I53" s="321">
        <v>764216</v>
      </c>
      <c r="J53" s="322">
        <v>44793</v>
      </c>
      <c r="K53" s="323">
        <v>24.8</v>
      </c>
      <c r="L53" s="324">
        <v>74444</v>
      </c>
      <c r="M53" s="325">
        <v>6.6</v>
      </c>
      <c r="N53" s="326">
        <v>18.2</v>
      </c>
    </row>
    <row r="54" spans="1:14" x14ac:dyDescent="0.15">
      <c r="A54" s="250"/>
      <c r="B54" s="246"/>
      <c r="C54" s="246"/>
      <c r="D54" s="246"/>
      <c r="E54" s="246"/>
      <c r="F54" s="246"/>
      <c r="G54" s="327"/>
      <c r="H54" s="328" t="s">
        <v>521</v>
      </c>
      <c r="I54" s="329">
        <v>604095</v>
      </c>
      <c r="J54" s="330">
        <v>35408</v>
      </c>
      <c r="K54" s="331">
        <v>27.1</v>
      </c>
      <c r="L54" s="332">
        <v>34175</v>
      </c>
      <c r="M54" s="333">
        <v>4.0999999999999996</v>
      </c>
      <c r="N54" s="334">
        <v>23</v>
      </c>
    </row>
    <row r="55" spans="1:14" x14ac:dyDescent="0.15">
      <c r="A55" s="250"/>
      <c r="B55" s="246"/>
      <c r="C55" s="246"/>
      <c r="D55" s="246"/>
      <c r="E55" s="246"/>
      <c r="F55" s="246"/>
      <c r="G55" s="312" t="s">
        <v>523</v>
      </c>
      <c r="H55" s="313"/>
      <c r="I55" s="321">
        <v>3515246</v>
      </c>
      <c r="J55" s="322">
        <v>207708</v>
      </c>
      <c r="K55" s="323">
        <v>363.7</v>
      </c>
      <c r="L55" s="324">
        <v>85205</v>
      </c>
      <c r="M55" s="325">
        <v>14.5</v>
      </c>
      <c r="N55" s="326">
        <v>349.2</v>
      </c>
    </row>
    <row r="56" spans="1:14" x14ac:dyDescent="0.15">
      <c r="A56" s="250"/>
      <c r="B56" s="246"/>
      <c r="C56" s="246"/>
      <c r="D56" s="246"/>
      <c r="E56" s="246"/>
      <c r="F56" s="246"/>
      <c r="G56" s="327"/>
      <c r="H56" s="328" t="s">
        <v>521</v>
      </c>
      <c r="I56" s="329">
        <v>2473331</v>
      </c>
      <c r="J56" s="330">
        <v>146143</v>
      </c>
      <c r="K56" s="331">
        <v>312.7</v>
      </c>
      <c r="L56" s="332">
        <v>38847</v>
      </c>
      <c r="M56" s="333">
        <v>13.7</v>
      </c>
      <c r="N56" s="334">
        <v>299</v>
      </c>
    </row>
    <row r="57" spans="1:14" x14ac:dyDescent="0.15">
      <c r="A57" s="250"/>
      <c r="B57" s="246"/>
      <c r="C57" s="246"/>
      <c r="D57" s="246"/>
      <c r="E57" s="246"/>
      <c r="F57" s="246"/>
      <c r="G57" s="312" t="s">
        <v>524</v>
      </c>
      <c r="H57" s="313"/>
      <c r="I57" s="321">
        <v>540668</v>
      </c>
      <c r="J57" s="322">
        <v>32439</v>
      </c>
      <c r="K57" s="323">
        <v>-84.4</v>
      </c>
      <c r="L57" s="324">
        <v>69469</v>
      </c>
      <c r="M57" s="325">
        <v>-18.5</v>
      </c>
      <c r="N57" s="326">
        <v>-65.900000000000006</v>
      </c>
    </row>
    <row r="58" spans="1:14" x14ac:dyDescent="0.15">
      <c r="A58" s="250"/>
      <c r="B58" s="246"/>
      <c r="C58" s="246"/>
      <c r="D58" s="246"/>
      <c r="E58" s="246"/>
      <c r="F58" s="246"/>
      <c r="G58" s="327"/>
      <c r="H58" s="328" t="s">
        <v>521</v>
      </c>
      <c r="I58" s="329">
        <v>328104</v>
      </c>
      <c r="J58" s="330">
        <v>19686</v>
      </c>
      <c r="K58" s="331">
        <v>-86.5</v>
      </c>
      <c r="L58" s="332">
        <v>38215</v>
      </c>
      <c r="M58" s="333">
        <v>-1.6</v>
      </c>
      <c r="N58" s="334">
        <v>-84.9</v>
      </c>
    </row>
    <row r="59" spans="1:14" x14ac:dyDescent="0.15">
      <c r="A59" s="250"/>
      <c r="B59" s="246"/>
      <c r="C59" s="246"/>
      <c r="D59" s="246"/>
      <c r="E59" s="246"/>
      <c r="F59" s="246"/>
      <c r="G59" s="312" t="s">
        <v>525</v>
      </c>
      <c r="H59" s="313"/>
      <c r="I59" s="321">
        <v>368786</v>
      </c>
      <c r="J59" s="322">
        <v>22314</v>
      </c>
      <c r="K59" s="323">
        <v>-31.2</v>
      </c>
      <c r="L59" s="324">
        <v>67293</v>
      </c>
      <c r="M59" s="325">
        <v>-3.1</v>
      </c>
      <c r="N59" s="326">
        <v>-28.1</v>
      </c>
    </row>
    <row r="60" spans="1:14" x14ac:dyDescent="0.15">
      <c r="A60" s="250"/>
      <c r="B60" s="246"/>
      <c r="C60" s="246"/>
      <c r="D60" s="246"/>
      <c r="E60" s="246"/>
      <c r="F60" s="246"/>
      <c r="G60" s="327"/>
      <c r="H60" s="328" t="s">
        <v>521</v>
      </c>
      <c r="I60" s="335">
        <v>246045</v>
      </c>
      <c r="J60" s="330">
        <v>14887</v>
      </c>
      <c r="K60" s="331">
        <v>-24.4</v>
      </c>
      <c r="L60" s="332">
        <v>35076</v>
      </c>
      <c r="M60" s="333">
        <v>-8.1999999999999993</v>
      </c>
      <c r="N60" s="334">
        <v>-16.2</v>
      </c>
    </row>
    <row r="61" spans="1:14" x14ac:dyDescent="0.15">
      <c r="A61" s="250"/>
      <c r="B61" s="246"/>
      <c r="C61" s="246"/>
      <c r="D61" s="246"/>
      <c r="E61" s="246"/>
      <c r="F61" s="246"/>
      <c r="G61" s="312" t="s">
        <v>526</v>
      </c>
      <c r="H61" s="336"/>
      <c r="I61" s="337">
        <v>1161088</v>
      </c>
      <c r="J61" s="338">
        <v>68628</v>
      </c>
      <c r="K61" s="339">
        <v>78.599999999999994</v>
      </c>
      <c r="L61" s="340">
        <v>73243</v>
      </c>
      <c r="M61" s="341">
        <v>2.6</v>
      </c>
      <c r="N61" s="326">
        <v>76</v>
      </c>
    </row>
    <row r="62" spans="1:14" x14ac:dyDescent="0.15">
      <c r="A62" s="250"/>
      <c r="B62" s="246"/>
      <c r="C62" s="246"/>
      <c r="D62" s="246"/>
      <c r="E62" s="246"/>
      <c r="F62" s="246"/>
      <c r="G62" s="327"/>
      <c r="H62" s="328" t="s">
        <v>521</v>
      </c>
      <c r="I62" s="329">
        <v>826033</v>
      </c>
      <c r="J62" s="330">
        <v>48797</v>
      </c>
      <c r="K62" s="331">
        <v>71.7</v>
      </c>
      <c r="L62" s="332">
        <v>35827</v>
      </c>
      <c r="M62" s="333">
        <v>1.8</v>
      </c>
      <c r="N62" s="334">
        <v>69.900000000000006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72" t="s">
        <v>3</v>
      </c>
      <c r="D47" s="1172"/>
      <c r="E47" s="1173"/>
      <c r="F47" s="11">
        <v>29.33</v>
      </c>
      <c r="G47" s="12">
        <v>33.07</v>
      </c>
      <c r="H47" s="12">
        <v>33.75</v>
      </c>
      <c r="I47" s="12">
        <v>32.770000000000003</v>
      </c>
      <c r="J47" s="13">
        <v>33.18</v>
      </c>
    </row>
    <row r="48" spans="2:10" ht="57.75" customHeight="1" x14ac:dyDescent="0.15">
      <c r="B48" s="14"/>
      <c r="C48" s="1174" t="s">
        <v>4</v>
      </c>
      <c r="D48" s="1174"/>
      <c r="E48" s="1175"/>
      <c r="F48" s="15">
        <v>2.78</v>
      </c>
      <c r="G48" s="16">
        <v>2.85</v>
      </c>
      <c r="H48" s="16">
        <v>1.66</v>
      </c>
      <c r="I48" s="16">
        <v>2.0299999999999998</v>
      </c>
      <c r="J48" s="17">
        <v>2.12</v>
      </c>
    </row>
    <row r="49" spans="2:10" ht="57.75" customHeight="1" thickBot="1" x14ac:dyDescent="0.2">
      <c r="B49" s="18"/>
      <c r="C49" s="1176" t="s">
        <v>5</v>
      </c>
      <c r="D49" s="1176"/>
      <c r="E49" s="1177"/>
      <c r="F49" s="19">
        <v>7.66</v>
      </c>
      <c r="G49" s="20">
        <v>3.89</v>
      </c>
      <c r="H49" s="20" t="s">
        <v>533</v>
      </c>
      <c r="I49" s="20">
        <v>0.44</v>
      </c>
      <c r="J49" s="21">
        <v>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2018-04-16T08:03:32Z</cp:lastPrinted>
  <dcterms:created xsi:type="dcterms:W3CDTF">2018-01-24T06:20:09Z</dcterms:created>
  <dcterms:modified xsi:type="dcterms:W3CDTF">2018-11-26T00:52:24Z</dcterms:modified>
  <cp:category/>
</cp:coreProperties>
</file>