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240" yWindow="60" windowWidth="14940" windowHeight="7875" tabRatio="80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alcMode="autoNoTable" iterate="1" iterateCount="1" iterateDelta="0"/>
</workbook>
</file>

<file path=xl/calcChain.xml><?xml version="1.0" encoding="utf-8"?>
<calcChain xmlns="http://schemas.openxmlformats.org/spreadsheetml/2006/main">
  <c r="AO35"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CO34" i="9"/>
  <c r="BW34" i="9"/>
  <c r="BW35" i="9" s="1"/>
  <c r="BW36" i="9" s="1"/>
  <c r="BW37" i="9" s="1"/>
  <c r="BW38" i="9" s="1"/>
  <c r="BW39" i="9" s="1"/>
  <c r="BW40" i="9" s="1"/>
  <c r="BW41" i="9" s="1"/>
  <c r="BW42" i="9" s="1"/>
  <c r="BW43" i="9" s="1"/>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l="1"/>
  <c r="AM35" i="9" s="1"/>
</calcChain>
</file>

<file path=xl/sharedStrings.xml><?xml version="1.0" encoding="utf-8"?>
<sst xmlns="http://schemas.openxmlformats.org/spreadsheetml/2006/main" count="1091" uniqueCount="589">
  <si>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</si>
  <si>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</si>
  <si>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</si>
  <si>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</si>
  <si>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</si>
  <si>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</si>
  <si>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</si>
  <si>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</si>
  <si>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</si>
  <si>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</si>
  <si>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</si>
  <si>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</si>
  <si>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</si>
  <si>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</si>
  <si>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</si>
  <si>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</si>
  <si>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</si>
  <si>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</si>
  <si>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</si>
  <si>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</si>
  <si>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</si>
  <si>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</si>
  <si>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</si>
  <si>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</si>
  <si>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</si>
  <si>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</si>
  <si>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</si>
  <si>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</si>
  <si>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</si>
  <si>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</si>
  <si>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</si>
  <si>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</si>
  <si>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</si>
  <si>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</si>
  <si>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</si>
  <si>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</si>
  <si>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</si>
  <si>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</si>
  <si>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</si>
  <si>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</si>
  <si>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</si>
  <si>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</si>
  <si>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</si>
  <si>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</si>
  <si>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</si>
  <si>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</si>
  <si>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</si>
  <si>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</si>
  <si>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</si>
  <si>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</si>
  <si>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</si>
  <si>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</si>
  <si>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</si>
  <si>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</si>
  <si>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</si>
  <si>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</si>
  <si>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</si>
  <si>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</si>
  <si>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</si>
  <si>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</si>
  <si>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</si>
  <si>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</si>
  <si>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</si>
  <si>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</si>
  <si>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</si>
  <si>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</si>
  <si>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</si>
  <si>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</si>
  <si>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</si>
  <si>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</si>
  <si>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</si>
  <si>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</si>
  <si>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</si>
  <si>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</si>
  <si>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</si>
  <si>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</si>
  <si>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</si>
  <si>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</si>
  <si>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</si>
  <si>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</si>
  <si>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</si>
  <si>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</si>
  <si>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</si>
  <si>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岡垣町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</si>
  <si>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</si>
  <si>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</si>
  <si>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</si>
  <si>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</si>
  <si>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</si>
  <si>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</si>
  <si>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</si>
  <si>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</si>
  <si>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</si>
  <si>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</si>
  <si>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</si>
  <si>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</si>
  <si>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</si>
  <si>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</si>
  <si>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</si>
  <si>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</si>
  <si>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</si>
  <si>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</si>
  <si>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</si>
  <si>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</si>
  <si>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</si>
  <si>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</si>
  <si>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</si>
  <si>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</si>
  <si>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</si>
  <si>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</si>
  <si>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</si>
  <si>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</si>
  <si>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</si>
  <si>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</si>
  <si>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</si>
  <si>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</si>
  <si>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</si>
  <si>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</si>
  <si>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</si>
  <si>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</si>
  <si>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</si>
  <si>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</si>
  <si>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</si>
  <si>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</si>
  <si>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</si>
  <si>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</si>
  <si>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</si>
  <si>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</si>
  <si>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</si>
  <si>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</si>
  <si>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</si>
  <si>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</si>
  <si>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</si>
  <si>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</si>
  <si>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</si>
  <si>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</si>
  <si>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</si>
  <si>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</si>
  <si>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</si>
  <si>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</si>
  <si>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</si>
  <si>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</si>
  <si>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</si>
  <si>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</si>
  <si>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</si>
  <si>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</si>
  <si>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</si>
  <si>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</si>
  <si>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</si>
  <si>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</si>
  <si>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</si>
  <si>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</si>
  <si>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</si>
  <si>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</si>
  <si>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</si>
  <si>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</si>
  <si>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</si>
  <si>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</si>
  <si>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</si>
  <si>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</si>
  <si>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</si>
  <si>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</si>
  <si>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</si>
  <si>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</si>
  <si>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</si>
  <si>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</si>
  <si>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</si>
  <si>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</si>
  <si>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</si>
  <si>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</si>
  <si>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</si>
  <si>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</si>
  <si>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</si>
  <si>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</si>
  <si>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</si>
  <si>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</si>
  <si>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</si>
  <si>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</si>
  <si>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</si>
  <si>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</si>
  <si>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</si>
  <si>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</si>
  <si>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</si>
  <si>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</si>
  <si>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</si>
  <si>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</si>
  <si>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</si>
  <si>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</si>
  <si>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</si>
  <si>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</si>
  <si>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</si>
  <si>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</si>
  <si>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</si>
  <si>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</si>
  <si>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</si>
  <si>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</si>
  <si>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福岡県岡垣町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</si>
  <si>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</si>
  <si>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</si>
  <si>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</si>
  <si>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</si>
  <si>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</si>
  <si>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</si>
  <si>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</si>
  <si>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</si>
  <si>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</si>
  <si>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</si>
  <si>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</si>
  <si>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</si>
  <si>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</si>
  <si>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</si>
  <si>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</si>
  <si>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</si>
  <si>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</si>
  <si>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</si>
  <si>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</si>
  <si>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</si>
  <si>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</si>
  <si>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</si>
  <si>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</si>
  <si>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</si>
  <si>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</si>
  <si>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</si>
  <si>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</si>
  <si>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</si>
  <si>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</si>
  <si>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</si>
  <si>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</si>
  <si>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</si>
  <si>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</si>
  <si>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</si>
  <si>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</si>
  <si>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</si>
  <si>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</si>
  <si>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</si>
  <si>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</si>
  <si>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</si>
  <si>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</si>
  <si>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</si>
  <si>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</si>
  <si>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</si>
  <si>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</si>
  <si>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</si>
  <si>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</si>
  <si>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</si>
  <si>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</si>
  <si>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</si>
  <si>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</si>
  <si>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</si>
  <si>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</si>
  <si>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</si>
  <si>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</si>
  <si>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</si>
  <si>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</si>
  <si>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</si>
  <si>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</si>
  <si>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</si>
  <si>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</si>
  <si>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</si>
  <si>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</si>
  <si>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</si>
  <si>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</si>
  <si>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</si>
  <si>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</si>
  <si>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</si>
  <si>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</si>
  <si>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</si>
  <si>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</si>
  <si>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</si>
  <si>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</si>
  <si>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</si>
  <si>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</si>
  <si>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</si>
  <si>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</si>
  <si>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</si>
  <si>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</si>
  <si>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</si>
  <si>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</si>
  <si>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</si>
  <si>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</si>
  <si>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</si>
  <si>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</si>
  <si>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</si>
  <si>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</si>
  <si>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</si>
  <si>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</si>
  <si>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</si>
  <si>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</si>
  <si>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</si>
  <si>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</si>
  <si>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</si>
  <si>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</si>
  <si>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</si>
  <si>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</si>
  <si>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</si>
  <si>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</si>
  <si>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</si>
  <si>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</si>
  <si>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</si>
  <si>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</si>
  <si>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</si>
  <si>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</si>
  <si>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</si>
  <si>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</si>
  <si>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</si>
  <si>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</si>
  <si>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</si>
  <si>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</si>
  <si>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</si>
  <si>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</si>
  <si>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</si>
  <si>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</si>
  <si>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</si>
  <si>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</si>
  <si>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</si>
  <si>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</si>
  <si>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</si>
  <si>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</si>
  <si>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</si>
  <si>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</si>
  <si>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</si>
  <si>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</si>
  <si>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</si>
  <si>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</si>
  <si>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</si>
  <si>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</si>
  <si>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</si>
  <si>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</si>
  <si>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</si>
  <si>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</si>
  <si>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</si>
  <si>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</si>
  <si>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</si>
  <si>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</si>
  <si>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</si>
  <si>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</si>
  <si>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</si>
  <si>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</si>
  <si>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</si>
  <si>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</si>
  <si>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</si>
  <si>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</si>
  <si>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</si>
  <si>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</si>
  <si>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</si>
  <si>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福岡県岡垣町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</si>
  <si>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</si>
  <si>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</si>
  <si>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</si>
  <si>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</si>
  <si>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</si>
  <si>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</si>
  <si>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</si>
  <si>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</si>
  <si>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</si>
  <si>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</si>
  <si>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</si>
  <si>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</si>
  <si>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</si>
  <si>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</si>
  <si>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</si>
  <si>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</si>
  <si>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</si>
  <si>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</si>
  <si>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</si>
  <si>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</si>
  <si>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</si>
  <si>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</si>
  <si>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</si>
  <si>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</si>
  <si>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</si>
  <si>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</si>
  <si>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</si>
  <si>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</si>
  <si>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</si>
  <si>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</si>
  <si>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</si>
  <si>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</si>
  <si>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</si>
  <si>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</si>
  <si>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</si>
  <si>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</si>
  <si>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</si>
  <si>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</si>
  <si>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</si>
  <si>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</si>
  <si>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</si>
  <si>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</si>
  <si>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</si>
  <si>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</si>
  <si>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</si>
  <si>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</si>
  <si>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</si>
  <si>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</si>
  <si>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</si>
  <si>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</si>
  <si>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</si>
  <si>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</si>
  <si>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</si>
  <si>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</si>
  <si>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</si>
  <si>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</si>
  <si>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</si>
  <si>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</si>
  <si>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</si>
  <si>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</si>
  <si>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</si>
  <si>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</si>
  <si>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</si>
  <si>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</si>
  <si>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</si>
  <si>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</si>
  <si>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</si>
  <si>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</si>
  <si>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</si>
  <si>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</si>
  <si>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</si>
  <si>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</si>
  <si>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</si>
  <si>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</si>
  <si>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</si>
  <si>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</si>
  <si>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</si>
  <si>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</si>
  <si>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</si>
  <si>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</si>
  <si>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</si>
  <si>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</si>
  <si>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</si>
  <si>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</si>
  <si>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</si>
  <si>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</si>
  <si>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</si>
  <si>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</si>
  <si>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</si>
  <si>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</si>
  <si>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</si>
  <si>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</si>
  <si>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</si>
  <si>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</si>
  <si>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</si>
  <si>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</si>
  <si>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</si>
  <si>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</si>
  <si>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</si>
  <si>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</si>
  <si>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</si>
  <si>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</si>
  <si>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</si>
  <si>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</si>
  <si>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</si>
  <si>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</si>
  <si>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</si>
  <si>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</si>
  <si>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</si>
  <si>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</si>
  <si>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</si>
  <si>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</si>
  <si>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</si>
  <si>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</si>
  <si>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</si>
  <si>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</si>
  <si>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</si>
  <si>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</si>
  <si>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</si>
  <si>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</si>
  <si>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</si>
  <si>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</si>
  <si>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</si>
  <si>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</si>
  <si>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</si>
  <si>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</si>
  <si>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</si>
  <si>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</si>
  <si>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</si>
  <si>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</si>
  <si>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</si>
  <si>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</si>
  <si>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</si>
  <si>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</si>
  <si>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</si>
  <si>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</si>
  <si>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</si>
  <si>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</si>
  <si>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</si>
  <si>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</si>
  <si>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</si>
  <si>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</si>
  <si>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</si>
  <si>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</si>
  <si>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</si>
  <si>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</si>
  <si>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</si>
  <si>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</si>
  <si>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</si>
  <si>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</si>
  <si>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</si>
  <si>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</si>
  <si>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</si>
  <si>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</si>
  <si>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</si>
  <si>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</si>
  <si>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</si>
  <si>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</si>
  <si>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</si>
  <si>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</si>
  <si>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</si>
  <si>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</si>
  <si>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</si>
  <si>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</si>
  <si>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</si>
  <si>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</si>
  <si>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</si>
  <si>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</si>
  <si>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</si>
  <si>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</si>
  <si>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</si>
  <si>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</si>
  <si>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</si>
  <si>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</si>
  <si>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</si>
  <si>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1.22</t>
  </si>
  <si>
    <t>▲ 0.96</t>
  </si>
  <si>
    <t>▲ 4.42</t>
  </si>
  <si>
    <t>▲ 6.63</t>
  </si>
  <si>
    <t>国民健康保険事業特別会計</t>
  </si>
  <si>
    <t>▲ 0.45</t>
  </si>
  <si>
    <t>▲ 0.43</t>
  </si>
  <si>
    <t>▲ 0.72</t>
  </si>
  <si>
    <t>▲ 1.45</t>
  </si>
  <si>
    <t>水道事業会計</t>
  </si>
  <si>
    <t>下水道事業会計</t>
  </si>
  <si>
    <t>一般会計</t>
  </si>
  <si>
    <t>後期高齢者医療特別会計</t>
  </si>
  <si>
    <t>住宅新築資金等貸付事業特別会計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</si>
  <si>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</si>
  <si>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</si>
  <si>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</si>
  <si>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</si>
  <si>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</si>
  <si>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</si>
  <si>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</si>
  <si>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</si>
  <si>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</si>
  <si>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</si>
  <si>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遠賀・中間地域広域行政事務組合（一般会計）</t>
    <rPh sb="0" eb="2">
      <t>オンガ</t>
    </rPh>
    <rPh sb="3" eb="5">
      <t>ナカマ</t>
    </rPh>
    <rPh sb="5" eb="7">
      <t>チイキ</t>
    </rPh>
    <rPh sb="7" eb="9">
      <t>コウイキ</t>
    </rPh>
    <rPh sb="9" eb="11">
      <t>ギョウセイ</t>
    </rPh>
    <rPh sb="11" eb="13">
      <t>ジム</t>
    </rPh>
    <rPh sb="13" eb="15">
      <t>クミアイ</t>
    </rPh>
    <rPh sb="16" eb="18">
      <t>イッパン</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</si>
  <si>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</si>
  <si>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</si>
  <si>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</si>
  <si>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26">
      <t>コウキコウレイシャ</t>
    </rPh>
    <rPh sb="20" eb="22">
      <t>イリョウ</t>
    </rPh>
    <rPh sb="22" eb="24">
      <t>トクベツ</t>
    </rPh>
    <rPh sb="24" eb="26">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</si>
  <si>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</si>
  <si>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</si>
  <si>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</si>
  <si>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</si>
  <si>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遠賀・中間地域広域行政事務組合（公共用地先行取得事業特別会計）</t>
    <rPh sb="0" eb="2">
      <t>オンガ</t>
    </rPh>
    <rPh sb="3" eb="5">
      <t>ナカマ</t>
    </rPh>
    <rPh sb="5" eb="7">
      <t>チイキ</t>
    </rPh>
    <rPh sb="7" eb="9">
      <t>コウイキ</t>
    </rPh>
    <rPh sb="9" eb="11">
      <t>ギョウセイ</t>
    </rPh>
    <rPh sb="11" eb="13">
      <t>ジム</t>
    </rPh>
    <rPh sb="13" eb="15">
      <t>クミアイ</t>
    </rPh>
    <rPh sb="16" eb="18">
      <t>コウキョウ</t>
    </rPh>
    <rPh sb="18" eb="20">
      <t>ヨウチ</t>
    </rPh>
    <rPh sb="20" eb="22">
      <t>センコウ</t>
    </rPh>
    <rPh sb="22" eb="24">
      <t>シュトク</t>
    </rPh>
    <rPh sb="24" eb="26">
      <t>ジギョウ</t>
    </rPh>
    <rPh sb="26" eb="28">
      <t>トクベツ</t>
    </rPh>
    <rPh sb="28" eb="30">
      <t>カイケイ</t>
    </rPh>
    <phoneticPr fontId="2"/>
  </si>
  <si>
    <t>-</t>
    <phoneticPr fontId="2"/>
  </si>
  <si>
    <t>-</t>
    <phoneticPr fontId="2"/>
  </si>
  <si>
    <t>-</t>
    <phoneticPr fontId="2"/>
  </si>
  <si>
    <t>-</t>
    <phoneticPr fontId="2"/>
  </si>
  <si>
    <t>-</t>
    <phoneticPr fontId="2"/>
  </si>
  <si>
    <t>-</t>
    <phoneticPr fontId="2"/>
  </si>
  <si>
    <t>岡垣町土地開発公社</t>
    <rPh sb="0" eb="3">
      <t>オカガキマチ</t>
    </rPh>
    <rPh sb="3" eb="5">
      <t>トチ</t>
    </rPh>
    <rPh sb="5" eb="7">
      <t>カイハツ</t>
    </rPh>
    <rPh sb="7" eb="9">
      <t>コウシャ</t>
    </rPh>
    <phoneticPr fontId="2"/>
  </si>
  <si>
    <t>岡垣サンリーアイ文化スポーツ振興財団</t>
    <rPh sb="0" eb="2">
      <t>オカガキ</t>
    </rPh>
    <rPh sb="8" eb="10">
      <t>ブンカ</t>
    </rPh>
    <rPh sb="14" eb="16">
      <t>シンコウ</t>
    </rPh>
    <rPh sb="16" eb="18">
      <t>ザイダン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</si>
  <si>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</si>
  <si>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</si>
  <si>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</si>
  <si>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</si>
  <si>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</si>
  <si>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</si>
  <si>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</si>
  <si>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</si>
  <si>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</si>
  <si>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</si>
  <si>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</si>
  <si>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</si>
  <si>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</si>
  <si>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</si>
  <si>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</si>
  <si>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</si>
  <si>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</si>
  <si>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</si>
  <si>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</si>
  <si>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</si>
  <si>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</si>
  <si>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</si>
  <si>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</si>
  <si>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</si>
  <si>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 xml:space="preserve">
　本町の有形固定資産減価償却率は類似団体と比較して高い水準にあるものの、これまで地方債の新規発行を抑制してきたことから将来負担比率の数値は算定されていない。今後も将来負担を見通した上で、健全な財政運営に努める。</t>
    <phoneticPr fontId="5"/>
  </si>
  <si>
    <t xml:space="preserve">
　本町はこれまで、地方債の発行を抑制してきたことから、実質公債費比率は類似団体よりも低い水準であり、将来負担比率も数値が算定されていない。しかしながら、近年は老朽化が進む公共施設の改修などにより地方債の発行額が増加しており、今後、実質公債費比率が上昇することが考えられるため、公債費の適正化に継続して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</si>
</sst>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xmlns:c16r2="http://schemas.microsoft.com/office/drawing/2015/06/chart">
            <c:ext xmlns:c16="http://schemas.microsoft.com/office/drawing/2014/chart" uri="{C3380CC4-5D6E-409C-BE32-E72D297353CC}">
              <c16:uniqueId val="{00000000-93FA-495B-AF88-5C5E976BAB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29466</c:v>
                </c:pt>
                <c:pt idx="1">
                  <c:v>45451</c:v>
                </c:pt>
                <c:pt idx="2">
                  <c:v>40949</c:v>
                </c:pt>
                <c:pt idx="3">
                  <c:v>45468</c:v>
                </c:pt>
                <c:pt idx="4">
                  <c:v>41823</c:v>
                </c:pt>
              </c:numCache>
            </c:numRef>
          </c:val>
          <c:smooth val="0"/>
          <c:extLst xmlns:c16r2="http://schemas.microsoft.com/office/drawing/2015/06/chart">
            <c:ext xmlns:c16="http://schemas.microsoft.com/office/drawing/2014/chart" uri="{C3380CC4-5D6E-409C-BE32-E72D297353CC}">
              <c16:uniqueId val="{00000001-93FA-495B-AF88-5C5E976BAB4E}"/>
            </c:ext>
          </c:extLst>
        </c:ser>
        <c:dLbls>
          <c:showLegendKey val="0"/>
          <c:showVal val="0"/>
          <c:showCatName val="0"/>
          <c:showSerName val="0"/>
          <c:showPercent val="0"/>
          <c:showBubbleSize val="0"/>
        </c:dLbls>
        <c:marker val="1"/>
        <c:smooth val="0"/>
        <c:axId val="299646088"/>
        <c:axId val="285264104"/>
      </c:lineChart>
      <c:catAx>
        <c:axId val="299646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5264104"/>
        <c:crosses val="autoZero"/>
        <c:auto val="1"/>
        <c:lblAlgn val="ctr"/>
        <c:lblOffset val="100"/>
        <c:tickLblSkip val="1"/>
        <c:tickMarkSkip val="1"/>
        <c:noMultiLvlLbl val="0"/>
      </c:catAx>
      <c:valAx>
        <c:axId val="2852641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9646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5.74</c:v>
                </c:pt>
                <c:pt idx="1">
                  <c:v>4.84</c:v>
                </c:pt>
                <c:pt idx="2">
                  <c:v>4.5199999999999996</c:v>
                </c:pt>
                <c:pt idx="3">
                  <c:v>6.88</c:v>
                </c:pt>
                <c:pt idx="4">
                  <c:v>4.5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41.32</c:v>
                </c:pt>
                <c:pt idx="1">
                  <c:v>42.58</c:v>
                </c:pt>
                <c:pt idx="2">
                  <c:v>39.17</c:v>
                </c:pt>
                <c:pt idx="3">
                  <c:v>37.840000000000003</c:v>
                </c:pt>
                <c:pt idx="4">
                  <c:v>33.409999999999997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5255744"/>
        <c:axId val="300006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-1.22</c:v>
                </c:pt>
                <c:pt idx="1">
                  <c:v>-0.96</c:v>
                </c:pt>
                <c:pt idx="2">
                  <c:v>-4.42</c:v>
                </c:pt>
                <c:pt idx="3">
                  <c:v>1.38</c:v>
                </c:pt>
                <c:pt idx="4">
                  <c:v>-6.63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5255744"/>
        <c:axId val="300006200"/>
      </c:lineChart>
      <c:catAx>
        <c:axId val="28525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0006200"/>
        <c:crosses val="autoZero"/>
        <c:auto val="1"/>
        <c:lblAlgn val="ctr"/>
        <c:lblOffset val="100"/>
        <c:tickLblSkip val="1"/>
        <c:tickMarkSkip val="1"/>
        <c:noMultiLvlLbl val="0"/>
      </c:catAx>
      <c:valAx>
        <c:axId val="300006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25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0.16</c:v>
                </c:pt>
                <c:pt idx="2">
                  <c:v>#N/A</c:v>
                </c:pt>
                <c:pt idx="3">
                  <c:v>0.22</c:v>
                </c:pt>
                <c:pt idx="4">
                  <c:v>#N/A</c:v>
                </c:pt>
                <c:pt idx="5">
                  <c:v>0.22</c:v>
                </c:pt>
                <c:pt idx="6">
                  <c:v>#N/A</c:v>
                </c:pt>
                <c:pt idx="7">
                  <c:v>0.18</c:v>
                </c:pt>
                <c:pt idx="8">
                  <c:v>#N/A</c:v>
                </c:pt>
                <c:pt idx="9">
                  <c:v>0.19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5.7</c:v>
                </c:pt>
                <c:pt idx="2">
                  <c:v>#N/A</c:v>
                </c:pt>
                <c:pt idx="3">
                  <c:v>4.8</c:v>
                </c:pt>
                <c:pt idx="4">
                  <c:v>#N/A</c:v>
                </c:pt>
                <c:pt idx="5">
                  <c:v>4.47</c:v>
                </c:pt>
                <c:pt idx="6">
                  <c:v>#N/A</c:v>
                </c:pt>
                <c:pt idx="7">
                  <c:v>6.83</c:v>
                </c:pt>
                <c:pt idx="8">
                  <c:v>#N/A</c:v>
                </c:pt>
                <c:pt idx="9">
                  <c:v>4.45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4.99</c:v>
                </c:pt>
                <c:pt idx="2">
                  <c:v>#N/A</c:v>
                </c:pt>
                <c:pt idx="3">
                  <c:v>5.37</c:v>
                </c:pt>
                <c:pt idx="4">
                  <c:v>#N/A</c:v>
                </c:pt>
                <c:pt idx="5">
                  <c:v>5.84</c:v>
                </c:pt>
                <c:pt idx="6">
                  <c:v>#N/A</c:v>
                </c:pt>
                <c:pt idx="7">
                  <c:v>6.55</c:v>
                </c:pt>
                <c:pt idx="8">
                  <c:v>#N/A</c:v>
                </c:pt>
                <c:pt idx="9">
                  <c:v>6.08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8.8699999999999992</c:v>
                </c:pt>
                <c:pt idx="2">
                  <c:v>#N/A</c:v>
                </c:pt>
                <c:pt idx="3">
                  <c:v>8.57</c:v>
                </c:pt>
                <c:pt idx="4">
                  <c:v>#N/A</c:v>
                </c:pt>
                <c:pt idx="5">
                  <c:v>7.89</c:v>
                </c:pt>
                <c:pt idx="6">
                  <c:v>#N/A</c:v>
                </c:pt>
                <c:pt idx="7">
                  <c:v>7.68</c:v>
                </c:pt>
                <c:pt idx="8">
                  <c:v>#N/A</c:v>
                </c:pt>
                <c:pt idx="9">
                  <c:v>7.4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0.45</c:v>
                </c:pt>
                <c:pt idx="1">
                  <c:v>#N/A</c:v>
                </c:pt>
                <c:pt idx="2">
                  <c:v>0.43</c:v>
                </c:pt>
                <c:pt idx="3">
                  <c:v>#N/A</c:v>
                </c:pt>
                <c:pt idx="4">
                  <c:v>#N/A</c:v>
                </c:pt>
                <c:pt idx="5">
                  <c:v>0.46</c:v>
                </c:pt>
                <c:pt idx="6">
                  <c:v>0.72</c:v>
                </c:pt>
                <c:pt idx="7">
                  <c:v>#N/A</c:v>
                </c:pt>
                <c:pt idx="8">
                  <c:v>1.45</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85324432"/>
        <c:axId val="285324816"/>
      </c:barChart>
      <c:catAx>
        <c:axId val="28532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5324816"/>
        <c:crosses val="autoZero"/>
        <c:auto val="1"/>
        <c:lblAlgn val="ctr"/>
        <c:lblOffset val="100"/>
        <c:tickLblSkip val="1"/>
        <c:tickMarkSkip val="1"/>
        <c:noMultiLvlLbl val="0"/>
      </c:catAx>
      <c:valAx>
        <c:axId val="285324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324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791</c:v>
                </c:pt>
                <c:pt idx="5">
                  <c:v>764</c:v>
                </c:pt>
                <c:pt idx="8">
                  <c:v>804</c:v>
                </c:pt>
                <c:pt idx="11">
                  <c:v>768</c:v>
                </c:pt>
                <c:pt idx="14">
                  <c:v>831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94</c:v>
                </c:pt>
                <c:pt idx="3">
                  <c:v>102</c:v>
                </c:pt>
                <c:pt idx="6">
                  <c:v>94</c:v>
                </c:pt>
                <c:pt idx="9">
                  <c:v>96</c:v>
                </c:pt>
                <c:pt idx="12">
                  <c:v>98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429</c:v>
                </c:pt>
                <c:pt idx="3">
                  <c:v>431</c:v>
                </c:pt>
                <c:pt idx="6">
                  <c:v>429</c:v>
                </c:pt>
                <c:pt idx="9">
                  <c:v>429</c:v>
                </c:pt>
                <c:pt idx="12">
                  <c:v>428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c:v>
                </c:pt>
                <c:pt idx="3">
                  <c:v>3</c:v>
                </c:pt>
                <c:pt idx="6">
                  <c:v>3</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516</c:v>
                </c:pt>
                <c:pt idx="3">
                  <c:v>538</c:v>
                </c:pt>
                <c:pt idx="6">
                  <c:v>419</c:v>
                </c:pt>
                <c:pt idx="9">
                  <c:v>483</c:v>
                </c:pt>
                <c:pt idx="12">
                  <c:v>510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12120920"/>
        <c:axId val="304591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251</c:v>
                </c:pt>
                <c:pt idx="2">
                  <c:v>#N/A</c:v>
                </c:pt>
                <c:pt idx="3">
                  <c:v>#N/A</c:v>
                </c:pt>
                <c:pt idx="4">
                  <c:v>310</c:v>
                </c:pt>
                <c:pt idx="5">
                  <c:v>#N/A</c:v>
                </c:pt>
                <c:pt idx="6">
                  <c:v>#N/A</c:v>
                </c:pt>
                <c:pt idx="7">
                  <c:v>141</c:v>
                </c:pt>
                <c:pt idx="8">
                  <c:v>#N/A</c:v>
                </c:pt>
                <c:pt idx="9">
                  <c:v>#N/A</c:v>
                </c:pt>
                <c:pt idx="10">
                  <c:v>240</c:v>
                </c:pt>
                <c:pt idx="11">
                  <c:v>#N/A</c:v>
                </c:pt>
                <c:pt idx="12">
                  <c:v>#N/A</c:v>
                </c:pt>
                <c:pt idx="13">
                  <c:v>205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12120920"/>
        <c:axId val="304591968"/>
      </c:lineChart>
      <c:catAx>
        <c:axId val="312120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4591968"/>
        <c:crosses val="autoZero"/>
        <c:auto val="1"/>
        <c:lblAlgn val="ctr"/>
        <c:lblOffset val="100"/>
        <c:tickLblSkip val="1"/>
        <c:tickMarkSkip val="1"/>
        <c:noMultiLvlLbl val="0"/>
      </c:catAx>
      <c:valAx>
        <c:axId val="30459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120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9800</c:v>
                </c:pt>
                <c:pt idx="5">
                  <c:v>9853</c:v>
                </c:pt>
                <c:pt idx="8">
                  <c:v>9859</c:v>
                </c:pt>
                <c:pt idx="11">
                  <c:v>9780</c:v>
                </c:pt>
                <c:pt idx="14">
                  <c:v>9673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356</c:v>
                </c:pt>
                <c:pt idx="5">
                  <c:v>180</c:v>
                </c:pt>
                <c:pt idx="8">
                  <c:v>177</c:v>
                </c:pt>
                <c:pt idx="11">
                  <c:v>149</c:v>
                </c:pt>
                <c:pt idx="14">
                  <c:v>134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5680</c:v>
                </c:pt>
                <c:pt idx="5">
                  <c:v>5711</c:v>
                </c:pt>
                <c:pt idx="8">
                  <c:v>5238</c:v>
                </c:pt>
                <c:pt idx="11">
                  <c:v>5089</c:v>
                </c:pt>
                <c:pt idx="14">
                  <c:v>5058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154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1331</c:v>
                </c:pt>
                <c:pt idx="3">
                  <c:v>1350</c:v>
                </c:pt>
                <c:pt idx="6">
                  <c:v>1247</c:v>
                </c:pt>
                <c:pt idx="9">
                  <c:v>1187</c:v>
                </c:pt>
                <c:pt idx="12">
                  <c:v>1200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830</c:v>
                </c:pt>
                <c:pt idx="3">
                  <c:v>942</c:v>
                </c:pt>
                <c:pt idx="6">
                  <c:v>879</c:v>
                </c:pt>
                <c:pt idx="9">
                  <c:v>812</c:v>
                </c:pt>
                <c:pt idx="12">
                  <c:v>721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4867</c:v>
                </c:pt>
                <c:pt idx="3">
                  <c:v>4672</c:v>
                </c:pt>
                <c:pt idx="6">
                  <c:v>4412</c:v>
                </c:pt>
                <c:pt idx="9">
                  <c:v>4187</c:v>
                </c:pt>
                <c:pt idx="12">
                  <c:v>3971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25</c:v>
                </c:pt>
                <c:pt idx="6">
                  <c:v>29</c:v>
                </c:pt>
                <c:pt idx="9">
                  <c:v>25</c:v>
                </c:pt>
                <c:pt idx="12">
                  <c:v>15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6207</c:v>
                </c:pt>
                <c:pt idx="3">
                  <c:v>6685</c:v>
                </c:pt>
                <c:pt idx="6">
                  <c:v>6984</c:v>
                </c:pt>
                <c:pt idx="9">
                  <c:v>7505</c:v>
                </c:pt>
                <c:pt idx="12">
                  <c:v>7873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83115480"/>
        <c:axId val="304012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83115480"/>
        <c:axId val="304012808"/>
      </c:lineChart>
      <c:catAx>
        <c:axId val="283115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4012808"/>
        <c:crosses val="autoZero"/>
        <c:auto val="1"/>
        <c:lblAlgn val="ctr"/>
        <c:lblOffset val="100"/>
        <c:tickLblSkip val="1"/>
        <c:tickMarkSkip val="1"/>
        <c:noMultiLvlLbl val="0"/>
      </c:catAx>
      <c:valAx>
        <c:axId val="304012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3115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E3FC-42D5-999E-A120D8354309}"/>
                </c:ext>
                <c:ext xmlns:c15="http://schemas.microsoft.com/office/drawing/2012/chart" uri="{CE6537A1-D6FC-4f65-9D91-7224C49458BB}">
                  <c15:dlblFieldTable>
                    <c15:dlblFTEntry>
                      <c15:txfldGUID>{9C706C93-09FF-4C2A-92C6-DB72CAB20A21}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E3FC-42D5-999E-A120D8354309}"/>
                </c:ext>
                <c:ext xmlns:c15="http://schemas.microsoft.com/office/drawing/2012/chart" uri="{CE6537A1-D6FC-4f65-9D91-7224C49458BB}">
                  <c15:dlblFieldTable>
                    <c15:dlblFTEntry>
                      <c15:txfldGUID>{CDCF11BA-80D6-47F1-BC64-51587714073D}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E3FC-42D5-999E-A120D8354309}"/>
                </c:ext>
                <c:ext xmlns:c15="http://schemas.microsoft.com/office/drawing/2012/chart" uri="{CE6537A1-D6FC-4f65-9D91-7224C49458BB}">
                  <c15:dlblFieldTable>
                    <c15:dlblFTEntry>
                      <c15:txfldGUID>{86C3362C-890B-47F7-A1AF-7E85C53B4573}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E3FC-42D5-999E-A120D8354309}"/>
                </c:ext>
                <c:ext xmlns:c15="http://schemas.microsoft.com/office/drawing/2012/chart" uri="{CE6537A1-D6FC-4f65-9D91-7224C49458BB}">
                  <c15:dlblFieldTable>
                    <c15:dlblFTEntry>
                      <c15:txfldGUID>{EAAF5045-540B-4EC1-87CD-8139185022B4}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E3FC-42D5-999E-A120D8354309}"/>
                </c:ext>
                <c:ext xmlns:c15="http://schemas.microsoft.com/office/drawing/2012/chart" uri="{CE6537A1-D6FC-4f65-9D91-7224C49458BB}">
                  <c15:dlblFieldTable>
                    <c15:dlblFTEntry>
                      <c15:txfldGUID>{63145633-98B5-4FE4-8249-E1D4AEFB06B9}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65.099999999999994</c:v>
                </c:pt>
                <c:pt idx="4">
                  <c:v>65.400000000000006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E3FC-42D5-999E-A120D835430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E3FC-42D5-999E-A120D8354309}"/>
                </c:ext>
                <c:ext xmlns:c15="http://schemas.microsoft.com/office/drawing/2012/chart" uri="{CE6537A1-D6FC-4f65-9D91-7224C49458BB}">
                  <c15:dlblFieldTable>
                    <c15:dlblFTEntry>
                      <c15:txfldGUID>{E2144FB3-30FD-4428-9A09-03B3C2F336E9}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E3FC-42D5-999E-A120D8354309}"/>
                </c:ext>
                <c:ext xmlns:c15="http://schemas.microsoft.com/office/drawing/2012/chart" uri="{CE6537A1-D6FC-4f65-9D91-7224C49458BB}">
                  <c15:dlblFieldTable>
                    <c15:dlblFTEntry>
                      <c15:txfldGUID>{8463ADC7-F4E9-4EEE-8E8F-50C4D6656F16}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E3FC-42D5-999E-A120D8354309}"/>
                </c:ext>
                <c:ext xmlns:c15="http://schemas.microsoft.com/office/drawing/2012/chart" uri="{CE6537A1-D6FC-4f65-9D91-7224C49458BB}">
                  <c15:dlblFieldTable>
                    <c15:dlblFTEntry>
                      <c15:txfldGUID>{C6561404-9F9D-4D77-8418-F76E8A5F0A42}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E3FC-42D5-999E-A120D8354309}"/>
                </c:ext>
                <c:ext xmlns:c15="http://schemas.microsoft.com/office/drawing/2012/chart" uri="{CE6537A1-D6FC-4f65-9D91-7224C49458BB}">
                  <c15:dlblFieldTable>
                    <c15:dlblFTEntry>
                      <c15:txfldGUID>{922066FE-CF56-4CBC-A100-4FFE865C2A1A}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3FC-42D5-999E-A120D8354309}"/>
                </c:ext>
                <c:ext xmlns:c15="http://schemas.microsoft.com/office/drawing/2012/chart" uri="{CE6537A1-D6FC-4f65-9D91-7224C49458BB}">
                  <c15:dlblFieldTable>
                    <c15:dlblFTEntry>
                      <c15:txfldGUID>{7FD5AF85-F072-4E99-838C-660BDC952846}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pt idx="4">
                  <c:v>53.4</c:v>
                </c:pt>
              </c:numCache>
            </c:numRef>
          </c:xVal>
          <c:yVal>
            <c:numRef>
              <c:f>公会計指標分析・財政指標組合せ分析表!$K$55:$O$55</c:f>
              <c:numCache>
                <c:formatCode>#,##0.0;"▲ "#,##0.0</c:formatCode>
                <c:ptCount val="5"/>
                <c:pt idx="3">
                  <c:v>13</c:v>
                </c:pt>
                <c:pt idx="4">
                  <c:v>21</c:v>
                </c:pt>
              </c:numCache>
            </c:numRef>
          </c:yVal>
          <c:smooth val="0"/>
          <c:extLst xmlns:c16r2="http://schemas.microsoft.com/office/drawing/2015/06/chart">
            <c:ext xmlns:c16="http://schemas.microsoft.com/office/drawing/2014/chart" uri="{C3380CC4-5D6E-409C-BE32-E72D297353CC}">
              <c16:uniqueId val="{0000000B-E3FC-42D5-999E-A120D8354309}"/>
            </c:ext>
          </c:extLst>
        </c:ser>
        <c:dLbls>
          <c:showLegendKey val="0"/>
          <c:showVal val="0"/>
          <c:showCatName val="0"/>
          <c:showSerName val="0"/>
          <c:showPercent val="0"/>
          <c:showBubbleSize val="0"/>
        </c:dLbls>
        <c:axId val="312438248"/>
        <c:axId val="304611352"/>
      </c:scatterChart>
      <c:valAx>
        <c:axId val="312438248"/>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611352"/>
        <c:crosses val="autoZero"/>
        <c:crossBetween val="midCat"/>
      </c:valAx>
      <c:valAx>
        <c:axId val="304611352"/>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2438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26C8-409B-AB6B-A4B4D9B40E66}"/>
                </c:ext>
                <c:ext xmlns:c15="http://schemas.microsoft.com/office/drawing/2012/chart" uri="{CE6537A1-D6FC-4f65-9D91-7224C49458BB}">
                  <c15:dlblFieldTable>
                    <c15:dlblFTEntry>
                      <c15:txfldGUID>{8A8B05DF-55CA-41A9-8BD5-D43E63A49C18}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26C8-409B-AB6B-A4B4D9B40E66}"/>
                </c:ext>
                <c:ext xmlns:c15="http://schemas.microsoft.com/office/drawing/2012/chart" uri="{CE6537A1-D6FC-4f65-9D91-7224C49458BB}">
                  <c15:dlblFieldTable>
                    <c15:dlblFTEntry>
                      <c15:txfldGUID>{F5CD3501-F94F-4B05-88A1-ABC4B5D30781}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26C8-409B-AB6B-A4B4D9B40E66}"/>
                </c:ext>
                <c:ext xmlns:c15="http://schemas.microsoft.com/office/drawing/2012/chart" uri="{CE6537A1-D6FC-4f65-9D91-7224C49458BB}">
                  <c15:dlblFieldTable>
                    <c15:dlblFTEntry>
                      <c15:txfldGUID>{8A1F0CF6-F5CF-4438-9115-C0561B215C2E}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26C8-409B-AB6B-A4B4D9B40E66}"/>
                </c:ext>
                <c:ext xmlns:c15="http://schemas.microsoft.com/office/drawing/2012/chart" uri="{CE6537A1-D6FC-4f65-9D91-7224C49458BB}">
                  <c15:dlblFieldTable>
                    <c15:dlblFTEntry>
                      <c15:txfldGUID>{7B102DFB-5971-4EB5-9566-FF39423ECDC4}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26C8-409B-AB6B-A4B4D9B40E66}"/>
                </c:ext>
                <c:ext xmlns:c15="http://schemas.microsoft.com/office/drawing/2012/chart" uri="{CE6537A1-D6FC-4f65-9D91-7224C49458BB}">
                  <c15:dlblFieldTable>
                    <c15:dlblFTEntry>
                      <c15:txfldGUID>{6C3E8EA2-5F1A-433F-9AA7-0BD140F4C9DF}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4.4000000000000004</c:v>
                </c:pt>
                <c:pt idx="1">
                  <c:v>4.9000000000000004</c:v>
                </c:pt>
                <c:pt idx="2">
                  <c:v>4.3</c:v>
                </c:pt>
                <c:pt idx="3">
                  <c:v>4.2</c:v>
                </c:pt>
                <c:pt idx="4">
                  <c:v>3.5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26C8-409B-AB6B-A4B4D9B40E6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26C8-409B-AB6B-A4B4D9B40E66}"/>
                </c:ext>
                <c:ext xmlns:c15="http://schemas.microsoft.com/office/drawing/2012/chart" uri="{CE6537A1-D6FC-4f65-9D91-7224C49458BB}">
                  <c15:dlblFieldTable>
                    <c15:dlblFTEntry>
                      <c15:txfldGUID>{F8D64BD6-A645-4A90-A995-71FD891EA76E}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26C8-409B-AB6B-A4B4D9B40E66}"/>
                </c:ext>
                <c:ext xmlns:c15="http://schemas.microsoft.com/office/drawing/2012/chart" uri="{CE6537A1-D6FC-4f65-9D91-7224C49458BB}">
                  <c15:dlblFieldTable>
                    <c15:dlblFTEntry>
                      <c15:txfldGUID>{7D9F202A-6C1B-4219-9B90-16FB030FA90D}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26C8-409B-AB6B-A4B4D9B40E66}"/>
                </c:ext>
                <c:ext xmlns:c15="http://schemas.microsoft.com/office/drawing/2012/chart" uri="{CE6537A1-D6FC-4f65-9D91-7224C49458BB}">
                  <c15:dlblFieldTable>
                    <c15:dlblFTEntry>
                      <c15:txfldGUID>{16E86269-226E-4343-922C-83253C0C4CD8}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26C8-409B-AB6B-A4B4D9B40E66}"/>
                </c:ext>
                <c:ext xmlns:c15="http://schemas.microsoft.com/office/drawing/2012/chart" uri="{CE6537A1-D6FC-4f65-9D91-7224C49458BB}">
                  <c15:dlblFieldTable>
                    <c15:dlblFTEntry>
                      <c15:txfldGUID>{5A22216E-CF91-4D0F-A119-BD59FCC8E889}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6C8-409B-AB6B-A4B4D9B40E66}"/>
                </c:ext>
                <c:ext xmlns:c15="http://schemas.microsoft.com/office/drawing/2012/chart" uri="{CE6537A1-D6FC-4f65-9D91-7224C49458BB}">
                  <c15:dlblFieldTable>
                    <c15:dlblFTEntry>
                      <c15:txfldGUID>{4593C883-DBE7-4835-8517-D76F02626A84}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26C8-409B-AB6B-A4B4D9B40E66}"/>
            </c:ext>
          </c:extLst>
        </c:ser>
        <c:dLbls>
          <c:showLegendKey val="0"/>
          <c:showVal val="0"/>
          <c:showCatName val="0"/>
          <c:showSerName val="0"/>
          <c:showPercent val="0"/>
          <c:showBubbleSize val="0"/>
        </c:dLbls>
        <c:axId val="311875232"/>
        <c:axId val="313331120"/>
      </c:scatterChart>
      <c:valAx>
        <c:axId val="311875232"/>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3331120"/>
        <c:crosses val="autoZero"/>
        <c:crossBetween val="midCat"/>
      </c:valAx>
      <c:valAx>
        <c:axId val="313331120"/>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18752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福岡県岡垣町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32,153
31,990
48.64
10,611,244
10,276,563
280,434
6,232,841
7,873,473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財政力指数は、前年度から０．０１ポイント上昇し０．５５となっているが、類似団体平均を下回っている。これは、町内に中心となる産業が少なく財政基盤が弱いことに加え、全国平均を上回る高齢化率（</a:t>
          </a:r>
          <a:r>
            <a:rPr kumimoji="1" lang="en-US" altLang="ja-JP" sz="1300">
              <a:latin typeface="ＭＳ Ｐゴシック"/>
            </a:rPr>
            <a:t>31.1</a:t>
          </a:r>
          <a:r>
            <a:rPr kumimoji="1" lang="ja-JP" altLang="en-US" sz="1300">
              <a:latin typeface="ＭＳ Ｐゴシック"/>
            </a:rPr>
            <a:t>％、Ｈ</a:t>
          </a:r>
          <a:r>
            <a:rPr kumimoji="1" lang="en-US" altLang="ja-JP" sz="1300">
              <a:latin typeface="ＭＳ Ｐゴシック"/>
            </a:rPr>
            <a:t>28.10.1</a:t>
          </a:r>
          <a:r>
            <a:rPr kumimoji="1" lang="ja-JP" altLang="en-US" sz="1300">
              <a:latin typeface="ＭＳ Ｐゴシック"/>
            </a:rPr>
            <a:t>）等が要因といえる。</a:t>
          </a:r>
          <a:endParaRPr kumimoji="1" lang="en-US" altLang="ja-JP" sz="1300">
            <a:latin typeface="ＭＳ Ｐゴシック"/>
          </a:endParaRPr>
        </a:p>
        <a:p>
          <a:r>
            <a:rPr kumimoji="1" lang="ja-JP" altLang="en-US" sz="1300">
              <a:latin typeface="ＭＳ Ｐゴシック"/>
            </a:rPr>
            <a:t>　今後も継続して、企業誘致や定住人口増加に向けたまちづくりを行い、町税をはじめとする自主財源の収入増加を図り財政基盤を強化する。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95250</xdr:rowOff>
    </xdr:to>
    <xdr:cxnSp macro="">
      <xdr:nvCxnSpPr>
        <xdr:cNvPr id="68" name="直線コネクタ 67"/>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108655</xdr:rowOff>
    </xdr:to>
    <xdr:cxnSp macro="">
      <xdr:nvCxnSpPr>
        <xdr:cNvPr id="71" name="直線コネクタ 70"/>
        <xdr:cNvCxnSpPr/>
      </xdr:nvCxnSpPr>
      <xdr:spPr>
        <a:xfrm flipV="1">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108655</xdr:rowOff>
    </xdr:from>
    <xdr:to>
      <xdr:col>4</xdr:col>
      <xdr:colOff>482600</xdr:colOff>
      <xdr:row>43</xdr:row>
      <xdr:rowOff>108655</xdr:rowOff>
    </xdr:to>
    <xdr:cxnSp macro="">
      <xdr:nvCxnSpPr>
        <xdr:cNvPr id="74" name="直線コネクタ 73"/>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108655</xdr:rowOff>
    </xdr:from>
    <xdr:to>
      <xdr:col>3</xdr:col>
      <xdr:colOff>279400</xdr:colOff>
      <xdr:row>43</xdr:row>
      <xdr:rowOff>108655</xdr:rowOff>
    </xdr:to>
    <xdr:cxnSp macro="">
      <xdr:nvCxnSpPr>
        <xdr:cNvPr id="77" name="直線コネクタ 76"/>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7" name="円/楕円 86"/>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3122</xdr:rowOff>
    </xdr:from>
    <xdr:ext cx="762000" cy="259045"/>
    <xdr:sp macro="" textlink="">
      <xdr:nvSpPr>
        <xdr:cNvPr id="88"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57855</xdr:rowOff>
    </xdr:from>
    <xdr:to>
      <xdr:col>4</xdr:col>
      <xdr:colOff>533400</xdr:colOff>
      <xdr:row>43</xdr:row>
      <xdr:rowOff>159455</xdr:rowOff>
    </xdr:to>
    <xdr:sp macro="" textlink="">
      <xdr:nvSpPr>
        <xdr:cNvPr id="91" name="円/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57855</xdr:rowOff>
    </xdr:from>
    <xdr:to>
      <xdr:col>3</xdr:col>
      <xdr:colOff>330200</xdr:colOff>
      <xdr:row>43</xdr:row>
      <xdr:rowOff>159455</xdr:rowOff>
    </xdr:to>
    <xdr:sp macro="" textlink="">
      <xdr:nvSpPr>
        <xdr:cNvPr id="93" name="円/楕円 92"/>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144232</xdr:rowOff>
    </xdr:from>
    <xdr:ext cx="762000" cy="259045"/>
    <xdr:sp macro="" textlink="">
      <xdr:nvSpPr>
        <xdr:cNvPr id="94" name="テキスト ボックス 93"/>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57855</xdr:rowOff>
    </xdr:from>
    <xdr:to>
      <xdr:col>2</xdr:col>
      <xdr:colOff>127000</xdr:colOff>
      <xdr:row>43</xdr:row>
      <xdr:rowOff>159455</xdr:rowOff>
    </xdr:to>
    <xdr:sp macro="" textlink="">
      <xdr:nvSpPr>
        <xdr:cNvPr id="95" name="円/楕円 94"/>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144232</xdr:rowOff>
    </xdr:from>
    <xdr:ext cx="762000" cy="259045"/>
    <xdr:sp macro="" textlink="">
      <xdr:nvSpPr>
        <xdr:cNvPr id="96" name="テキスト ボックス 95"/>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経常収支比率は、前年度から３．４ポイント悪化し９２．３％となっている。この要因は、歳出経常一般財源の増及び歳入経常一般財源の減によるものである。</a:t>
          </a:r>
          <a:endParaRPr kumimoji="1" lang="en-US" altLang="ja-JP" sz="1300">
            <a:latin typeface="ＭＳ Ｐゴシック"/>
          </a:endParaRPr>
        </a:p>
        <a:p>
          <a:r>
            <a:rPr kumimoji="1" lang="ja-JP" altLang="en-US" sz="1300">
              <a:latin typeface="ＭＳ Ｐゴシック"/>
            </a:rPr>
            <a:t>　類似団体平均と比較すると経常収支比率は依然として高い水準となっている。このため、平成２９年度に策定する行政改革推進計画を着実に実行し、簡素で効率的な行政運営への転換を進め、経常経費の削減を図るとともに、企業誘致や定住人口増加により町税等の歳入経常一般財源を確保し、経常収支比率の数値の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10414</xdr:rowOff>
    </xdr:from>
    <xdr:to>
      <xdr:col>7</xdr:col>
      <xdr:colOff>152400</xdr:colOff>
      <xdr:row>65</xdr:row>
      <xdr:rowOff>3048</xdr:rowOff>
    </xdr:to>
    <xdr:cxnSp macro="">
      <xdr:nvCxnSpPr>
        <xdr:cNvPr id="129" name="直線コネクタ 128"/>
        <xdr:cNvCxnSpPr/>
      </xdr:nvCxnSpPr>
      <xdr:spPr>
        <a:xfrm>
          <a:off x="4114800" y="10983214"/>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10414</xdr:rowOff>
    </xdr:from>
    <xdr:to>
      <xdr:col>6</xdr:col>
      <xdr:colOff>0</xdr:colOff>
      <xdr:row>65</xdr:row>
      <xdr:rowOff>32004</xdr:rowOff>
    </xdr:to>
    <xdr:cxnSp macro="">
      <xdr:nvCxnSpPr>
        <xdr:cNvPr id="132" name="直線コネクタ 131"/>
        <xdr:cNvCxnSpPr/>
      </xdr:nvCxnSpPr>
      <xdr:spPr>
        <a:xfrm flipV="1">
          <a:off x="3225800" y="1098321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10414</xdr:rowOff>
    </xdr:from>
    <xdr:to>
      <xdr:col>4</xdr:col>
      <xdr:colOff>482600</xdr:colOff>
      <xdr:row>65</xdr:row>
      <xdr:rowOff>32004</xdr:rowOff>
    </xdr:to>
    <xdr:cxnSp macro="">
      <xdr:nvCxnSpPr>
        <xdr:cNvPr id="135" name="直線コネクタ 134"/>
        <xdr:cNvCxnSpPr/>
      </xdr:nvCxnSpPr>
      <xdr:spPr>
        <a:xfrm>
          <a:off x="2336800" y="1098321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5588</xdr:rowOff>
    </xdr:from>
    <xdr:to>
      <xdr:col>3</xdr:col>
      <xdr:colOff>279400</xdr:colOff>
      <xdr:row>64</xdr:row>
      <xdr:rowOff>10414</xdr:rowOff>
    </xdr:to>
    <xdr:cxnSp macro="">
      <xdr:nvCxnSpPr>
        <xdr:cNvPr id="138" name="直線コネクタ 137"/>
        <xdr:cNvCxnSpPr/>
      </xdr:nvCxnSpPr>
      <xdr:spPr>
        <a:xfrm>
          <a:off x="1447800" y="109783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123698</xdr:rowOff>
    </xdr:from>
    <xdr:to>
      <xdr:col>7</xdr:col>
      <xdr:colOff>203200</xdr:colOff>
      <xdr:row>65</xdr:row>
      <xdr:rowOff>53848</xdr:rowOff>
    </xdr:to>
    <xdr:sp macro="" textlink="">
      <xdr:nvSpPr>
        <xdr:cNvPr id="148" name="円/楕円 147"/>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95775</xdr:rowOff>
    </xdr:from>
    <xdr:ext cx="762000" cy="259045"/>
    <xdr:sp macro="" textlink="">
      <xdr:nvSpPr>
        <xdr:cNvPr id="149" name="財政構造の弾力性該当値テキスト"/>
        <xdr:cNvSpPr txBox="1"/>
      </xdr:nvSpPr>
      <xdr:spPr>
        <a:xfrm>
          <a:off x="5041900" y="1106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131064</xdr:rowOff>
    </xdr:from>
    <xdr:to>
      <xdr:col>6</xdr:col>
      <xdr:colOff>50800</xdr:colOff>
      <xdr:row>64</xdr:row>
      <xdr:rowOff>61214</xdr:rowOff>
    </xdr:to>
    <xdr:sp macro="" textlink="">
      <xdr:nvSpPr>
        <xdr:cNvPr id="150" name="円/楕円 149"/>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45991</xdr:rowOff>
    </xdr:from>
    <xdr:ext cx="736600" cy="259045"/>
    <xdr:sp macro="" textlink="">
      <xdr:nvSpPr>
        <xdr:cNvPr id="151" name="テキスト ボックス 150"/>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152654</xdr:rowOff>
    </xdr:from>
    <xdr:to>
      <xdr:col>4</xdr:col>
      <xdr:colOff>533400</xdr:colOff>
      <xdr:row>65</xdr:row>
      <xdr:rowOff>82804</xdr:rowOff>
    </xdr:to>
    <xdr:sp macro="" textlink="">
      <xdr:nvSpPr>
        <xdr:cNvPr id="152" name="円/楕円 151"/>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67581</xdr:rowOff>
    </xdr:from>
    <xdr:ext cx="762000" cy="259045"/>
    <xdr:sp macro="" textlink="">
      <xdr:nvSpPr>
        <xdr:cNvPr id="153" name="テキスト ボックス 152"/>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131064</xdr:rowOff>
    </xdr:from>
    <xdr:to>
      <xdr:col>3</xdr:col>
      <xdr:colOff>330200</xdr:colOff>
      <xdr:row>64</xdr:row>
      <xdr:rowOff>61214</xdr:rowOff>
    </xdr:to>
    <xdr:sp macro="" textlink="">
      <xdr:nvSpPr>
        <xdr:cNvPr id="154" name="円/楕円 153"/>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45991</xdr:rowOff>
    </xdr:from>
    <xdr:ext cx="762000" cy="259045"/>
    <xdr:sp macro="" textlink="">
      <xdr:nvSpPr>
        <xdr:cNvPr id="155" name="テキスト ボックス 154"/>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126238</xdr:rowOff>
    </xdr:from>
    <xdr:to>
      <xdr:col>2</xdr:col>
      <xdr:colOff>127000</xdr:colOff>
      <xdr:row>64</xdr:row>
      <xdr:rowOff>56388</xdr:rowOff>
    </xdr:to>
    <xdr:sp macro="" textlink="">
      <xdr:nvSpPr>
        <xdr:cNvPr id="156" name="円/楕円 155"/>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41165</xdr:rowOff>
    </xdr:from>
    <xdr:ext cx="762000" cy="259045"/>
    <xdr:sp macro="" textlink="">
      <xdr:nvSpPr>
        <xdr:cNvPr id="157" name="テキスト ボックス 156"/>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人口１人当たり人件費・物件費等の決算額は類似団体平均を大きく下回っている。この要因は、主に人件費である。</a:t>
          </a:r>
          <a:endParaRPr kumimoji="1" lang="en-US" altLang="ja-JP" sz="1300">
            <a:latin typeface="ＭＳ Ｐゴシック"/>
          </a:endParaRPr>
        </a:p>
        <a:p>
          <a:r>
            <a:rPr kumimoji="1" lang="ja-JP" altLang="en-US" sz="1300">
              <a:latin typeface="ＭＳ Ｐゴシック"/>
            </a:rPr>
            <a:t>　これは、継続して行財政改革に取り組み、職員数の削減などに努めてきた成果であり、今後も引き続き抑制に努める。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110730</xdr:rowOff>
    </xdr:from>
    <xdr:to>
      <xdr:col>7</xdr:col>
      <xdr:colOff>152400</xdr:colOff>
      <xdr:row>80</xdr:row>
      <xdr:rowOff>112241</xdr:rowOff>
    </xdr:to>
    <xdr:cxnSp macro="">
      <xdr:nvCxnSpPr>
        <xdr:cNvPr id="190" name="直線コネクタ 189"/>
        <xdr:cNvCxnSpPr/>
      </xdr:nvCxnSpPr>
      <xdr:spPr>
        <a:xfrm>
          <a:off x="4114800" y="13826730"/>
          <a:ext cx="8382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108379</xdr:rowOff>
    </xdr:from>
    <xdr:to>
      <xdr:col>6</xdr:col>
      <xdr:colOff>0</xdr:colOff>
      <xdr:row>80</xdr:row>
      <xdr:rowOff>110730</xdr:rowOff>
    </xdr:to>
    <xdr:cxnSp macro="">
      <xdr:nvCxnSpPr>
        <xdr:cNvPr id="193" name="直線コネクタ 192"/>
        <xdr:cNvCxnSpPr/>
      </xdr:nvCxnSpPr>
      <xdr:spPr>
        <a:xfrm>
          <a:off x="3225800" y="13824379"/>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90317</xdr:rowOff>
    </xdr:from>
    <xdr:to>
      <xdr:col>4</xdr:col>
      <xdr:colOff>482600</xdr:colOff>
      <xdr:row>80</xdr:row>
      <xdr:rowOff>108379</xdr:rowOff>
    </xdr:to>
    <xdr:cxnSp macro="">
      <xdr:nvCxnSpPr>
        <xdr:cNvPr id="196" name="直線コネクタ 195"/>
        <xdr:cNvCxnSpPr/>
      </xdr:nvCxnSpPr>
      <xdr:spPr>
        <a:xfrm>
          <a:off x="2336800" y="13806317"/>
          <a:ext cx="889000" cy="1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90317</xdr:rowOff>
    </xdr:from>
    <xdr:to>
      <xdr:col>3</xdr:col>
      <xdr:colOff>279400</xdr:colOff>
      <xdr:row>80</xdr:row>
      <xdr:rowOff>99298</xdr:rowOff>
    </xdr:to>
    <xdr:cxnSp macro="">
      <xdr:nvCxnSpPr>
        <xdr:cNvPr id="199" name="直線コネクタ 198"/>
        <xdr:cNvCxnSpPr/>
      </xdr:nvCxnSpPr>
      <xdr:spPr>
        <a:xfrm flipV="1">
          <a:off x="1447800" y="13806317"/>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61441</xdr:rowOff>
    </xdr:from>
    <xdr:to>
      <xdr:col>7</xdr:col>
      <xdr:colOff>203200</xdr:colOff>
      <xdr:row>80</xdr:row>
      <xdr:rowOff>163041</xdr:rowOff>
    </xdr:to>
    <xdr:sp macro="" textlink="">
      <xdr:nvSpPr>
        <xdr:cNvPr id="209" name="円/楕円 208"/>
        <xdr:cNvSpPr/>
      </xdr:nvSpPr>
      <xdr:spPr>
        <a:xfrm>
          <a:off x="4902200" y="1377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154168</xdr:rowOff>
    </xdr:from>
    <xdr:ext cx="762000" cy="259045"/>
    <xdr:sp macro="" textlink="">
      <xdr:nvSpPr>
        <xdr:cNvPr id="210" name="人件費・物件費等の状況該当値テキスト"/>
        <xdr:cNvSpPr txBox="1"/>
      </xdr:nvSpPr>
      <xdr:spPr>
        <a:xfrm>
          <a:off x="5041900" y="1369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89,047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59930</xdr:rowOff>
    </xdr:from>
    <xdr:to>
      <xdr:col>6</xdr:col>
      <xdr:colOff>50800</xdr:colOff>
      <xdr:row>80</xdr:row>
      <xdr:rowOff>161530</xdr:rowOff>
    </xdr:to>
    <xdr:sp macro="" textlink="">
      <xdr:nvSpPr>
        <xdr:cNvPr id="211" name="円/楕円 210"/>
        <xdr:cNvSpPr/>
      </xdr:nvSpPr>
      <xdr:spPr>
        <a:xfrm>
          <a:off x="4064000" y="1377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257</xdr:rowOff>
    </xdr:from>
    <xdr:ext cx="736600" cy="259045"/>
    <xdr:sp macro="" textlink="">
      <xdr:nvSpPr>
        <xdr:cNvPr id="212" name="テキスト ボックス 211"/>
        <xdr:cNvSpPr txBox="1"/>
      </xdr:nvSpPr>
      <xdr:spPr>
        <a:xfrm>
          <a:off x="3733800" y="1354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88,734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57579</xdr:rowOff>
    </xdr:from>
    <xdr:to>
      <xdr:col>4</xdr:col>
      <xdr:colOff>533400</xdr:colOff>
      <xdr:row>80</xdr:row>
      <xdr:rowOff>159179</xdr:rowOff>
    </xdr:to>
    <xdr:sp macro="" textlink="">
      <xdr:nvSpPr>
        <xdr:cNvPr id="213" name="円/楕円 212"/>
        <xdr:cNvSpPr/>
      </xdr:nvSpPr>
      <xdr:spPr>
        <a:xfrm>
          <a:off x="3175000" y="1377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169356</xdr:rowOff>
    </xdr:from>
    <xdr:ext cx="762000" cy="259045"/>
    <xdr:sp macro="" textlink="">
      <xdr:nvSpPr>
        <xdr:cNvPr id="214" name="テキスト ボックス 213"/>
        <xdr:cNvSpPr txBox="1"/>
      </xdr:nvSpPr>
      <xdr:spPr>
        <a:xfrm>
          <a:off x="2844800" y="1354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88,247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39517</xdr:rowOff>
    </xdr:from>
    <xdr:to>
      <xdr:col>3</xdr:col>
      <xdr:colOff>330200</xdr:colOff>
      <xdr:row>80</xdr:row>
      <xdr:rowOff>141117</xdr:rowOff>
    </xdr:to>
    <xdr:sp macro="" textlink="">
      <xdr:nvSpPr>
        <xdr:cNvPr id="215" name="円/楕円 214"/>
        <xdr:cNvSpPr/>
      </xdr:nvSpPr>
      <xdr:spPr>
        <a:xfrm>
          <a:off x="2286000" y="137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151294</xdr:rowOff>
    </xdr:from>
    <xdr:ext cx="762000" cy="259045"/>
    <xdr:sp macro="" textlink="">
      <xdr:nvSpPr>
        <xdr:cNvPr id="216" name="テキスト ボックス 215"/>
        <xdr:cNvSpPr txBox="1"/>
      </xdr:nvSpPr>
      <xdr:spPr>
        <a:xfrm>
          <a:off x="1955800" y="1352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84,504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48498</xdr:rowOff>
    </xdr:from>
    <xdr:to>
      <xdr:col>2</xdr:col>
      <xdr:colOff>127000</xdr:colOff>
      <xdr:row>80</xdr:row>
      <xdr:rowOff>150098</xdr:rowOff>
    </xdr:to>
    <xdr:sp macro="" textlink="">
      <xdr:nvSpPr>
        <xdr:cNvPr id="217" name="円/楕円 216"/>
        <xdr:cNvSpPr/>
      </xdr:nvSpPr>
      <xdr:spPr>
        <a:xfrm>
          <a:off x="1397000" y="1376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160275</xdr:rowOff>
    </xdr:from>
    <xdr:ext cx="762000" cy="259045"/>
    <xdr:sp macro="" textlink="">
      <xdr:nvSpPr>
        <xdr:cNvPr id="218" name="テキスト ボックス 217"/>
        <xdr:cNvSpPr txBox="1"/>
      </xdr:nvSpPr>
      <xdr:spPr>
        <a:xfrm>
          <a:off x="1066800" y="135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ラスパイレス指数は、前年度から１．４ポイント悪化し、９８．４となっており、類似団体平均を上回っている状況である。今後は、国・県・他市町村との均衡を踏まえた給与水準の適正化に努める。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74507</xdr:rowOff>
    </xdr:to>
    <xdr:cxnSp macro="">
      <xdr:nvCxnSpPr>
        <xdr:cNvPr id="252" name="直線コネクタ 251"/>
        <xdr:cNvCxnSpPr/>
      </xdr:nvCxnSpPr>
      <xdr:spPr>
        <a:xfrm>
          <a:off x="16179800" y="1436370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85</xdr:row>
      <xdr:rowOff>39793</xdr:rowOff>
    </xdr:to>
    <xdr:cxnSp macro="">
      <xdr:nvCxnSpPr>
        <xdr:cNvPr id="255" name="直線コネクタ 254"/>
        <xdr:cNvCxnSpPr/>
      </xdr:nvCxnSpPr>
      <xdr:spPr>
        <a:xfrm flipV="1">
          <a:off x="15290800" y="1436370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13564</xdr:rowOff>
    </xdr:from>
    <xdr:ext cx="736600" cy="259045"/>
    <xdr:sp macro="" textlink="">
      <xdr:nvSpPr>
        <xdr:cNvPr id="257" name="テキスト ボックス 256"/>
        <xdr:cNvSpPr txBox="1"/>
      </xdr:nvSpPr>
      <xdr:spPr>
        <a:xfrm>
          <a:off x="15798800" y="1441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171027</xdr:rowOff>
    </xdr:from>
    <xdr:to>
      <xdr:col>22</xdr:col>
      <xdr:colOff>203200</xdr:colOff>
      <xdr:row>85</xdr:row>
      <xdr:rowOff>39793</xdr:rowOff>
    </xdr:to>
    <xdr:cxnSp macro="">
      <xdr:nvCxnSpPr>
        <xdr:cNvPr id="258" name="直線コネクタ 257"/>
        <xdr:cNvCxnSpPr/>
      </xdr:nvCxnSpPr>
      <xdr:spPr>
        <a:xfrm>
          <a:off x="14401800" y="1457282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171027</xdr:rowOff>
    </xdr:from>
    <xdr:to>
      <xdr:col>21</xdr:col>
      <xdr:colOff>0</xdr:colOff>
      <xdr:row>89</xdr:row>
      <xdr:rowOff>5504</xdr:rowOff>
    </xdr:to>
    <xdr:cxnSp macro="">
      <xdr:nvCxnSpPr>
        <xdr:cNvPr id="261" name="直線コネクタ 260"/>
        <xdr:cNvCxnSpPr/>
      </xdr:nvCxnSpPr>
      <xdr:spPr>
        <a:xfrm flipV="1">
          <a:off x="13512800" y="14572827"/>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71" name="円/楕円 270"/>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167234</xdr:rowOff>
    </xdr:from>
    <xdr:ext cx="762000" cy="259045"/>
    <xdr:sp macro="" textlink="">
      <xdr:nvSpPr>
        <xdr:cNvPr id="272" name="給与水準   （国との比較）該当値テキスト"/>
        <xdr:cNvSpPr txBox="1"/>
      </xdr:nvSpPr>
      <xdr:spPr>
        <a:xfrm>
          <a:off x="17106900" y="1439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3" name="円/楕円 272"/>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4" name="テキスト ボックス 273"/>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160443</xdr:rowOff>
    </xdr:from>
    <xdr:to>
      <xdr:col>22</xdr:col>
      <xdr:colOff>254000</xdr:colOff>
      <xdr:row>85</xdr:row>
      <xdr:rowOff>90593</xdr:rowOff>
    </xdr:to>
    <xdr:sp macro="" textlink="">
      <xdr:nvSpPr>
        <xdr:cNvPr id="275" name="円/楕円 274"/>
        <xdr:cNvSpPr/>
      </xdr:nvSpPr>
      <xdr:spPr>
        <a:xfrm>
          <a:off x="15240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76" name="テキスト ボックス 275"/>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120227</xdr:rowOff>
    </xdr:from>
    <xdr:to>
      <xdr:col>21</xdr:col>
      <xdr:colOff>50800</xdr:colOff>
      <xdr:row>85</xdr:row>
      <xdr:rowOff>50377</xdr:rowOff>
    </xdr:to>
    <xdr:sp macro="" textlink="">
      <xdr:nvSpPr>
        <xdr:cNvPr id="277" name="円/楕円 276"/>
        <xdr:cNvSpPr/>
      </xdr:nvSpPr>
      <xdr:spPr>
        <a:xfrm>
          <a:off x="14351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35154</xdr:rowOff>
    </xdr:from>
    <xdr:ext cx="762000" cy="259045"/>
    <xdr:sp macro="" textlink="">
      <xdr:nvSpPr>
        <xdr:cNvPr id="278" name="テキスト ボックス 277"/>
        <xdr:cNvSpPr txBox="1"/>
      </xdr:nvSpPr>
      <xdr:spPr>
        <a:xfrm>
          <a:off x="14020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126154</xdr:rowOff>
    </xdr:from>
    <xdr:to>
      <xdr:col>19</xdr:col>
      <xdr:colOff>533400</xdr:colOff>
      <xdr:row>89</xdr:row>
      <xdr:rowOff>56304</xdr:rowOff>
    </xdr:to>
    <xdr:sp macro="" textlink="">
      <xdr:nvSpPr>
        <xdr:cNvPr id="279" name="円/楕円 278"/>
        <xdr:cNvSpPr/>
      </xdr:nvSpPr>
      <xdr:spPr>
        <a:xfrm>
          <a:off x="13462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41081</xdr:rowOff>
    </xdr:from>
    <xdr:ext cx="762000" cy="259045"/>
    <xdr:sp macro="" textlink="">
      <xdr:nvSpPr>
        <xdr:cNvPr id="280" name="テキスト ボックス 279"/>
        <xdr:cNvSpPr txBox="1"/>
      </xdr:nvSpPr>
      <xdr:spPr>
        <a:xfrm>
          <a:off x="13131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４．９５人であり、類似団体平均と比較すると少ない状況である。この要因は、人口急増時に大量な職員採用を行わなかったことや、行財政構造改革による採用抑制などが要因となっている。</a:t>
          </a:r>
          <a:endParaRPr kumimoji="1" lang="en-US" altLang="ja-JP" sz="1300">
            <a:latin typeface="ＭＳ Ｐゴシック"/>
          </a:endParaRPr>
        </a:p>
        <a:p>
          <a:r>
            <a:rPr kumimoji="1" lang="ja-JP" altLang="en-US" sz="1300">
              <a:latin typeface="ＭＳ Ｐゴシック"/>
            </a:rPr>
            <a:t>　今後も適切な職員数の水準を保ち、行政サービスの提供に努める。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152853</xdr:rowOff>
    </xdr:from>
    <xdr:to>
      <xdr:col>24</xdr:col>
      <xdr:colOff>558800</xdr:colOff>
      <xdr:row>58</xdr:row>
      <xdr:rowOff>158024</xdr:rowOff>
    </xdr:to>
    <xdr:cxnSp macro="">
      <xdr:nvCxnSpPr>
        <xdr:cNvPr id="317" name="直線コネクタ 316"/>
        <xdr:cNvCxnSpPr/>
      </xdr:nvCxnSpPr>
      <xdr:spPr>
        <a:xfrm flipV="1">
          <a:off x="16179800" y="10096953"/>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8"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80463</xdr:rowOff>
    </xdr:from>
    <xdr:to>
      <xdr:col>23</xdr:col>
      <xdr:colOff>406400</xdr:colOff>
      <xdr:row>58</xdr:row>
      <xdr:rowOff>158024</xdr:rowOff>
    </xdr:to>
    <xdr:cxnSp macro="">
      <xdr:nvCxnSpPr>
        <xdr:cNvPr id="320" name="直線コネクタ 319"/>
        <xdr:cNvCxnSpPr/>
      </xdr:nvCxnSpPr>
      <xdr:spPr>
        <a:xfrm>
          <a:off x="15290800" y="10024563"/>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2" name="テキスト ボックス 321"/>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80463</xdr:rowOff>
    </xdr:from>
    <xdr:to>
      <xdr:col>22</xdr:col>
      <xdr:colOff>203200</xdr:colOff>
      <xdr:row>58</xdr:row>
      <xdr:rowOff>89081</xdr:rowOff>
    </xdr:to>
    <xdr:cxnSp macro="">
      <xdr:nvCxnSpPr>
        <xdr:cNvPr id="323" name="直線コネクタ 322"/>
        <xdr:cNvCxnSpPr/>
      </xdr:nvCxnSpPr>
      <xdr:spPr>
        <a:xfrm flipV="1">
          <a:off x="14401800" y="1002456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5" name="テキスト ボックス 324"/>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56334</xdr:rowOff>
    </xdr:from>
    <xdr:to>
      <xdr:col>21</xdr:col>
      <xdr:colOff>0</xdr:colOff>
      <xdr:row>58</xdr:row>
      <xdr:rowOff>89081</xdr:rowOff>
    </xdr:to>
    <xdr:cxnSp macro="">
      <xdr:nvCxnSpPr>
        <xdr:cNvPr id="326" name="直線コネクタ 325"/>
        <xdr:cNvCxnSpPr/>
      </xdr:nvCxnSpPr>
      <xdr:spPr>
        <a:xfrm>
          <a:off x="13512800" y="10000434"/>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8" name="テキスト ボックス 32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0" name="テキスト ボックス 329"/>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102053</xdr:rowOff>
    </xdr:from>
    <xdr:to>
      <xdr:col>24</xdr:col>
      <xdr:colOff>609600</xdr:colOff>
      <xdr:row>59</xdr:row>
      <xdr:rowOff>32203</xdr:rowOff>
    </xdr:to>
    <xdr:sp macro="" textlink="">
      <xdr:nvSpPr>
        <xdr:cNvPr id="336" name="円/楕円 335"/>
        <xdr:cNvSpPr/>
      </xdr:nvSpPr>
      <xdr:spPr>
        <a:xfrm>
          <a:off x="16967200" y="10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118580</xdr:rowOff>
    </xdr:from>
    <xdr:ext cx="762000" cy="259045"/>
    <xdr:sp macro="" textlink="">
      <xdr:nvSpPr>
        <xdr:cNvPr id="337" name="定員管理の状況該当値テキスト"/>
        <xdr:cNvSpPr txBox="1"/>
      </xdr:nvSpPr>
      <xdr:spPr>
        <a:xfrm>
          <a:off x="17106900" y="989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107224</xdr:rowOff>
    </xdr:from>
    <xdr:to>
      <xdr:col>23</xdr:col>
      <xdr:colOff>457200</xdr:colOff>
      <xdr:row>59</xdr:row>
      <xdr:rowOff>37374</xdr:rowOff>
    </xdr:to>
    <xdr:sp macro="" textlink="">
      <xdr:nvSpPr>
        <xdr:cNvPr id="338" name="円/楕円 337"/>
        <xdr:cNvSpPr/>
      </xdr:nvSpPr>
      <xdr:spPr>
        <a:xfrm>
          <a:off x="16129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47551</xdr:rowOff>
    </xdr:from>
    <xdr:ext cx="736600" cy="259045"/>
    <xdr:sp macro="" textlink="">
      <xdr:nvSpPr>
        <xdr:cNvPr id="339" name="テキスト ボックス 338"/>
        <xdr:cNvSpPr txBox="1"/>
      </xdr:nvSpPr>
      <xdr:spPr>
        <a:xfrm>
          <a:off x="15798800" y="982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29663</xdr:rowOff>
    </xdr:from>
    <xdr:to>
      <xdr:col>22</xdr:col>
      <xdr:colOff>254000</xdr:colOff>
      <xdr:row>58</xdr:row>
      <xdr:rowOff>131263</xdr:rowOff>
    </xdr:to>
    <xdr:sp macro="" textlink="">
      <xdr:nvSpPr>
        <xdr:cNvPr id="340" name="円/楕円 339"/>
        <xdr:cNvSpPr/>
      </xdr:nvSpPr>
      <xdr:spPr>
        <a:xfrm>
          <a:off x="15240000" y="9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141440</xdr:rowOff>
    </xdr:from>
    <xdr:ext cx="762000" cy="259045"/>
    <xdr:sp macro="" textlink="">
      <xdr:nvSpPr>
        <xdr:cNvPr id="341" name="テキスト ボックス 340"/>
        <xdr:cNvSpPr txBox="1"/>
      </xdr:nvSpPr>
      <xdr:spPr>
        <a:xfrm>
          <a:off x="14909800" y="974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38281</xdr:rowOff>
    </xdr:from>
    <xdr:to>
      <xdr:col>21</xdr:col>
      <xdr:colOff>50800</xdr:colOff>
      <xdr:row>58</xdr:row>
      <xdr:rowOff>139881</xdr:rowOff>
    </xdr:to>
    <xdr:sp macro="" textlink="">
      <xdr:nvSpPr>
        <xdr:cNvPr id="342" name="円/楕円 341"/>
        <xdr:cNvSpPr/>
      </xdr:nvSpPr>
      <xdr:spPr>
        <a:xfrm>
          <a:off x="14351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150058</xdr:rowOff>
    </xdr:from>
    <xdr:ext cx="762000" cy="259045"/>
    <xdr:sp macro="" textlink="">
      <xdr:nvSpPr>
        <xdr:cNvPr id="343" name="テキスト ボックス 342"/>
        <xdr:cNvSpPr txBox="1"/>
      </xdr:nvSpPr>
      <xdr:spPr>
        <a:xfrm>
          <a:off x="14020800" y="975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5534</xdr:rowOff>
    </xdr:from>
    <xdr:to>
      <xdr:col>19</xdr:col>
      <xdr:colOff>533400</xdr:colOff>
      <xdr:row>58</xdr:row>
      <xdr:rowOff>107134</xdr:rowOff>
    </xdr:to>
    <xdr:sp macro="" textlink="">
      <xdr:nvSpPr>
        <xdr:cNvPr id="344" name="円/楕円 343"/>
        <xdr:cNvSpPr/>
      </xdr:nvSpPr>
      <xdr:spPr>
        <a:xfrm>
          <a:off x="13462000" y="99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117311</xdr:rowOff>
    </xdr:from>
    <xdr:ext cx="762000" cy="259045"/>
    <xdr:sp macro="" textlink="">
      <xdr:nvSpPr>
        <xdr:cNvPr id="345" name="テキスト ボックス 344"/>
        <xdr:cNvSpPr txBox="1"/>
      </xdr:nvSpPr>
      <xdr:spPr>
        <a:xfrm>
          <a:off x="13131800" y="9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実質公債費比率は、前年度から０．７ポイント下がり３．５％となっており、類似団体平均と比較しても良好な数値となっている。</a:t>
          </a:r>
          <a:endParaRPr kumimoji="1" lang="en-US" altLang="ja-JP" sz="1300">
            <a:latin typeface="ＭＳ Ｐゴシック"/>
          </a:endParaRPr>
        </a:p>
        <a:p>
          <a:r>
            <a:rPr kumimoji="1" lang="ja-JP" altLang="en-US" sz="1300">
              <a:latin typeface="ＭＳ Ｐゴシック"/>
            </a:rPr>
            <a:t>　これは、過去から起債による財源確保を可能な限り抑制してきたことが主な要因である。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83820</xdr:rowOff>
    </xdr:from>
    <xdr:to>
      <xdr:col>24</xdr:col>
      <xdr:colOff>558800</xdr:colOff>
      <xdr:row>38</xdr:row>
      <xdr:rowOff>151384</xdr:rowOff>
    </xdr:to>
    <xdr:cxnSp macro="">
      <xdr:nvCxnSpPr>
        <xdr:cNvPr id="377" name="直線コネクタ 376"/>
        <xdr:cNvCxnSpPr/>
      </xdr:nvCxnSpPr>
      <xdr:spPr>
        <a:xfrm flipV="1">
          <a:off x="16179800" y="659892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8"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151384</xdr:rowOff>
    </xdr:from>
    <xdr:to>
      <xdr:col>23</xdr:col>
      <xdr:colOff>406400</xdr:colOff>
      <xdr:row>38</xdr:row>
      <xdr:rowOff>161036</xdr:rowOff>
    </xdr:to>
    <xdr:cxnSp macro="">
      <xdr:nvCxnSpPr>
        <xdr:cNvPr id="380" name="直線コネクタ 379"/>
        <xdr:cNvCxnSpPr/>
      </xdr:nvCxnSpPr>
      <xdr:spPr>
        <a:xfrm flipV="1">
          <a:off x="15290800" y="66664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2" name="テキスト ボックス 38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161036</xdr:rowOff>
    </xdr:from>
    <xdr:to>
      <xdr:col>22</xdr:col>
      <xdr:colOff>203200</xdr:colOff>
      <xdr:row>39</xdr:row>
      <xdr:rowOff>47498</xdr:rowOff>
    </xdr:to>
    <xdr:cxnSp macro="">
      <xdr:nvCxnSpPr>
        <xdr:cNvPr id="383" name="直線コネクタ 382"/>
        <xdr:cNvCxnSpPr/>
      </xdr:nvCxnSpPr>
      <xdr:spPr>
        <a:xfrm flipV="1">
          <a:off x="14401800" y="66761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5" name="テキスト ボックス 384"/>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170688</xdr:rowOff>
    </xdr:from>
    <xdr:to>
      <xdr:col>21</xdr:col>
      <xdr:colOff>0</xdr:colOff>
      <xdr:row>39</xdr:row>
      <xdr:rowOff>47498</xdr:rowOff>
    </xdr:to>
    <xdr:cxnSp macro="">
      <xdr:nvCxnSpPr>
        <xdr:cNvPr id="386" name="直線コネクタ 385"/>
        <xdr:cNvCxnSpPr/>
      </xdr:nvCxnSpPr>
      <xdr:spPr>
        <a:xfrm>
          <a:off x="13512800" y="66857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0" name="テキスト ボックス 389"/>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33020</xdr:rowOff>
    </xdr:from>
    <xdr:to>
      <xdr:col>24</xdr:col>
      <xdr:colOff>609600</xdr:colOff>
      <xdr:row>38</xdr:row>
      <xdr:rowOff>134620</xdr:rowOff>
    </xdr:to>
    <xdr:sp macro="" textlink="">
      <xdr:nvSpPr>
        <xdr:cNvPr id="396" name="円/楕円 395"/>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49547</xdr:rowOff>
    </xdr:from>
    <xdr:ext cx="762000" cy="259045"/>
    <xdr:sp macro="" textlink="">
      <xdr:nvSpPr>
        <xdr:cNvPr id="397"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100584</xdr:rowOff>
    </xdr:from>
    <xdr:to>
      <xdr:col>23</xdr:col>
      <xdr:colOff>457200</xdr:colOff>
      <xdr:row>39</xdr:row>
      <xdr:rowOff>30734</xdr:rowOff>
    </xdr:to>
    <xdr:sp macro="" textlink="">
      <xdr:nvSpPr>
        <xdr:cNvPr id="398" name="円/楕円 397"/>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40911</xdr:rowOff>
    </xdr:from>
    <xdr:ext cx="736600" cy="259045"/>
    <xdr:sp macro="" textlink="">
      <xdr:nvSpPr>
        <xdr:cNvPr id="399" name="テキスト ボックス 398"/>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110236</xdr:rowOff>
    </xdr:from>
    <xdr:to>
      <xdr:col>22</xdr:col>
      <xdr:colOff>254000</xdr:colOff>
      <xdr:row>39</xdr:row>
      <xdr:rowOff>40386</xdr:rowOff>
    </xdr:to>
    <xdr:sp macro="" textlink="">
      <xdr:nvSpPr>
        <xdr:cNvPr id="400" name="円/楕円 399"/>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50563</xdr:rowOff>
    </xdr:from>
    <xdr:ext cx="762000" cy="259045"/>
    <xdr:sp macro="" textlink="">
      <xdr:nvSpPr>
        <xdr:cNvPr id="401" name="テキスト ボックス 400"/>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168148</xdr:rowOff>
    </xdr:from>
    <xdr:to>
      <xdr:col>21</xdr:col>
      <xdr:colOff>50800</xdr:colOff>
      <xdr:row>39</xdr:row>
      <xdr:rowOff>98298</xdr:rowOff>
    </xdr:to>
    <xdr:sp macro="" textlink="">
      <xdr:nvSpPr>
        <xdr:cNvPr id="402" name="円/楕円 401"/>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108475</xdr:rowOff>
    </xdr:from>
    <xdr:ext cx="762000" cy="259045"/>
    <xdr:sp macro="" textlink="">
      <xdr:nvSpPr>
        <xdr:cNvPr id="403" name="テキスト ボックス 402"/>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119888</xdr:rowOff>
    </xdr:from>
    <xdr:to>
      <xdr:col>19</xdr:col>
      <xdr:colOff>533400</xdr:colOff>
      <xdr:row>39</xdr:row>
      <xdr:rowOff>50038</xdr:rowOff>
    </xdr:to>
    <xdr:sp macro="" textlink="">
      <xdr:nvSpPr>
        <xdr:cNvPr id="404" name="円/楕円 403"/>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60215</xdr:rowOff>
    </xdr:from>
    <xdr:ext cx="762000" cy="259045"/>
    <xdr:sp macro="" textlink="">
      <xdr:nvSpPr>
        <xdr:cNvPr id="405" name="テキスト ボックス 404"/>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将来負担比率は、平成２３年度以降「</a:t>
          </a:r>
          <a:r>
            <a:rPr kumimoji="1" lang="en-US" altLang="ja-JP" sz="1300">
              <a:latin typeface="ＭＳ Ｐゴシック"/>
            </a:rPr>
            <a:t>-</a:t>
          </a:r>
          <a:r>
            <a:rPr kumimoji="1" lang="ja-JP" altLang="en-US" sz="1300">
              <a:latin typeface="ＭＳ Ｐゴシック"/>
            </a:rPr>
            <a:t>％（数値なし）」となっている。</a:t>
          </a:r>
          <a:endParaRPr kumimoji="1" lang="en-US" altLang="ja-JP" sz="1300">
            <a:latin typeface="ＭＳ Ｐゴシック"/>
          </a:endParaRPr>
        </a:p>
        <a:p>
          <a:r>
            <a:rPr kumimoji="1" lang="ja-JP" altLang="en-US" sz="1300">
              <a:latin typeface="ＭＳ Ｐゴシック"/>
            </a:rPr>
            <a:t>　財政基盤の弱い本町は、地方交付税等の依存財源に左右されやすい状況にあるため、将来の財源不足に備え、過去から一定の基金残高を保有している。また、地方債についてはも交付税措置のあるものを優先的に起債している。これらのことから、充当可能財源等が将来負担額よりも多いため「</a:t>
          </a:r>
          <a:r>
            <a:rPr kumimoji="1" lang="en-US" altLang="ja-JP" sz="1300">
              <a:latin typeface="ＭＳ Ｐゴシック"/>
            </a:rPr>
            <a:t>-</a:t>
          </a:r>
          <a:r>
            <a:rPr kumimoji="1" lang="ja-JP" altLang="en-US" sz="1300">
              <a:latin typeface="ＭＳ Ｐゴシック"/>
            </a:rPr>
            <a:t>％（数値なし）」となっている。</a:t>
          </a:r>
          <a:endParaRPr kumimoji="1" lang="en-US" altLang="ja-JP" sz="1300">
            <a:latin typeface="ＭＳ Ｐゴシック"/>
          </a:endParaRPr>
        </a:p>
        <a:p>
          <a:r>
            <a:rPr kumimoji="1" lang="ja-JP" altLang="en-US" sz="1300">
              <a:latin typeface="ＭＳ Ｐゴシック"/>
            </a:rPr>
            <a:t>　今後も、引き続き健全な財政運営に努める。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7"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8" name="フローチャート : 判断 437"/>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9" name="フローチャート : 判断 438"/>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0" name="テキスト ボックス 439"/>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1" name="フローチャート : 判断 440"/>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2" name="テキスト ボックス 441"/>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3" name="フローチャート : 判断 442"/>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4" name="テキスト ボックス 443"/>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5" name="フローチャート : 判断 444"/>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6" name="テキスト ボックス 445"/>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福岡県岡垣町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32,153
31,990
48.64
10,611,244
10,276,563
280,434
6,232,841
7,873,473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人件費に係る経常収支比率は、１８．３％で前年度に比べ０．７ポイント減少している。これは、退職者数が前年度に比べ少なかったためである。</a:t>
          </a:r>
          <a:endParaRPr kumimoji="1" lang="en-US" altLang="ja-JP" sz="1300">
            <a:latin typeface="ＭＳ Ｐゴシック"/>
          </a:endParaRPr>
        </a:p>
        <a:p>
          <a:r>
            <a:rPr kumimoji="1" lang="ja-JP" altLang="en-US" sz="1300">
              <a:latin typeface="ＭＳ Ｐゴシック"/>
            </a:rPr>
            <a:t>　類似団体平均と比較すると、職員数が少ないことなどの理由により低い数値となっている。今後も継続して、人件費の抑制に努める。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106426</xdr:rowOff>
    </xdr:from>
    <xdr:to>
      <xdr:col>7</xdr:col>
      <xdr:colOff>15875</xdr:colOff>
      <xdr:row>35</xdr:row>
      <xdr:rowOff>138430</xdr:rowOff>
    </xdr:to>
    <xdr:cxnSp macro="">
      <xdr:nvCxnSpPr>
        <xdr:cNvPr id="64" name="直線コネクタ 63"/>
        <xdr:cNvCxnSpPr/>
      </xdr:nvCxnSpPr>
      <xdr:spPr>
        <a:xfrm flipV="1">
          <a:off x="3987800" y="61071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138430</xdr:rowOff>
    </xdr:to>
    <xdr:cxnSp macro="">
      <xdr:nvCxnSpPr>
        <xdr:cNvPr id="67" name="直線コネクタ 66"/>
        <xdr:cNvCxnSpPr/>
      </xdr:nvCxnSpPr>
      <xdr:spPr>
        <a:xfrm>
          <a:off x="3098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24130</xdr:rowOff>
    </xdr:from>
    <xdr:to>
      <xdr:col>4</xdr:col>
      <xdr:colOff>346075</xdr:colOff>
      <xdr:row>35</xdr:row>
      <xdr:rowOff>115570</xdr:rowOff>
    </xdr:to>
    <xdr:cxnSp macro="">
      <xdr:nvCxnSpPr>
        <xdr:cNvPr id="70" name="直線コネクタ 69"/>
        <xdr:cNvCxnSpPr/>
      </xdr:nvCxnSpPr>
      <xdr:spPr>
        <a:xfrm>
          <a:off x="2209800" y="602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24130</xdr:rowOff>
    </xdr:from>
    <xdr:to>
      <xdr:col>3</xdr:col>
      <xdr:colOff>142875</xdr:colOff>
      <xdr:row>35</xdr:row>
      <xdr:rowOff>92710</xdr:rowOff>
    </xdr:to>
    <xdr:cxnSp macro="">
      <xdr:nvCxnSpPr>
        <xdr:cNvPr id="73" name="直線コネクタ 72"/>
        <xdr:cNvCxnSpPr/>
      </xdr:nvCxnSpPr>
      <xdr:spPr>
        <a:xfrm flipV="1">
          <a:off x="1320800" y="6024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55626</xdr:rowOff>
    </xdr:from>
    <xdr:to>
      <xdr:col>7</xdr:col>
      <xdr:colOff>66675</xdr:colOff>
      <xdr:row>35</xdr:row>
      <xdr:rowOff>157226</xdr:rowOff>
    </xdr:to>
    <xdr:sp macro="" textlink="">
      <xdr:nvSpPr>
        <xdr:cNvPr id="83" name="円/楕円 82"/>
        <xdr:cNvSpPr/>
      </xdr:nvSpPr>
      <xdr:spPr>
        <a:xfrm>
          <a:off x="4775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135653</xdr:rowOff>
    </xdr:from>
    <xdr:ext cx="762000" cy="259045"/>
    <xdr:sp macro="" textlink="">
      <xdr:nvSpPr>
        <xdr:cNvPr id="84" name="人件費該当値テキスト"/>
        <xdr:cNvSpPr txBox="1"/>
      </xdr:nvSpPr>
      <xdr:spPr>
        <a:xfrm>
          <a:off x="4914900" y="596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5" name="円/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6" name="テキスト ボックス 85"/>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64770</xdr:rowOff>
    </xdr:from>
    <xdr:to>
      <xdr:col>4</xdr:col>
      <xdr:colOff>396875</xdr:colOff>
      <xdr:row>35</xdr:row>
      <xdr:rowOff>166370</xdr:rowOff>
    </xdr:to>
    <xdr:sp macro="" textlink="">
      <xdr:nvSpPr>
        <xdr:cNvPr id="87" name="円/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144780</xdr:rowOff>
    </xdr:from>
    <xdr:to>
      <xdr:col>3</xdr:col>
      <xdr:colOff>193675</xdr:colOff>
      <xdr:row>35</xdr:row>
      <xdr:rowOff>74930</xdr:rowOff>
    </xdr:to>
    <xdr:sp macro="" textlink="">
      <xdr:nvSpPr>
        <xdr:cNvPr id="89" name="円/楕円 88"/>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85107</xdr:rowOff>
    </xdr:from>
    <xdr:ext cx="762000" cy="259045"/>
    <xdr:sp macro="" textlink="">
      <xdr:nvSpPr>
        <xdr:cNvPr id="90" name="テキスト ボックス 89"/>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1" name="円/楕円 90"/>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153687</xdr:rowOff>
    </xdr:from>
    <xdr:ext cx="762000" cy="259045"/>
    <xdr:sp macro="" textlink="">
      <xdr:nvSpPr>
        <xdr:cNvPr id="92" name="テキスト ボックス 91"/>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１７．４％で前年度に比べ１．１ポイント増加している。類似団体平均と比較すると高い数値となっている。今後は、平成２９年度に策定する行政改革推進計画を着実に実行し、経常経費の圧縮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16</xdr:row>
      <xdr:rowOff>43180</xdr:rowOff>
    </xdr:to>
    <xdr:cxnSp macro="">
      <xdr:nvCxnSpPr>
        <xdr:cNvPr id="125" name="直線コネクタ 124"/>
        <xdr:cNvCxnSpPr/>
      </xdr:nvCxnSpPr>
      <xdr:spPr>
        <a:xfrm>
          <a:off x="15671800" y="27025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130810</xdr:rowOff>
    </xdr:from>
    <xdr:to>
      <xdr:col>22</xdr:col>
      <xdr:colOff>565150</xdr:colOff>
      <xdr:row>16</xdr:row>
      <xdr:rowOff>104140</xdr:rowOff>
    </xdr:to>
    <xdr:cxnSp macro="">
      <xdr:nvCxnSpPr>
        <xdr:cNvPr id="128" name="直線コネクタ 127"/>
        <xdr:cNvCxnSpPr/>
      </xdr:nvCxnSpPr>
      <xdr:spPr>
        <a:xfrm flipV="1">
          <a:off x="14782800" y="2702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127000</xdr:rowOff>
    </xdr:to>
    <xdr:cxnSp macro="">
      <xdr:nvCxnSpPr>
        <xdr:cNvPr id="131" name="直線コネクタ 130"/>
        <xdr:cNvCxnSpPr/>
      </xdr:nvCxnSpPr>
      <xdr:spPr>
        <a:xfrm flipV="1">
          <a:off x="13893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17</xdr:row>
      <xdr:rowOff>1270</xdr:rowOff>
    </xdr:to>
    <xdr:cxnSp macro="">
      <xdr:nvCxnSpPr>
        <xdr:cNvPr id="134" name="直線コネクタ 133"/>
        <xdr:cNvCxnSpPr/>
      </xdr:nvCxnSpPr>
      <xdr:spPr>
        <a:xfrm flipV="1">
          <a:off x="13004800" y="2870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4" name="円/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135907</xdr:rowOff>
    </xdr:from>
    <xdr:ext cx="762000" cy="259045"/>
    <xdr:sp macro="" textlink="">
      <xdr:nvSpPr>
        <xdr:cNvPr id="145" name="物件費該当値テキスト"/>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6" name="円/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166387</xdr:rowOff>
    </xdr:from>
    <xdr:ext cx="736600" cy="259045"/>
    <xdr:sp macro="" textlink="">
      <xdr:nvSpPr>
        <xdr:cNvPr id="147" name="テキスト ボックス 146"/>
        <xdr:cNvSpPr txBox="1"/>
      </xdr:nvSpPr>
      <xdr:spPr>
        <a:xfrm>
          <a:off x="15290800" y="273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8" name="円/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49" name="テキスト ボックス 14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0" name="円/楕円 149"/>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51" name="テキスト ボックス 150"/>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52" name="円/楕円 151"/>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53" name="テキスト ボックス 152"/>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扶助費に係る経常収支比率は、８．６％で類似団体平均とほぼ同じ数値となっている。</a:t>
          </a:r>
          <a:endParaRPr kumimoji="1" lang="en-US" altLang="ja-JP" sz="1300">
            <a:latin typeface="ＭＳ Ｐゴシック"/>
          </a:endParaRPr>
        </a:p>
        <a:p>
          <a:r>
            <a:rPr kumimoji="1" lang="ja-JP" altLang="en-US" sz="1300">
              <a:latin typeface="ＭＳ Ｐゴシック"/>
            </a:rPr>
            <a:t>　近年、扶助費は増加傾向にあるため、第２次健康増進計画をはじめとする各種計画に基づく施策を実施し、引き続き経費の圧縮に努める。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19050</xdr:rowOff>
    </xdr:to>
    <xdr:cxnSp macro="">
      <xdr:nvCxnSpPr>
        <xdr:cNvPr id="186" name="直線コネクタ 185"/>
        <xdr:cNvCxnSpPr/>
      </xdr:nvCxnSpPr>
      <xdr:spPr>
        <a:xfrm>
          <a:off x="3987800" y="9728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165100</xdr:rowOff>
    </xdr:to>
    <xdr:cxnSp macro="">
      <xdr:nvCxnSpPr>
        <xdr:cNvPr id="189" name="直線コネクタ 188"/>
        <xdr:cNvCxnSpPr/>
      </xdr:nvCxnSpPr>
      <xdr:spPr>
        <a:xfrm flipV="1">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76200</xdr:rowOff>
    </xdr:from>
    <xdr:to>
      <xdr:col>4</xdr:col>
      <xdr:colOff>346075</xdr:colOff>
      <xdr:row>56</xdr:row>
      <xdr:rowOff>165100</xdr:rowOff>
    </xdr:to>
    <xdr:cxnSp macro="">
      <xdr:nvCxnSpPr>
        <xdr:cNvPr id="192" name="直線コネクタ 191"/>
        <xdr:cNvCxnSpPr/>
      </xdr:nvCxnSpPr>
      <xdr:spPr>
        <a:xfrm>
          <a:off x="2209800" y="967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76200</xdr:rowOff>
    </xdr:to>
    <xdr:cxnSp macro="">
      <xdr:nvCxnSpPr>
        <xdr:cNvPr id="195" name="直線コネクタ 194"/>
        <xdr:cNvCxnSpPr/>
      </xdr:nvCxnSpPr>
      <xdr:spPr>
        <a:xfrm>
          <a:off x="1320800" y="961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139700</xdr:rowOff>
    </xdr:from>
    <xdr:to>
      <xdr:col>7</xdr:col>
      <xdr:colOff>66675</xdr:colOff>
      <xdr:row>57</xdr:row>
      <xdr:rowOff>69850</xdr:rowOff>
    </xdr:to>
    <xdr:sp macro="" textlink="">
      <xdr:nvSpPr>
        <xdr:cNvPr id="205" name="円/楕円 204"/>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156227</xdr:rowOff>
    </xdr:from>
    <xdr:ext cx="762000" cy="259045"/>
    <xdr:sp macro="" textlink="">
      <xdr:nvSpPr>
        <xdr:cNvPr id="206" name="扶助費該当値テキスト"/>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7" name="円/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208" name="テキスト ボックス 207"/>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09" name="円/楕円 208"/>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0" name="テキスト ボックス 20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25400</xdr:rowOff>
    </xdr:from>
    <xdr:to>
      <xdr:col>3</xdr:col>
      <xdr:colOff>193675</xdr:colOff>
      <xdr:row>56</xdr:row>
      <xdr:rowOff>127000</xdr:rowOff>
    </xdr:to>
    <xdr:sp macro="" textlink="">
      <xdr:nvSpPr>
        <xdr:cNvPr id="211" name="円/楕円 210"/>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111777</xdr:rowOff>
    </xdr:from>
    <xdr:ext cx="762000" cy="259045"/>
    <xdr:sp macro="" textlink="">
      <xdr:nvSpPr>
        <xdr:cNvPr id="212" name="テキスト ボックス 211"/>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3" name="円/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4" name="テキスト ボックス 213"/>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その他経費に係る経常収支比率は１５．９％となっている。主な経費は、国民健康保険事業、介護保険事業、後期高齢者医療事業に対する繰出金である。</a:t>
          </a:r>
          <a:endParaRPr kumimoji="1" lang="en-US" altLang="ja-JP" sz="1300">
            <a:latin typeface="ＭＳ Ｐゴシック"/>
          </a:endParaRPr>
        </a:p>
        <a:p>
          <a:r>
            <a:rPr kumimoji="1" lang="ja-JP" altLang="en-US" sz="1300">
              <a:latin typeface="ＭＳ Ｐゴシック"/>
            </a:rPr>
            <a:t>　高齢化率が上昇していることからも、今後この経費が増加していくことが見込まれる。このため、第２次健康増進計画等の各種計画に基づき、住民の健康づくりを支援する施策を実施し、医療・介護に係る経費の圧縮に努めることで繰出金を抑制し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138430</xdr:rowOff>
    </xdr:to>
    <xdr:cxnSp macro="">
      <xdr:nvCxnSpPr>
        <xdr:cNvPr id="247" name="直線コネクタ 246"/>
        <xdr:cNvCxnSpPr/>
      </xdr:nvCxnSpPr>
      <xdr:spPr>
        <a:xfrm>
          <a:off x="15671800" y="98196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69850</xdr:rowOff>
    </xdr:to>
    <xdr:cxnSp macro="">
      <xdr:nvCxnSpPr>
        <xdr:cNvPr id="250" name="直線コネクタ 249"/>
        <xdr:cNvCxnSpPr/>
      </xdr:nvCxnSpPr>
      <xdr:spPr>
        <a:xfrm flipV="1">
          <a:off x="14782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69850</xdr:rowOff>
    </xdr:to>
    <xdr:cxnSp macro="">
      <xdr:nvCxnSpPr>
        <xdr:cNvPr id="253" name="直線コネクタ 252"/>
        <xdr:cNvCxnSpPr/>
      </xdr:nvCxnSpPr>
      <xdr:spPr>
        <a:xfrm>
          <a:off x="13893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16510</xdr:rowOff>
    </xdr:to>
    <xdr:cxnSp macro="">
      <xdr:nvCxnSpPr>
        <xdr:cNvPr id="256" name="直線コネクタ 255"/>
        <xdr:cNvCxnSpPr/>
      </xdr:nvCxnSpPr>
      <xdr:spPr>
        <a:xfrm>
          <a:off x="13004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6" name="円/楕円 265"/>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7"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68" name="円/楕円 267"/>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69" name="テキスト ボックス 268"/>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0" name="円/楕円 26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1" name="テキスト ボックス 27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2" name="円/楕円 271"/>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73" name="テキスト ボックス 272"/>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4" name="円/楕円 273"/>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5" name="テキスト ボックス 274"/>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補助費等に係る経常収支比率は、２４．２％で類似団体平均と比較して非常に高い数値となっている。</a:t>
          </a:r>
          <a:endParaRPr kumimoji="1" lang="en-US" altLang="ja-JP" sz="1300">
            <a:latin typeface="ＭＳ Ｐゴシック"/>
          </a:endParaRPr>
        </a:p>
        <a:p>
          <a:r>
            <a:rPr kumimoji="1" lang="ja-JP" altLang="en-US" sz="1300">
              <a:latin typeface="ＭＳ Ｐゴシック"/>
            </a:rPr>
            <a:t>　これは、ごみ・し尿処理施設事業や消防事業などを一部事務組合で行っているため、その負担金が多いこと及び下水道事業（法適用）への負担金、補助金が多いことが要因である。他団体と比べ下水道事業への補助費が高い水準にあるが、これは昭和</a:t>
          </a:r>
          <a:r>
            <a:rPr kumimoji="1" lang="en-US" altLang="ja-JP" sz="1300">
              <a:latin typeface="ＭＳ Ｐゴシック"/>
            </a:rPr>
            <a:t>61</a:t>
          </a:r>
          <a:r>
            <a:rPr kumimoji="1" lang="ja-JP" altLang="en-US" sz="1300">
              <a:latin typeface="ＭＳ Ｐゴシック"/>
            </a:rPr>
            <a:t>年から公共下水道の整備を行い、その起債の償還ピークを迎えているためである。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115570</xdr:rowOff>
    </xdr:from>
    <xdr:to>
      <xdr:col>24</xdr:col>
      <xdr:colOff>31750</xdr:colOff>
      <xdr:row>39</xdr:row>
      <xdr:rowOff>147574</xdr:rowOff>
    </xdr:to>
    <xdr:cxnSp macro="">
      <xdr:nvCxnSpPr>
        <xdr:cNvPr id="305" name="直線コネクタ 304"/>
        <xdr:cNvCxnSpPr/>
      </xdr:nvCxnSpPr>
      <xdr:spPr>
        <a:xfrm>
          <a:off x="15671800" y="68021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115570</xdr:rowOff>
    </xdr:from>
    <xdr:to>
      <xdr:col>22</xdr:col>
      <xdr:colOff>565150</xdr:colOff>
      <xdr:row>39</xdr:row>
      <xdr:rowOff>165862</xdr:rowOff>
    </xdr:to>
    <xdr:cxnSp macro="">
      <xdr:nvCxnSpPr>
        <xdr:cNvPr id="308" name="直線コネクタ 307"/>
        <xdr:cNvCxnSpPr/>
      </xdr:nvCxnSpPr>
      <xdr:spPr>
        <a:xfrm flipV="1">
          <a:off x="14782800" y="68021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124714</xdr:rowOff>
    </xdr:from>
    <xdr:to>
      <xdr:col>21</xdr:col>
      <xdr:colOff>361950</xdr:colOff>
      <xdr:row>39</xdr:row>
      <xdr:rowOff>165862</xdr:rowOff>
    </xdr:to>
    <xdr:cxnSp macro="">
      <xdr:nvCxnSpPr>
        <xdr:cNvPr id="311" name="直線コネクタ 310"/>
        <xdr:cNvCxnSpPr/>
      </xdr:nvCxnSpPr>
      <xdr:spPr>
        <a:xfrm>
          <a:off x="13893800" y="68112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78994</xdr:rowOff>
    </xdr:from>
    <xdr:to>
      <xdr:col>20</xdr:col>
      <xdr:colOff>158750</xdr:colOff>
      <xdr:row>39</xdr:row>
      <xdr:rowOff>124714</xdr:rowOff>
    </xdr:to>
    <xdr:cxnSp macro="">
      <xdr:nvCxnSpPr>
        <xdr:cNvPr id="314" name="直線コネクタ 313"/>
        <xdr:cNvCxnSpPr/>
      </xdr:nvCxnSpPr>
      <xdr:spPr>
        <a:xfrm>
          <a:off x="13004800" y="67655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96774</xdr:rowOff>
    </xdr:from>
    <xdr:to>
      <xdr:col>24</xdr:col>
      <xdr:colOff>82550</xdr:colOff>
      <xdr:row>40</xdr:row>
      <xdr:rowOff>26924</xdr:rowOff>
    </xdr:to>
    <xdr:sp macro="" textlink="">
      <xdr:nvSpPr>
        <xdr:cNvPr id="324" name="円/楕円 323"/>
        <xdr:cNvSpPr/>
      </xdr:nvSpPr>
      <xdr:spPr>
        <a:xfrm>
          <a:off x="164592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5351</xdr:rowOff>
    </xdr:from>
    <xdr:ext cx="762000" cy="259045"/>
    <xdr:sp macro="" textlink="">
      <xdr:nvSpPr>
        <xdr:cNvPr id="325" name="補助費等該当値テキスト"/>
        <xdr:cNvSpPr txBox="1"/>
      </xdr:nvSpPr>
      <xdr:spPr>
        <a:xfrm>
          <a:off x="16598900" y="66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64770</xdr:rowOff>
    </xdr:from>
    <xdr:to>
      <xdr:col>22</xdr:col>
      <xdr:colOff>615950</xdr:colOff>
      <xdr:row>39</xdr:row>
      <xdr:rowOff>166370</xdr:rowOff>
    </xdr:to>
    <xdr:sp macro="" textlink="">
      <xdr:nvSpPr>
        <xdr:cNvPr id="326" name="円/楕円 325"/>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151147</xdr:rowOff>
    </xdr:from>
    <xdr:ext cx="736600" cy="259045"/>
    <xdr:sp macro="" textlink="">
      <xdr:nvSpPr>
        <xdr:cNvPr id="327" name="テキスト ボックス 326"/>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115062</xdr:rowOff>
    </xdr:from>
    <xdr:to>
      <xdr:col>21</xdr:col>
      <xdr:colOff>412750</xdr:colOff>
      <xdr:row>40</xdr:row>
      <xdr:rowOff>45212</xdr:rowOff>
    </xdr:to>
    <xdr:sp macro="" textlink="">
      <xdr:nvSpPr>
        <xdr:cNvPr id="328" name="円/楕円 327"/>
        <xdr:cNvSpPr/>
      </xdr:nvSpPr>
      <xdr:spPr>
        <a:xfrm>
          <a:off x="14732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29989</xdr:rowOff>
    </xdr:from>
    <xdr:ext cx="762000" cy="259045"/>
    <xdr:sp macro="" textlink="">
      <xdr:nvSpPr>
        <xdr:cNvPr id="329" name="テキスト ボックス 328"/>
        <xdr:cNvSpPr txBox="1"/>
      </xdr:nvSpPr>
      <xdr:spPr>
        <a:xfrm>
          <a:off x="14401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73914</xdr:rowOff>
    </xdr:from>
    <xdr:to>
      <xdr:col>20</xdr:col>
      <xdr:colOff>209550</xdr:colOff>
      <xdr:row>40</xdr:row>
      <xdr:rowOff>4064</xdr:rowOff>
    </xdr:to>
    <xdr:sp macro="" textlink="">
      <xdr:nvSpPr>
        <xdr:cNvPr id="330" name="円/楕円 329"/>
        <xdr:cNvSpPr/>
      </xdr:nvSpPr>
      <xdr:spPr>
        <a:xfrm>
          <a:off x="13843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160291</xdr:rowOff>
    </xdr:from>
    <xdr:ext cx="762000" cy="259045"/>
    <xdr:sp macro="" textlink="">
      <xdr:nvSpPr>
        <xdr:cNvPr id="331" name="テキスト ボックス 330"/>
        <xdr:cNvSpPr txBox="1"/>
      </xdr:nvSpPr>
      <xdr:spPr>
        <a:xfrm>
          <a:off x="13512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28194</xdr:rowOff>
    </xdr:from>
    <xdr:to>
      <xdr:col>19</xdr:col>
      <xdr:colOff>6350</xdr:colOff>
      <xdr:row>39</xdr:row>
      <xdr:rowOff>129794</xdr:rowOff>
    </xdr:to>
    <xdr:sp macro="" textlink="">
      <xdr:nvSpPr>
        <xdr:cNvPr id="332" name="円/楕円 331"/>
        <xdr:cNvSpPr/>
      </xdr:nvSpPr>
      <xdr:spPr>
        <a:xfrm>
          <a:off x="12954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114571</xdr:rowOff>
    </xdr:from>
    <xdr:ext cx="762000" cy="259045"/>
    <xdr:sp macro="" textlink="">
      <xdr:nvSpPr>
        <xdr:cNvPr id="333" name="テキスト ボックス 332"/>
        <xdr:cNvSpPr txBox="1"/>
      </xdr:nvSpPr>
      <xdr:spPr>
        <a:xfrm>
          <a:off x="12623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公債費に係る経常収支比率は、７．９％で類似団体平均を大きく下回っている。</a:t>
          </a:r>
          <a:endParaRPr kumimoji="1" lang="en-US" altLang="ja-JP" sz="1300">
            <a:latin typeface="ＭＳ Ｐゴシック"/>
          </a:endParaRPr>
        </a:p>
        <a:p>
          <a:r>
            <a:rPr kumimoji="1" lang="ja-JP" altLang="en-US" sz="1300">
              <a:latin typeface="ＭＳ Ｐゴシック"/>
            </a:rPr>
            <a:t>　今後、臨時財政対策債をはじめとする公債費の負担が増加することが見込まれるため、新規の地方債発行を伴う事業の実施にあたっては、これまでと同様に後年度の負担を考慮し、事業の必要性・有効性を検討す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168910</xdr:rowOff>
    </xdr:from>
    <xdr:to>
      <xdr:col>7</xdr:col>
      <xdr:colOff>15875</xdr:colOff>
      <xdr:row>74</xdr:row>
      <xdr:rowOff>43180</xdr:rowOff>
    </xdr:to>
    <xdr:cxnSp macro="">
      <xdr:nvCxnSpPr>
        <xdr:cNvPr id="366" name="直線コネクタ 365"/>
        <xdr:cNvCxnSpPr/>
      </xdr:nvCxnSpPr>
      <xdr:spPr>
        <a:xfrm>
          <a:off x="3987800" y="12684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168910</xdr:rowOff>
    </xdr:from>
    <xdr:to>
      <xdr:col>5</xdr:col>
      <xdr:colOff>549275</xdr:colOff>
      <xdr:row>74</xdr:row>
      <xdr:rowOff>66040</xdr:rowOff>
    </xdr:to>
    <xdr:cxnSp macro="">
      <xdr:nvCxnSpPr>
        <xdr:cNvPr id="369" name="直線コネクタ 368"/>
        <xdr:cNvCxnSpPr/>
      </xdr:nvCxnSpPr>
      <xdr:spPr>
        <a:xfrm flipV="1">
          <a:off x="3098800" y="12684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66040</xdr:rowOff>
    </xdr:from>
    <xdr:to>
      <xdr:col>4</xdr:col>
      <xdr:colOff>346075</xdr:colOff>
      <xdr:row>74</xdr:row>
      <xdr:rowOff>66040</xdr:rowOff>
    </xdr:to>
    <xdr:cxnSp macro="">
      <xdr:nvCxnSpPr>
        <xdr:cNvPr id="372" name="直線コネクタ 371"/>
        <xdr:cNvCxnSpPr/>
      </xdr:nvCxnSpPr>
      <xdr:spPr>
        <a:xfrm>
          <a:off x="2209800" y="12753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27940</xdr:rowOff>
    </xdr:from>
    <xdr:to>
      <xdr:col>3</xdr:col>
      <xdr:colOff>142875</xdr:colOff>
      <xdr:row>74</xdr:row>
      <xdr:rowOff>66040</xdr:rowOff>
    </xdr:to>
    <xdr:cxnSp macro="">
      <xdr:nvCxnSpPr>
        <xdr:cNvPr id="375" name="直線コネクタ 374"/>
        <xdr:cNvCxnSpPr/>
      </xdr:nvCxnSpPr>
      <xdr:spPr>
        <a:xfrm>
          <a:off x="1320800" y="12715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163830</xdr:rowOff>
    </xdr:from>
    <xdr:to>
      <xdr:col>7</xdr:col>
      <xdr:colOff>66675</xdr:colOff>
      <xdr:row>74</xdr:row>
      <xdr:rowOff>93980</xdr:rowOff>
    </xdr:to>
    <xdr:sp macro="" textlink="">
      <xdr:nvSpPr>
        <xdr:cNvPr id="385" name="円/楕円 384"/>
        <xdr:cNvSpPr/>
      </xdr:nvSpPr>
      <xdr:spPr>
        <a:xfrm>
          <a:off x="4775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8907</xdr:rowOff>
    </xdr:from>
    <xdr:ext cx="762000" cy="259045"/>
    <xdr:sp macro="" textlink="">
      <xdr:nvSpPr>
        <xdr:cNvPr id="386" name="公債費該当値テキスト"/>
        <xdr:cNvSpPr txBox="1"/>
      </xdr:nvSpPr>
      <xdr:spPr>
        <a:xfrm>
          <a:off x="49149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118110</xdr:rowOff>
    </xdr:from>
    <xdr:to>
      <xdr:col>5</xdr:col>
      <xdr:colOff>600075</xdr:colOff>
      <xdr:row>74</xdr:row>
      <xdr:rowOff>48260</xdr:rowOff>
    </xdr:to>
    <xdr:sp macro="" textlink="">
      <xdr:nvSpPr>
        <xdr:cNvPr id="387" name="円/楕円 386"/>
        <xdr:cNvSpPr/>
      </xdr:nvSpPr>
      <xdr:spPr>
        <a:xfrm>
          <a:off x="3937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58437</xdr:rowOff>
    </xdr:from>
    <xdr:ext cx="736600" cy="259045"/>
    <xdr:sp macro="" textlink="">
      <xdr:nvSpPr>
        <xdr:cNvPr id="388" name="テキスト ボックス 387"/>
        <xdr:cNvSpPr txBox="1"/>
      </xdr:nvSpPr>
      <xdr:spPr>
        <a:xfrm>
          <a:off x="3606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xdr:rowOff>
    </xdr:from>
    <xdr:to>
      <xdr:col>4</xdr:col>
      <xdr:colOff>396875</xdr:colOff>
      <xdr:row>74</xdr:row>
      <xdr:rowOff>116840</xdr:rowOff>
    </xdr:to>
    <xdr:sp macro="" textlink="">
      <xdr:nvSpPr>
        <xdr:cNvPr id="389" name="円/楕円 388"/>
        <xdr:cNvSpPr/>
      </xdr:nvSpPr>
      <xdr:spPr>
        <a:xfrm>
          <a:off x="3048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127017</xdr:rowOff>
    </xdr:from>
    <xdr:ext cx="762000" cy="259045"/>
    <xdr:sp macro="" textlink="">
      <xdr:nvSpPr>
        <xdr:cNvPr id="390" name="テキスト ボックス 389"/>
        <xdr:cNvSpPr txBox="1"/>
      </xdr:nvSpPr>
      <xdr:spPr>
        <a:xfrm>
          <a:off x="2717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15240</xdr:rowOff>
    </xdr:from>
    <xdr:to>
      <xdr:col>3</xdr:col>
      <xdr:colOff>193675</xdr:colOff>
      <xdr:row>74</xdr:row>
      <xdr:rowOff>116840</xdr:rowOff>
    </xdr:to>
    <xdr:sp macro="" textlink="">
      <xdr:nvSpPr>
        <xdr:cNvPr id="391" name="円/楕円 390"/>
        <xdr:cNvSpPr/>
      </xdr:nvSpPr>
      <xdr:spPr>
        <a:xfrm>
          <a:off x="2159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127017</xdr:rowOff>
    </xdr:from>
    <xdr:ext cx="762000" cy="259045"/>
    <xdr:sp macro="" textlink="">
      <xdr:nvSpPr>
        <xdr:cNvPr id="392" name="テキスト ボックス 391"/>
        <xdr:cNvSpPr txBox="1"/>
      </xdr:nvSpPr>
      <xdr:spPr>
        <a:xfrm>
          <a:off x="1828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148590</xdr:rowOff>
    </xdr:from>
    <xdr:to>
      <xdr:col>1</xdr:col>
      <xdr:colOff>676275</xdr:colOff>
      <xdr:row>74</xdr:row>
      <xdr:rowOff>78740</xdr:rowOff>
    </xdr:to>
    <xdr:sp macro="" textlink="">
      <xdr:nvSpPr>
        <xdr:cNvPr id="393" name="円/楕円 392"/>
        <xdr:cNvSpPr/>
      </xdr:nvSpPr>
      <xdr:spPr>
        <a:xfrm>
          <a:off x="1270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88917</xdr:rowOff>
    </xdr:from>
    <xdr:ext cx="762000" cy="259045"/>
    <xdr:sp macro="" textlink="">
      <xdr:nvSpPr>
        <xdr:cNvPr id="394" name="テキスト ボックス 393"/>
        <xdr:cNvSpPr txBox="1"/>
      </xdr:nvSpPr>
      <xdr:spPr>
        <a:xfrm>
          <a:off x="939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８４．４％で類似団体平均を大きく上回っている。これは、全国平均に比べ高齢化率が高いことなどから社会保障関連の扶助費、補助費等、繰出金が増加傾向にあることが要因である。</a:t>
          </a:r>
          <a:endParaRPr kumimoji="1" lang="en-US" altLang="ja-JP" sz="1300">
            <a:latin typeface="ＭＳ Ｐゴシック"/>
          </a:endParaRPr>
        </a:p>
        <a:p>
          <a:r>
            <a:rPr kumimoji="1" lang="ja-JP" altLang="en-US" sz="1300">
              <a:latin typeface="ＭＳ Ｐゴシック"/>
            </a:rPr>
            <a:t>　今後も社会保障関連の経費の増加が見込まれるため、その要因分析と対策を検討し、数値の改善を図る。</a:t>
          </a:r>
          <a:endParaRPr kumimoji="1" lang="en-US" altLang="ja-JP" sz="1300">
            <a:latin typeface="ＭＳ Ｐゴシック"/>
          </a:endParaRPr>
        </a:p>
        <a:p>
          <a:r>
            <a:rPr kumimoji="1" lang="ja-JP" altLang="en-US" sz="1300">
              <a:latin typeface="ＭＳ Ｐゴシック"/>
            </a:rPr>
            <a:t>　また、歳入面においても町税をはじめとする経常一般財源の確保に努める。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28702</xdr:rowOff>
    </xdr:from>
    <xdr:to>
      <xdr:col>24</xdr:col>
      <xdr:colOff>31750</xdr:colOff>
      <xdr:row>79</xdr:row>
      <xdr:rowOff>156718</xdr:rowOff>
    </xdr:to>
    <xdr:cxnSp macro="">
      <xdr:nvCxnSpPr>
        <xdr:cNvPr id="425" name="直線コネクタ 424"/>
        <xdr:cNvCxnSpPr/>
      </xdr:nvCxnSpPr>
      <xdr:spPr>
        <a:xfrm>
          <a:off x="15671800" y="1357325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28702</xdr:rowOff>
    </xdr:from>
    <xdr:to>
      <xdr:col>22</xdr:col>
      <xdr:colOff>565150</xdr:colOff>
      <xdr:row>79</xdr:row>
      <xdr:rowOff>170435</xdr:rowOff>
    </xdr:to>
    <xdr:cxnSp macro="">
      <xdr:nvCxnSpPr>
        <xdr:cNvPr id="428" name="直線コネクタ 427"/>
        <xdr:cNvCxnSpPr/>
      </xdr:nvCxnSpPr>
      <xdr:spPr>
        <a:xfrm flipV="1">
          <a:off x="14782800" y="135732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159004</xdr:rowOff>
    </xdr:from>
    <xdr:to>
      <xdr:col>21</xdr:col>
      <xdr:colOff>361950</xdr:colOff>
      <xdr:row>79</xdr:row>
      <xdr:rowOff>170435</xdr:rowOff>
    </xdr:to>
    <xdr:cxnSp macro="">
      <xdr:nvCxnSpPr>
        <xdr:cNvPr id="431" name="直線コネクタ 430"/>
        <xdr:cNvCxnSpPr/>
      </xdr:nvCxnSpPr>
      <xdr:spPr>
        <a:xfrm>
          <a:off x="13893800" y="13532104"/>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159004</xdr:rowOff>
    </xdr:from>
    <xdr:to>
      <xdr:col>20</xdr:col>
      <xdr:colOff>158750</xdr:colOff>
      <xdr:row>79</xdr:row>
      <xdr:rowOff>5842</xdr:rowOff>
    </xdr:to>
    <xdr:cxnSp macro="">
      <xdr:nvCxnSpPr>
        <xdr:cNvPr id="434" name="直線コネクタ 433"/>
        <xdr:cNvCxnSpPr/>
      </xdr:nvCxnSpPr>
      <xdr:spPr>
        <a:xfrm flipV="1">
          <a:off x="13004800" y="135321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105918</xdr:rowOff>
    </xdr:from>
    <xdr:to>
      <xdr:col>24</xdr:col>
      <xdr:colOff>82550</xdr:colOff>
      <xdr:row>80</xdr:row>
      <xdr:rowOff>36068</xdr:rowOff>
    </xdr:to>
    <xdr:sp macro="" textlink="">
      <xdr:nvSpPr>
        <xdr:cNvPr id="444" name="円/楕円 443"/>
        <xdr:cNvSpPr/>
      </xdr:nvSpPr>
      <xdr:spPr>
        <a:xfrm>
          <a:off x="16459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77995</xdr:rowOff>
    </xdr:from>
    <xdr:ext cx="762000" cy="259045"/>
    <xdr:sp macro="" textlink="">
      <xdr:nvSpPr>
        <xdr:cNvPr id="445" name="公債費以外該当値テキスト"/>
        <xdr:cNvSpPr txBox="1"/>
      </xdr:nvSpPr>
      <xdr:spPr>
        <a:xfrm>
          <a:off x="16598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149352</xdr:rowOff>
    </xdr:from>
    <xdr:to>
      <xdr:col>22</xdr:col>
      <xdr:colOff>615950</xdr:colOff>
      <xdr:row>79</xdr:row>
      <xdr:rowOff>79502</xdr:rowOff>
    </xdr:to>
    <xdr:sp macro="" textlink="">
      <xdr:nvSpPr>
        <xdr:cNvPr id="446" name="円/楕円 445"/>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64279</xdr:rowOff>
    </xdr:from>
    <xdr:ext cx="736600" cy="259045"/>
    <xdr:sp macro="" textlink="">
      <xdr:nvSpPr>
        <xdr:cNvPr id="447" name="テキスト ボックス 446"/>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119635</xdr:rowOff>
    </xdr:from>
    <xdr:to>
      <xdr:col>21</xdr:col>
      <xdr:colOff>412750</xdr:colOff>
      <xdr:row>80</xdr:row>
      <xdr:rowOff>49785</xdr:rowOff>
    </xdr:to>
    <xdr:sp macro="" textlink="">
      <xdr:nvSpPr>
        <xdr:cNvPr id="448" name="円/楕円 447"/>
        <xdr:cNvSpPr/>
      </xdr:nvSpPr>
      <xdr:spPr>
        <a:xfrm>
          <a:off x="14732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34562</xdr:rowOff>
    </xdr:from>
    <xdr:ext cx="762000" cy="259045"/>
    <xdr:sp macro="" textlink="">
      <xdr:nvSpPr>
        <xdr:cNvPr id="449" name="テキスト ボックス 448"/>
        <xdr:cNvSpPr txBox="1"/>
      </xdr:nvSpPr>
      <xdr:spPr>
        <a:xfrm>
          <a:off x="14401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108204</xdr:rowOff>
    </xdr:from>
    <xdr:to>
      <xdr:col>20</xdr:col>
      <xdr:colOff>209550</xdr:colOff>
      <xdr:row>79</xdr:row>
      <xdr:rowOff>38354</xdr:rowOff>
    </xdr:to>
    <xdr:sp macro="" textlink="">
      <xdr:nvSpPr>
        <xdr:cNvPr id="450" name="円/楕円 449"/>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23131</xdr:rowOff>
    </xdr:from>
    <xdr:ext cx="762000" cy="259045"/>
    <xdr:sp macro="" textlink="">
      <xdr:nvSpPr>
        <xdr:cNvPr id="451" name="テキスト ボックス 450"/>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126492</xdr:rowOff>
    </xdr:from>
    <xdr:to>
      <xdr:col>19</xdr:col>
      <xdr:colOff>6350</xdr:colOff>
      <xdr:row>79</xdr:row>
      <xdr:rowOff>56642</xdr:rowOff>
    </xdr:to>
    <xdr:sp macro="" textlink="">
      <xdr:nvSpPr>
        <xdr:cNvPr id="452" name="円/楕円 451"/>
        <xdr:cNvSpPr/>
      </xdr:nvSpPr>
      <xdr:spPr>
        <a:xfrm>
          <a:off x="12954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41419</xdr:rowOff>
    </xdr:from>
    <xdr:ext cx="762000" cy="259045"/>
    <xdr:sp macro="" textlink="">
      <xdr:nvSpPr>
        <xdr:cNvPr id="453" name="テキスト ボックス 452"/>
        <xdr:cNvSpPr txBox="1"/>
      </xdr:nvSpPr>
      <xdr:spPr>
        <a:xfrm>
          <a:off x="12623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福岡県岡垣町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62040</xdr:rowOff>
    </xdr:from>
    <xdr:to>
      <xdr:col>4</xdr:col>
      <xdr:colOff>1117600</xdr:colOff>
      <xdr:row>19</xdr:row>
      <xdr:rowOff>65550</xdr:rowOff>
    </xdr:to>
    <xdr:cxnSp macro="">
      <xdr:nvCxnSpPr>
        <xdr:cNvPr id="52" name="直線コネクタ 51"/>
        <xdr:cNvCxnSpPr/>
      </xdr:nvCxnSpPr>
      <xdr:spPr bwMode="auto">
        <a:xfrm>
          <a:off x="5003800" y="3367215"/>
          <a:ext cx="647700" cy="3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62040</xdr:rowOff>
    </xdr:from>
    <xdr:to>
      <xdr:col>4</xdr:col>
      <xdr:colOff>469900</xdr:colOff>
      <xdr:row>19</xdr:row>
      <xdr:rowOff>64293</xdr:rowOff>
    </xdr:to>
    <xdr:cxnSp macro="">
      <xdr:nvCxnSpPr>
        <xdr:cNvPr id="55" name="直線コネクタ 54"/>
        <xdr:cNvCxnSpPr/>
      </xdr:nvCxnSpPr>
      <xdr:spPr bwMode="auto">
        <a:xfrm flipV="1">
          <a:off x="4305300" y="3367215"/>
          <a:ext cx="698500" cy="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64293</xdr:rowOff>
    </xdr:from>
    <xdr:to>
      <xdr:col>3</xdr:col>
      <xdr:colOff>904875</xdr:colOff>
      <xdr:row>19</xdr:row>
      <xdr:rowOff>93309</xdr:rowOff>
    </xdr:to>
    <xdr:cxnSp macro="">
      <xdr:nvCxnSpPr>
        <xdr:cNvPr id="58" name="直線コネクタ 57"/>
        <xdr:cNvCxnSpPr/>
      </xdr:nvCxnSpPr>
      <xdr:spPr bwMode="auto">
        <a:xfrm flipV="1">
          <a:off x="3606800" y="3369468"/>
          <a:ext cx="698500" cy="2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93309</xdr:rowOff>
    </xdr:from>
    <xdr:to>
      <xdr:col>3</xdr:col>
      <xdr:colOff>206375</xdr:colOff>
      <xdr:row>19</xdr:row>
      <xdr:rowOff>94337</xdr:rowOff>
    </xdr:to>
    <xdr:cxnSp macro="">
      <xdr:nvCxnSpPr>
        <xdr:cNvPr id="61" name="直線コネクタ 60"/>
        <xdr:cNvCxnSpPr/>
      </xdr:nvCxnSpPr>
      <xdr:spPr bwMode="auto">
        <a:xfrm flipV="1">
          <a:off x="2908300" y="3398484"/>
          <a:ext cx="698500" cy="1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14750</xdr:rowOff>
    </xdr:from>
    <xdr:to>
      <xdr:col>5</xdr:col>
      <xdr:colOff>34925</xdr:colOff>
      <xdr:row>19</xdr:row>
      <xdr:rowOff>116350</xdr:rowOff>
    </xdr:to>
    <xdr:sp macro="" textlink="">
      <xdr:nvSpPr>
        <xdr:cNvPr id="71" name="円/楕円 70"/>
        <xdr:cNvSpPr/>
      </xdr:nvSpPr>
      <xdr:spPr bwMode="auto">
        <a:xfrm>
          <a:off x="5600700" y="331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158277</xdr:rowOff>
    </xdr:from>
    <xdr:ext cx="762000" cy="259045"/>
    <xdr:sp macro="" textlink="">
      <xdr:nvSpPr>
        <xdr:cNvPr id="72" name="人口1人当たり決算額の推移該当値テキスト130"/>
        <xdr:cNvSpPr txBox="1"/>
      </xdr:nvSpPr>
      <xdr:spPr>
        <a:xfrm>
          <a:off x="5740400" y="329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54,680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11240</xdr:rowOff>
    </xdr:from>
    <xdr:to>
      <xdr:col>4</xdr:col>
      <xdr:colOff>520700</xdr:colOff>
      <xdr:row>19</xdr:row>
      <xdr:rowOff>112840</xdr:rowOff>
    </xdr:to>
    <xdr:sp macro="" textlink="">
      <xdr:nvSpPr>
        <xdr:cNvPr id="73" name="円/楕円 72"/>
        <xdr:cNvSpPr/>
      </xdr:nvSpPr>
      <xdr:spPr bwMode="auto">
        <a:xfrm>
          <a:off x="4953000" y="3316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97617</xdr:rowOff>
    </xdr:from>
    <xdr:ext cx="736600" cy="259045"/>
    <xdr:sp macro="" textlink="">
      <xdr:nvSpPr>
        <xdr:cNvPr id="74" name="テキスト ボックス 73"/>
        <xdr:cNvSpPr txBox="1"/>
      </xdr:nvSpPr>
      <xdr:spPr>
        <a:xfrm>
          <a:off x="4622800" y="3402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54,895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13493</xdr:rowOff>
    </xdr:from>
    <xdr:to>
      <xdr:col>3</xdr:col>
      <xdr:colOff>955675</xdr:colOff>
      <xdr:row>19</xdr:row>
      <xdr:rowOff>115093</xdr:rowOff>
    </xdr:to>
    <xdr:sp macro="" textlink="">
      <xdr:nvSpPr>
        <xdr:cNvPr id="75" name="円/楕円 74"/>
        <xdr:cNvSpPr/>
      </xdr:nvSpPr>
      <xdr:spPr bwMode="auto">
        <a:xfrm>
          <a:off x="4254500" y="3318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99870</xdr:rowOff>
    </xdr:from>
    <xdr:ext cx="762000" cy="259045"/>
    <xdr:sp macro="" textlink="">
      <xdr:nvSpPr>
        <xdr:cNvPr id="76" name="テキスト ボックス 75"/>
        <xdr:cNvSpPr txBox="1"/>
      </xdr:nvSpPr>
      <xdr:spPr>
        <a:xfrm>
          <a:off x="3924300" y="340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54,757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42509</xdr:rowOff>
    </xdr:from>
    <xdr:to>
      <xdr:col>3</xdr:col>
      <xdr:colOff>257175</xdr:colOff>
      <xdr:row>19</xdr:row>
      <xdr:rowOff>144109</xdr:rowOff>
    </xdr:to>
    <xdr:sp macro="" textlink="">
      <xdr:nvSpPr>
        <xdr:cNvPr id="77" name="円/楕円 76"/>
        <xdr:cNvSpPr/>
      </xdr:nvSpPr>
      <xdr:spPr bwMode="auto">
        <a:xfrm>
          <a:off x="3556000" y="334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128886</xdr:rowOff>
    </xdr:from>
    <xdr:ext cx="762000" cy="259045"/>
    <xdr:sp macro="" textlink="">
      <xdr:nvSpPr>
        <xdr:cNvPr id="78" name="テキスト ボックス 77"/>
        <xdr:cNvSpPr txBox="1"/>
      </xdr:nvSpPr>
      <xdr:spPr>
        <a:xfrm>
          <a:off x="3225800" y="343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52,980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43537</xdr:rowOff>
    </xdr:from>
    <xdr:to>
      <xdr:col>2</xdr:col>
      <xdr:colOff>692150</xdr:colOff>
      <xdr:row>19</xdr:row>
      <xdr:rowOff>145137</xdr:rowOff>
    </xdr:to>
    <xdr:sp macro="" textlink="">
      <xdr:nvSpPr>
        <xdr:cNvPr id="79" name="円/楕円 78"/>
        <xdr:cNvSpPr/>
      </xdr:nvSpPr>
      <xdr:spPr bwMode="auto">
        <a:xfrm>
          <a:off x="2857500" y="3348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129914</xdr:rowOff>
    </xdr:from>
    <xdr:ext cx="762000" cy="259045"/>
    <xdr:sp macro="" textlink="">
      <xdr:nvSpPr>
        <xdr:cNvPr id="80" name="テキスト ボックス 79"/>
        <xdr:cNvSpPr txBox="1"/>
      </xdr:nvSpPr>
      <xdr:spPr>
        <a:xfrm>
          <a:off x="2527300" y="343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150241</xdr:rowOff>
    </xdr:from>
    <xdr:to>
      <xdr:col>4</xdr:col>
      <xdr:colOff>1117600</xdr:colOff>
      <xdr:row>37</xdr:row>
      <xdr:rowOff>189446</xdr:rowOff>
    </xdr:to>
    <xdr:cxnSp macro="">
      <xdr:nvCxnSpPr>
        <xdr:cNvPr id="114" name="直線コネクタ 113"/>
        <xdr:cNvCxnSpPr/>
      </xdr:nvCxnSpPr>
      <xdr:spPr bwMode="auto">
        <a:xfrm>
          <a:off x="5003800" y="7274941"/>
          <a:ext cx="647700" cy="3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150241</xdr:rowOff>
    </xdr:from>
    <xdr:to>
      <xdr:col>4</xdr:col>
      <xdr:colOff>469900</xdr:colOff>
      <xdr:row>37</xdr:row>
      <xdr:rowOff>267284</xdr:rowOff>
    </xdr:to>
    <xdr:cxnSp macro="">
      <xdr:nvCxnSpPr>
        <xdr:cNvPr id="117" name="直線コネクタ 116"/>
        <xdr:cNvCxnSpPr/>
      </xdr:nvCxnSpPr>
      <xdr:spPr bwMode="auto">
        <a:xfrm flipV="1">
          <a:off x="4305300" y="7274941"/>
          <a:ext cx="698500" cy="11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68593</xdr:rowOff>
    </xdr:from>
    <xdr:to>
      <xdr:col>3</xdr:col>
      <xdr:colOff>904875</xdr:colOff>
      <xdr:row>37</xdr:row>
      <xdr:rowOff>267284</xdr:rowOff>
    </xdr:to>
    <xdr:cxnSp macro="">
      <xdr:nvCxnSpPr>
        <xdr:cNvPr id="120" name="直線コネクタ 119"/>
        <xdr:cNvCxnSpPr/>
      </xdr:nvCxnSpPr>
      <xdr:spPr bwMode="auto">
        <a:xfrm>
          <a:off x="3606800" y="7193293"/>
          <a:ext cx="698500" cy="198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68593</xdr:rowOff>
    </xdr:from>
    <xdr:to>
      <xdr:col>3</xdr:col>
      <xdr:colOff>206375</xdr:colOff>
      <xdr:row>37</xdr:row>
      <xdr:rowOff>136982</xdr:rowOff>
    </xdr:to>
    <xdr:cxnSp macro="">
      <xdr:nvCxnSpPr>
        <xdr:cNvPr id="123" name="直線コネクタ 122"/>
        <xdr:cNvCxnSpPr/>
      </xdr:nvCxnSpPr>
      <xdr:spPr bwMode="auto">
        <a:xfrm flipV="1">
          <a:off x="2908300" y="7193293"/>
          <a:ext cx="698500" cy="6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138646</xdr:rowOff>
    </xdr:from>
    <xdr:to>
      <xdr:col>5</xdr:col>
      <xdr:colOff>34925</xdr:colOff>
      <xdr:row>37</xdr:row>
      <xdr:rowOff>240246</xdr:rowOff>
    </xdr:to>
    <xdr:sp macro="" textlink="">
      <xdr:nvSpPr>
        <xdr:cNvPr id="133" name="円/楕円 132"/>
        <xdr:cNvSpPr/>
      </xdr:nvSpPr>
      <xdr:spPr bwMode="auto">
        <a:xfrm>
          <a:off x="5600700" y="726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110723</xdr:rowOff>
    </xdr:from>
    <xdr:ext cx="762000" cy="259045"/>
    <xdr:sp macro="" textlink="">
      <xdr:nvSpPr>
        <xdr:cNvPr id="134" name="人口1人当たり決算額の推移該当値テキスト445"/>
        <xdr:cNvSpPr txBox="1"/>
      </xdr:nvSpPr>
      <xdr:spPr>
        <a:xfrm>
          <a:off x="5740400" y="723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99441</xdr:rowOff>
    </xdr:from>
    <xdr:to>
      <xdr:col>4</xdr:col>
      <xdr:colOff>520700</xdr:colOff>
      <xdr:row>37</xdr:row>
      <xdr:rowOff>201041</xdr:rowOff>
    </xdr:to>
    <xdr:sp macro="" textlink="">
      <xdr:nvSpPr>
        <xdr:cNvPr id="135" name="円/楕円 134"/>
        <xdr:cNvSpPr/>
      </xdr:nvSpPr>
      <xdr:spPr bwMode="auto">
        <a:xfrm>
          <a:off x="4953000" y="722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185818</xdr:rowOff>
    </xdr:from>
    <xdr:ext cx="736600" cy="259045"/>
    <xdr:sp macro="" textlink="">
      <xdr:nvSpPr>
        <xdr:cNvPr id="136" name="テキスト ボックス 135"/>
        <xdr:cNvSpPr txBox="1"/>
      </xdr:nvSpPr>
      <xdr:spPr>
        <a:xfrm>
          <a:off x="4622800" y="731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216484</xdr:rowOff>
    </xdr:from>
    <xdr:to>
      <xdr:col>3</xdr:col>
      <xdr:colOff>955675</xdr:colOff>
      <xdr:row>37</xdr:row>
      <xdr:rowOff>318084</xdr:rowOff>
    </xdr:to>
    <xdr:sp macro="" textlink="">
      <xdr:nvSpPr>
        <xdr:cNvPr id="137" name="円/楕円 136"/>
        <xdr:cNvSpPr/>
      </xdr:nvSpPr>
      <xdr:spPr bwMode="auto">
        <a:xfrm>
          <a:off x="4254500" y="7341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302861</xdr:rowOff>
    </xdr:from>
    <xdr:ext cx="762000" cy="259045"/>
    <xdr:sp macro="" textlink="">
      <xdr:nvSpPr>
        <xdr:cNvPr id="138" name="テキスト ボックス 137"/>
        <xdr:cNvSpPr txBox="1"/>
      </xdr:nvSpPr>
      <xdr:spPr>
        <a:xfrm>
          <a:off x="3924300" y="742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17793</xdr:rowOff>
    </xdr:from>
    <xdr:to>
      <xdr:col>3</xdr:col>
      <xdr:colOff>257175</xdr:colOff>
      <xdr:row>37</xdr:row>
      <xdr:rowOff>119393</xdr:rowOff>
    </xdr:to>
    <xdr:sp macro="" textlink="">
      <xdr:nvSpPr>
        <xdr:cNvPr id="139" name="円/楕円 138"/>
        <xdr:cNvSpPr/>
      </xdr:nvSpPr>
      <xdr:spPr bwMode="auto">
        <a:xfrm>
          <a:off x="3556000" y="7142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104170</xdr:rowOff>
    </xdr:from>
    <xdr:ext cx="762000" cy="259045"/>
    <xdr:sp macro="" textlink="">
      <xdr:nvSpPr>
        <xdr:cNvPr id="140" name="テキスト ボックス 139"/>
        <xdr:cNvSpPr txBox="1"/>
      </xdr:nvSpPr>
      <xdr:spPr>
        <a:xfrm>
          <a:off x="3225800" y="72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86182</xdr:rowOff>
    </xdr:from>
    <xdr:to>
      <xdr:col>2</xdr:col>
      <xdr:colOff>692150</xdr:colOff>
      <xdr:row>37</xdr:row>
      <xdr:rowOff>187782</xdr:rowOff>
    </xdr:to>
    <xdr:sp macro="" textlink="">
      <xdr:nvSpPr>
        <xdr:cNvPr id="141" name="円/楕円 140"/>
        <xdr:cNvSpPr/>
      </xdr:nvSpPr>
      <xdr:spPr bwMode="auto">
        <a:xfrm>
          <a:off x="2857500" y="721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172559</xdr:rowOff>
    </xdr:from>
    <xdr:ext cx="762000" cy="259045"/>
    <xdr:sp macro="" textlink="">
      <xdr:nvSpPr>
        <xdr:cNvPr id="142" name="テキスト ボックス 141"/>
        <xdr:cNvSpPr txBox="1"/>
      </xdr:nvSpPr>
      <xdr:spPr>
        <a:xfrm>
          <a:off x="2527300" y="729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福岡県岡垣町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32,153
31,990
48.64
10,611,244
10,276,563
280,434
6,232,841
7,873,473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151702</xdr:rowOff>
    </xdr:from>
    <xdr:to>
      <xdr:col>6</xdr:col>
      <xdr:colOff>511175</xdr:colOff>
      <xdr:row>38</xdr:row>
      <xdr:rowOff>169818</xdr:rowOff>
    </xdr:to>
    <xdr:cxnSp macro="">
      <xdr:nvCxnSpPr>
        <xdr:cNvPr id="61" name="直線コネクタ 60"/>
        <xdr:cNvCxnSpPr/>
      </xdr:nvCxnSpPr>
      <xdr:spPr>
        <a:xfrm>
          <a:off x="3797300" y="6666802"/>
          <a:ext cx="8382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151702</xdr:rowOff>
    </xdr:from>
    <xdr:to>
      <xdr:col>5</xdr:col>
      <xdr:colOff>358775</xdr:colOff>
      <xdr:row>39</xdr:row>
      <xdr:rowOff>54908</xdr:rowOff>
    </xdr:to>
    <xdr:cxnSp macro="">
      <xdr:nvCxnSpPr>
        <xdr:cNvPr id="64" name="直線コネクタ 63"/>
        <xdr:cNvCxnSpPr/>
      </xdr:nvCxnSpPr>
      <xdr:spPr>
        <a:xfrm flipV="1">
          <a:off x="2908300" y="6666802"/>
          <a:ext cx="889000" cy="7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54908</xdr:rowOff>
    </xdr:from>
    <xdr:to>
      <xdr:col>4</xdr:col>
      <xdr:colOff>155575</xdr:colOff>
      <xdr:row>39</xdr:row>
      <xdr:rowOff>111582</xdr:rowOff>
    </xdr:to>
    <xdr:cxnSp macro="">
      <xdr:nvCxnSpPr>
        <xdr:cNvPr id="67" name="直線コネクタ 66"/>
        <xdr:cNvCxnSpPr/>
      </xdr:nvCxnSpPr>
      <xdr:spPr>
        <a:xfrm flipV="1">
          <a:off x="2019300" y="6741458"/>
          <a:ext cx="8890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50527</xdr:rowOff>
    </xdr:from>
    <xdr:to>
      <xdr:col>2</xdr:col>
      <xdr:colOff>638175</xdr:colOff>
      <xdr:row>39</xdr:row>
      <xdr:rowOff>111582</xdr:rowOff>
    </xdr:to>
    <xdr:cxnSp macro="">
      <xdr:nvCxnSpPr>
        <xdr:cNvPr id="70" name="直線コネクタ 69"/>
        <xdr:cNvCxnSpPr/>
      </xdr:nvCxnSpPr>
      <xdr:spPr>
        <a:xfrm>
          <a:off x="1130300" y="6737077"/>
          <a:ext cx="889000" cy="6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119018</xdr:rowOff>
    </xdr:from>
    <xdr:to>
      <xdr:col>6</xdr:col>
      <xdr:colOff>561975</xdr:colOff>
      <xdr:row>39</xdr:row>
      <xdr:rowOff>49168</xdr:rowOff>
    </xdr:to>
    <xdr:sp macro="" textlink="">
      <xdr:nvSpPr>
        <xdr:cNvPr id="80" name="円/楕円 79"/>
        <xdr:cNvSpPr/>
      </xdr:nvSpPr>
      <xdr:spPr>
        <a:xfrm>
          <a:off x="4584700" y="66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97445</xdr:rowOff>
    </xdr:from>
    <xdr:ext cx="534377" cy="259045"/>
    <xdr:sp macro="" textlink="">
      <xdr:nvSpPr>
        <xdr:cNvPr id="81" name="人件費該当値テキスト"/>
        <xdr:cNvSpPr txBox="1"/>
      </xdr:nvSpPr>
      <xdr:spPr>
        <a:xfrm>
          <a:off x="4686300" y="661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42,419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100902</xdr:rowOff>
    </xdr:from>
    <xdr:to>
      <xdr:col>5</xdr:col>
      <xdr:colOff>409575</xdr:colOff>
      <xdr:row>39</xdr:row>
      <xdr:rowOff>31052</xdr:rowOff>
    </xdr:to>
    <xdr:sp macro="" textlink="">
      <xdr:nvSpPr>
        <xdr:cNvPr id="82" name="円/楕円 81"/>
        <xdr:cNvSpPr/>
      </xdr:nvSpPr>
      <xdr:spPr>
        <a:xfrm>
          <a:off x="3746500" y="66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22179</xdr:rowOff>
    </xdr:from>
    <xdr:ext cx="534377" cy="259045"/>
    <xdr:sp macro="" textlink="">
      <xdr:nvSpPr>
        <xdr:cNvPr id="83" name="テキスト ボックス 82"/>
        <xdr:cNvSpPr txBox="1"/>
      </xdr:nvSpPr>
      <xdr:spPr>
        <a:xfrm>
          <a:off x="3530111" y="67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43,370</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4108</xdr:rowOff>
    </xdr:from>
    <xdr:to>
      <xdr:col>4</xdr:col>
      <xdr:colOff>206375</xdr:colOff>
      <xdr:row>39</xdr:row>
      <xdr:rowOff>105708</xdr:rowOff>
    </xdr:to>
    <xdr:sp macro="" textlink="">
      <xdr:nvSpPr>
        <xdr:cNvPr id="84" name="円/楕円 83"/>
        <xdr:cNvSpPr/>
      </xdr:nvSpPr>
      <xdr:spPr>
        <a:xfrm>
          <a:off x="2857500" y="66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96835</xdr:rowOff>
    </xdr:from>
    <xdr:ext cx="534377" cy="259045"/>
    <xdr:sp macro="" textlink="">
      <xdr:nvSpPr>
        <xdr:cNvPr id="85" name="テキスト ボックス 84"/>
        <xdr:cNvSpPr txBox="1"/>
      </xdr:nvSpPr>
      <xdr:spPr>
        <a:xfrm>
          <a:off x="2641111" y="67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39,451</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60782</xdr:rowOff>
    </xdr:from>
    <xdr:to>
      <xdr:col>3</xdr:col>
      <xdr:colOff>3175</xdr:colOff>
      <xdr:row>39</xdr:row>
      <xdr:rowOff>162382</xdr:rowOff>
    </xdr:to>
    <xdr:sp macro="" textlink="">
      <xdr:nvSpPr>
        <xdr:cNvPr id="86" name="円/楕円 85"/>
        <xdr:cNvSpPr/>
      </xdr:nvSpPr>
      <xdr:spPr>
        <a:xfrm>
          <a:off x="1968500" y="67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153509</xdr:rowOff>
    </xdr:from>
    <xdr:ext cx="534377" cy="259045"/>
    <xdr:sp macro="" textlink="">
      <xdr:nvSpPr>
        <xdr:cNvPr id="87" name="テキスト ボックス 86"/>
        <xdr:cNvSpPr txBox="1"/>
      </xdr:nvSpPr>
      <xdr:spPr>
        <a:xfrm>
          <a:off x="1752111" y="684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171177</xdr:rowOff>
    </xdr:from>
    <xdr:to>
      <xdr:col>1</xdr:col>
      <xdr:colOff>485775</xdr:colOff>
      <xdr:row>39</xdr:row>
      <xdr:rowOff>101327</xdr:rowOff>
    </xdr:to>
    <xdr:sp macro="" textlink="">
      <xdr:nvSpPr>
        <xdr:cNvPr id="88" name="円/楕円 87"/>
        <xdr:cNvSpPr/>
      </xdr:nvSpPr>
      <xdr:spPr>
        <a:xfrm>
          <a:off x="1079500" y="66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92454</xdr:rowOff>
    </xdr:from>
    <xdr:ext cx="534377" cy="259045"/>
    <xdr:sp macro="" textlink="">
      <xdr:nvSpPr>
        <xdr:cNvPr id="89" name="テキスト ボックス 88"/>
        <xdr:cNvSpPr txBox="1"/>
      </xdr:nvSpPr>
      <xdr:spPr>
        <a:xfrm>
          <a:off x="863111" y="67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95845</xdr:rowOff>
    </xdr:from>
    <xdr:to>
      <xdr:col>6</xdr:col>
      <xdr:colOff>511175</xdr:colOff>
      <xdr:row>57</xdr:row>
      <xdr:rowOff>97816</xdr:rowOff>
    </xdr:to>
    <xdr:cxnSp macro="">
      <xdr:nvCxnSpPr>
        <xdr:cNvPr id="116" name="直線コネクタ 115"/>
        <xdr:cNvCxnSpPr/>
      </xdr:nvCxnSpPr>
      <xdr:spPr>
        <a:xfrm flipV="1">
          <a:off x="3797300" y="9868495"/>
          <a:ext cx="8382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82042</xdr:rowOff>
    </xdr:from>
    <xdr:to>
      <xdr:col>5</xdr:col>
      <xdr:colOff>358775</xdr:colOff>
      <xdr:row>57</xdr:row>
      <xdr:rowOff>97816</xdr:rowOff>
    </xdr:to>
    <xdr:cxnSp macro="">
      <xdr:nvCxnSpPr>
        <xdr:cNvPr id="119" name="直線コネクタ 118"/>
        <xdr:cNvCxnSpPr/>
      </xdr:nvCxnSpPr>
      <xdr:spPr>
        <a:xfrm>
          <a:off x="2908300" y="9854692"/>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82042</xdr:rowOff>
    </xdr:from>
    <xdr:to>
      <xdr:col>4</xdr:col>
      <xdr:colOff>155575</xdr:colOff>
      <xdr:row>57</xdr:row>
      <xdr:rowOff>91036</xdr:rowOff>
    </xdr:to>
    <xdr:cxnSp macro="">
      <xdr:nvCxnSpPr>
        <xdr:cNvPr id="122" name="直線コネクタ 121"/>
        <xdr:cNvCxnSpPr/>
      </xdr:nvCxnSpPr>
      <xdr:spPr>
        <a:xfrm flipV="1">
          <a:off x="2019300" y="9854692"/>
          <a:ext cx="889000" cy="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87063</xdr:rowOff>
    </xdr:from>
    <xdr:to>
      <xdr:col>2</xdr:col>
      <xdr:colOff>638175</xdr:colOff>
      <xdr:row>57</xdr:row>
      <xdr:rowOff>91036</xdr:rowOff>
    </xdr:to>
    <xdr:cxnSp macro="">
      <xdr:nvCxnSpPr>
        <xdr:cNvPr id="125" name="直線コネクタ 124"/>
        <xdr:cNvCxnSpPr/>
      </xdr:nvCxnSpPr>
      <xdr:spPr>
        <a:xfrm>
          <a:off x="1130300" y="9859713"/>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45045</xdr:rowOff>
    </xdr:from>
    <xdr:to>
      <xdr:col>6</xdr:col>
      <xdr:colOff>561975</xdr:colOff>
      <xdr:row>57</xdr:row>
      <xdr:rowOff>146645</xdr:rowOff>
    </xdr:to>
    <xdr:sp macro="" textlink="">
      <xdr:nvSpPr>
        <xdr:cNvPr id="135" name="円/楕円 134"/>
        <xdr:cNvSpPr/>
      </xdr:nvSpPr>
      <xdr:spPr>
        <a:xfrm>
          <a:off x="4584700" y="981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143546</xdr:rowOff>
    </xdr:from>
    <xdr:ext cx="534377" cy="259045"/>
    <xdr:sp macro="" textlink="">
      <xdr:nvSpPr>
        <xdr:cNvPr id="136" name="物件費該当値テキスト"/>
        <xdr:cNvSpPr txBox="1"/>
      </xdr:nvSpPr>
      <xdr:spPr>
        <a:xfrm>
          <a:off x="4686300" y="974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47,092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47016</xdr:rowOff>
    </xdr:from>
    <xdr:to>
      <xdr:col>5</xdr:col>
      <xdr:colOff>409575</xdr:colOff>
      <xdr:row>57</xdr:row>
      <xdr:rowOff>148616</xdr:rowOff>
    </xdr:to>
    <xdr:sp macro="" textlink="">
      <xdr:nvSpPr>
        <xdr:cNvPr id="137" name="円/楕円 136"/>
        <xdr:cNvSpPr/>
      </xdr:nvSpPr>
      <xdr:spPr>
        <a:xfrm>
          <a:off x="3746500" y="98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139743</xdr:rowOff>
    </xdr:from>
    <xdr:ext cx="534377" cy="259045"/>
    <xdr:sp macro="" textlink="">
      <xdr:nvSpPr>
        <xdr:cNvPr id="138" name="テキスト ボックス 137"/>
        <xdr:cNvSpPr txBox="1"/>
      </xdr:nvSpPr>
      <xdr:spPr>
        <a:xfrm>
          <a:off x="3530111" y="99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31242</xdr:rowOff>
    </xdr:from>
    <xdr:to>
      <xdr:col>4</xdr:col>
      <xdr:colOff>206375</xdr:colOff>
      <xdr:row>57</xdr:row>
      <xdr:rowOff>132842</xdr:rowOff>
    </xdr:to>
    <xdr:sp macro="" textlink="">
      <xdr:nvSpPr>
        <xdr:cNvPr id="139" name="円/楕円 138"/>
        <xdr:cNvSpPr/>
      </xdr:nvSpPr>
      <xdr:spPr>
        <a:xfrm>
          <a:off x="2857500" y="98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123969</xdr:rowOff>
    </xdr:from>
    <xdr:ext cx="534377" cy="259045"/>
    <xdr:sp macro="" textlink="">
      <xdr:nvSpPr>
        <xdr:cNvPr id="140" name="テキスト ボックス 139"/>
        <xdr:cNvSpPr txBox="1"/>
      </xdr:nvSpPr>
      <xdr:spPr>
        <a:xfrm>
          <a:off x="2641111" y="98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40236</xdr:rowOff>
    </xdr:from>
    <xdr:to>
      <xdr:col>3</xdr:col>
      <xdr:colOff>3175</xdr:colOff>
      <xdr:row>57</xdr:row>
      <xdr:rowOff>141836</xdr:rowOff>
    </xdr:to>
    <xdr:sp macro="" textlink="">
      <xdr:nvSpPr>
        <xdr:cNvPr id="141" name="円/楕円 140"/>
        <xdr:cNvSpPr/>
      </xdr:nvSpPr>
      <xdr:spPr>
        <a:xfrm>
          <a:off x="1968500" y="981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132963</xdr:rowOff>
    </xdr:from>
    <xdr:ext cx="534377" cy="259045"/>
    <xdr:sp macro="" textlink="">
      <xdr:nvSpPr>
        <xdr:cNvPr id="142" name="テキスト ボックス 141"/>
        <xdr:cNvSpPr txBox="1"/>
      </xdr:nvSpPr>
      <xdr:spPr>
        <a:xfrm>
          <a:off x="1752111" y="990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36263</xdr:rowOff>
    </xdr:from>
    <xdr:to>
      <xdr:col>1</xdr:col>
      <xdr:colOff>485775</xdr:colOff>
      <xdr:row>57</xdr:row>
      <xdr:rowOff>137863</xdr:rowOff>
    </xdr:to>
    <xdr:sp macro="" textlink="">
      <xdr:nvSpPr>
        <xdr:cNvPr id="143" name="円/楕円 142"/>
        <xdr:cNvSpPr/>
      </xdr:nvSpPr>
      <xdr:spPr>
        <a:xfrm>
          <a:off x="1079500" y="980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128990</xdr:rowOff>
    </xdr:from>
    <xdr:ext cx="534377" cy="259045"/>
    <xdr:sp macro="" textlink="">
      <xdr:nvSpPr>
        <xdr:cNvPr id="144" name="テキスト ボックス 143"/>
        <xdr:cNvSpPr txBox="1"/>
      </xdr:nvSpPr>
      <xdr:spPr>
        <a:xfrm>
          <a:off x="863111" y="99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107544</xdr:rowOff>
    </xdr:from>
    <xdr:to>
      <xdr:col>6</xdr:col>
      <xdr:colOff>511175</xdr:colOff>
      <xdr:row>78</xdr:row>
      <xdr:rowOff>119126</xdr:rowOff>
    </xdr:to>
    <xdr:cxnSp macro="">
      <xdr:nvCxnSpPr>
        <xdr:cNvPr id="173" name="直線コネクタ 172"/>
        <xdr:cNvCxnSpPr/>
      </xdr:nvCxnSpPr>
      <xdr:spPr>
        <a:xfrm flipV="1">
          <a:off x="3797300" y="13480644"/>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114782</xdr:rowOff>
    </xdr:from>
    <xdr:to>
      <xdr:col>5</xdr:col>
      <xdr:colOff>358775</xdr:colOff>
      <xdr:row>78</xdr:row>
      <xdr:rowOff>119126</xdr:rowOff>
    </xdr:to>
    <xdr:cxnSp macro="">
      <xdr:nvCxnSpPr>
        <xdr:cNvPr id="176" name="直線コネクタ 175"/>
        <xdr:cNvCxnSpPr/>
      </xdr:nvCxnSpPr>
      <xdr:spPr>
        <a:xfrm>
          <a:off x="2908300" y="13487882"/>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107314</xdr:rowOff>
    </xdr:from>
    <xdr:to>
      <xdr:col>4</xdr:col>
      <xdr:colOff>155575</xdr:colOff>
      <xdr:row>78</xdr:row>
      <xdr:rowOff>114782</xdr:rowOff>
    </xdr:to>
    <xdr:cxnSp macro="">
      <xdr:nvCxnSpPr>
        <xdr:cNvPr id="179" name="直線コネクタ 178"/>
        <xdr:cNvCxnSpPr/>
      </xdr:nvCxnSpPr>
      <xdr:spPr>
        <a:xfrm>
          <a:off x="2019300" y="13480414"/>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107314</xdr:rowOff>
    </xdr:from>
    <xdr:to>
      <xdr:col>2</xdr:col>
      <xdr:colOff>638175</xdr:colOff>
      <xdr:row>78</xdr:row>
      <xdr:rowOff>114936</xdr:rowOff>
    </xdr:to>
    <xdr:cxnSp macro="">
      <xdr:nvCxnSpPr>
        <xdr:cNvPr id="182" name="直線コネクタ 181"/>
        <xdr:cNvCxnSpPr/>
      </xdr:nvCxnSpPr>
      <xdr:spPr>
        <a:xfrm flipV="1">
          <a:off x="1130300" y="134804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56744</xdr:rowOff>
    </xdr:from>
    <xdr:to>
      <xdr:col>6</xdr:col>
      <xdr:colOff>561975</xdr:colOff>
      <xdr:row>78</xdr:row>
      <xdr:rowOff>158344</xdr:rowOff>
    </xdr:to>
    <xdr:sp macro="" textlink="">
      <xdr:nvSpPr>
        <xdr:cNvPr id="192" name="円/楕円 191"/>
        <xdr:cNvSpPr/>
      </xdr:nvSpPr>
      <xdr:spPr>
        <a:xfrm>
          <a:off x="4584700" y="134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143121</xdr:rowOff>
    </xdr:from>
    <xdr:ext cx="469744" cy="259045"/>
    <xdr:sp macro="" textlink="">
      <xdr:nvSpPr>
        <xdr:cNvPr id="193" name="維持補修費該当値テキスト"/>
        <xdr:cNvSpPr txBox="1"/>
      </xdr:nvSpPr>
      <xdr:spPr>
        <a:xfrm>
          <a:off x="4686300" y="1334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68326</xdr:rowOff>
    </xdr:from>
    <xdr:to>
      <xdr:col>5</xdr:col>
      <xdr:colOff>409575</xdr:colOff>
      <xdr:row>78</xdr:row>
      <xdr:rowOff>169926</xdr:rowOff>
    </xdr:to>
    <xdr:sp macro="" textlink="">
      <xdr:nvSpPr>
        <xdr:cNvPr id="194" name="円/楕円 193"/>
        <xdr:cNvSpPr/>
      </xdr:nvSpPr>
      <xdr:spPr>
        <a:xfrm>
          <a:off x="3746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161053</xdr:rowOff>
    </xdr:from>
    <xdr:ext cx="469744" cy="259045"/>
    <xdr:sp macro="" textlink="">
      <xdr:nvSpPr>
        <xdr:cNvPr id="195" name="テキスト ボックス 194"/>
        <xdr:cNvSpPr txBox="1"/>
      </xdr:nvSpPr>
      <xdr:spPr>
        <a:xfrm>
          <a:off x="3562427" y="1353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63982</xdr:rowOff>
    </xdr:from>
    <xdr:to>
      <xdr:col>4</xdr:col>
      <xdr:colOff>206375</xdr:colOff>
      <xdr:row>78</xdr:row>
      <xdr:rowOff>165582</xdr:rowOff>
    </xdr:to>
    <xdr:sp macro="" textlink="">
      <xdr:nvSpPr>
        <xdr:cNvPr id="196" name="円/楕円 195"/>
        <xdr:cNvSpPr/>
      </xdr:nvSpPr>
      <xdr:spPr>
        <a:xfrm>
          <a:off x="2857500" y="13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156709</xdr:rowOff>
    </xdr:from>
    <xdr:ext cx="469744" cy="259045"/>
    <xdr:sp macro="" textlink="">
      <xdr:nvSpPr>
        <xdr:cNvPr id="197" name="テキスト ボックス 196"/>
        <xdr:cNvSpPr txBox="1"/>
      </xdr:nvSpPr>
      <xdr:spPr>
        <a:xfrm>
          <a:off x="2673427" y="1352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56514</xdr:rowOff>
    </xdr:from>
    <xdr:to>
      <xdr:col>3</xdr:col>
      <xdr:colOff>3175</xdr:colOff>
      <xdr:row>78</xdr:row>
      <xdr:rowOff>158114</xdr:rowOff>
    </xdr:to>
    <xdr:sp macro="" textlink="">
      <xdr:nvSpPr>
        <xdr:cNvPr id="198" name="円/楕円 197"/>
        <xdr:cNvSpPr/>
      </xdr:nvSpPr>
      <xdr:spPr>
        <a:xfrm>
          <a:off x="1968500" y="134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149241</xdr:rowOff>
    </xdr:from>
    <xdr:ext cx="469744" cy="259045"/>
    <xdr:sp macro="" textlink="">
      <xdr:nvSpPr>
        <xdr:cNvPr id="199" name="テキスト ボックス 198"/>
        <xdr:cNvSpPr txBox="1"/>
      </xdr:nvSpPr>
      <xdr:spPr>
        <a:xfrm>
          <a:off x="1784427"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64136</xdr:rowOff>
    </xdr:from>
    <xdr:to>
      <xdr:col>1</xdr:col>
      <xdr:colOff>485775</xdr:colOff>
      <xdr:row>78</xdr:row>
      <xdr:rowOff>165736</xdr:rowOff>
    </xdr:to>
    <xdr:sp macro="" textlink="">
      <xdr:nvSpPr>
        <xdr:cNvPr id="200" name="円/楕円 199"/>
        <xdr:cNvSpPr/>
      </xdr:nvSpPr>
      <xdr:spPr>
        <a:xfrm>
          <a:off x="1079500" y="134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156863</xdr:rowOff>
    </xdr:from>
    <xdr:ext cx="469744" cy="259045"/>
    <xdr:sp macro="" textlink="">
      <xdr:nvSpPr>
        <xdr:cNvPr id="201" name="テキスト ボックス 200"/>
        <xdr:cNvSpPr txBox="1"/>
      </xdr:nvSpPr>
      <xdr:spPr>
        <a:xfrm>
          <a:off x="895427" y="1352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3587</xdr:rowOff>
    </xdr:from>
    <xdr:to>
      <xdr:col>6</xdr:col>
      <xdr:colOff>511175</xdr:colOff>
      <xdr:row>97</xdr:row>
      <xdr:rowOff>95199</xdr:rowOff>
    </xdr:to>
    <xdr:cxnSp macro="">
      <xdr:nvCxnSpPr>
        <xdr:cNvPr id="231" name="直線コネクタ 230"/>
        <xdr:cNvCxnSpPr/>
      </xdr:nvCxnSpPr>
      <xdr:spPr>
        <a:xfrm flipV="1">
          <a:off x="3797300" y="16634237"/>
          <a:ext cx="838200" cy="9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95199</xdr:rowOff>
    </xdr:from>
    <xdr:to>
      <xdr:col>5</xdr:col>
      <xdr:colOff>358775</xdr:colOff>
      <xdr:row>97</xdr:row>
      <xdr:rowOff>125927</xdr:rowOff>
    </xdr:to>
    <xdr:cxnSp macro="">
      <xdr:nvCxnSpPr>
        <xdr:cNvPr id="234" name="直線コネクタ 233"/>
        <xdr:cNvCxnSpPr/>
      </xdr:nvCxnSpPr>
      <xdr:spPr>
        <a:xfrm flipV="1">
          <a:off x="2908300" y="16725849"/>
          <a:ext cx="8890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125927</xdr:rowOff>
    </xdr:from>
    <xdr:to>
      <xdr:col>4</xdr:col>
      <xdr:colOff>155575</xdr:colOff>
      <xdr:row>98</xdr:row>
      <xdr:rowOff>101885</xdr:rowOff>
    </xdr:to>
    <xdr:cxnSp macro="">
      <xdr:nvCxnSpPr>
        <xdr:cNvPr id="237" name="直線コネクタ 236"/>
        <xdr:cNvCxnSpPr/>
      </xdr:nvCxnSpPr>
      <xdr:spPr>
        <a:xfrm flipV="1">
          <a:off x="2019300" y="16756577"/>
          <a:ext cx="889000" cy="14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101885</xdr:rowOff>
    </xdr:from>
    <xdr:to>
      <xdr:col>2</xdr:col>
      <xdr:colOff>638175</xdr:colOff>
      <xdr:row>98</xdr:row>
      <xdr:rowOff>149988</xdr:rowOff>
    </xdr:to>
    <xdr:cxnSp macro="">
      <xdr:nvCxnSpPr>
        <xdr:cNvPr id="240" name="直線コネクタ 239"/>
        <xdr:cNvCxnSpPr/>
      </xdr:nvCxnSpPr>
      <xdr:spPr>
        <a:xfrm flipV="1">
          <a:off x="1130300" y="16903985"/>
          <a:ext cx="889000" cy="4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124237</xdr:rowOff>
    </xdr:from>
    <xdr:to>
      <xdr:col>6</xdr:col>
      <xdr:colOff>561975</xdr:colOff>
      <xdr:row>97</xdr:row>
      <xdr:rowOff>54387</xdr:rowOff>
    </xdr:to>
    <xdr:sp macro="" textlink="">
      <xdr:nvSpPr>
        <xdr:cNvPr id="250" name="円/楕円 249"/>
        <xdr:cNvSpPr/>
      </xdr:nvSpPr>
      <xdr:spPr>
        <a:xfrm>
          <a:off x="4584700" y="165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102664</xdr:rowOff>
    </xdr:from>
    <xdr:ext cx="534377" cy="259045"/>
    <xdr:sp macro="" textlink="">
      <xdr:nvSpPr>
        <xdr:cNvPr id="251" name="扶助費該当値テキスト"/>
        <xdr:cNvSpPr txBox="1"/>
      </xdr:nvSpPr>
      <xdr:spPr>
        <a:xfrm>
          <a:off x="4686300" y="1656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60,145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44399</xdr:rowOff>
    </xdr:from>
    <xdr:to>
      <xdr:col>5</xdr:col>
      <xdr:colOff>409575</xdr:colOff>
      <xdr:row>97</xdr:row>
      <xdr:rowOff>145999</xdr:rowOff>
    </xdr:to>
    <xdr:sp macro="" textlink="">
      <xdr:nvSpPr>
        <xdr:cNvPr id="252" name="円/楕円 251"/>
        <xdr:cNvSpPr/>
      </xdr:nvSpPr>
      <xdr:spPr>
        <a:xfrm>
          <a:off x="3746500" y="166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137126</xdr:rowOff>
    </xdr:from>
    <xdr:ext cx="534377" cy="259045"/>
    <xdr:sp macro="" textlink="">
      <xdr:nvSpPr>
        <xdr:cNvPr id="253" name="テキスト ボックス 252"/>
        <xdr:cNvSpPr txBox="1"/>
      </xdr:nvSpPr>
      <xdr:spPr>
        <a:xfrm>
          <a:off x="3530111" y="1676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75127</xdr:rowOff>
    </xdr:from>
    <xdr:to>
      <xdr:col>4</xdr:col>
      <xdr:colOff>206375</xdr:colOff>
      <xdr:row>98</xdr:row>
      <xdr:rowOff>5277</xdr:rowOff>
    </xdr:to>
    <xdr:sp macro="" textlink="">
      <xdr:nvSpPr>
        <xdr:cNvPr id="254" name="円/楕円 253"/>
        <xdr:cNvSpPr/>
      </xdr:nvSpPr>
      <xdr:spPr>
        <a:xfrm>
          <a:off x="2857500" y="167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167854</xdr:rowOff>
    </xdr:from>
    <xdr:ext cx="534377" cy="259045"/>
    <xdr:sp macro="" textlink="">
      <xdr:nvSpPr>
        <xdr:cNvPr id="255" name="テキスト ボックス 254"/>
        <xdr:cNvSpPr txBox="1"/>
      </xdr:nvSpPr>
      <xdr:spPr>
        <a:xfrm>
          <a:off x="2641111" y="1679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51085</xdr:rowOff>
    </xdr:from>
    <xdr:to>
      <xdr:col>3</xdr:col>
      <xdr:colOff>3175</xdr:colOff>
      <xdr:row>98</xdr:row>
      <xdr:rowOff>152685</xdr:rowOff>
    </xdr:to>
    <xdr:sp macro="" textlink="">
      <xdr:nvSpPr>
        <xdr:cNvPr id="256" name="円/楕円 255"/>
        <xdr:cNvSpPr/>
      </xdr:nvSpPr>
      <xdr:spPr>
        <a:xfrm>
          <a:off x="1968500" y="1685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143812</xdr:rowOff>
    </xdr:from>
    <xdr:ext cx="534377" cy="259045"/>
    <xdr:sp macro="" textlink="">
      <xdr:nvSpPr>
        <xdr:cNvPr id="257" name="テキスト ボックス 256"/>
        <xdr:cNvSpPr txBox="1"/>
      </xdr:nvSpPr>
      <xdr:spPr>
        <a:xfrm>
          <a:off x="1752111" y="1694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99188</xdr:rowOff>
    </xdr:from>
    <xdr:to>
      <xdr:col>1</xdr:col>
      <xdr:colOff>485775</xdr:colOff>
      <xdr:row>99</xdr:row>
      <xdr:rowOff>29338</xdr:rowOff>
    </xdr:to>
    <xdr:sp macro="" textlink="">
      <xdr:nvSpPr>
        <xdr:cNvPr id="258" name="円/楕円 257"/>
        <xdr:cNvSpPr/>
      </xdr:nvSpPr>
      <xdr:spPr>
        <a:xfrm>
          <a:off x="1079500" y="1690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20465</xdr:rowOff>
    </xdr:from>
    <xdr:ext cx="534377" cy="259045"/>
    <xdr:sp macro="" textlink="">
      <xdr:nvSpPr>
        <xdr:cNvPr id="259" name="テキスト ボックス 258"/>
        <xdr:cNvSpPr txBox="1"/>
      </xdr:nvSpPr>
      <xdr:spPr>
        <a:xfrm>
          <a:off x="863111" y="1699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47697</xdr:rowOff>
    </xdr:from>
    <xdr:to>
      <xdr:col>15</xdr:col>
      <xdr:colOff>180975</xdr:colOff>
      <xdr:row>37</xdr:row>
      <xdr:rowOff>51671</xdr:rowOff>
    </xdr:to>
    <xdr:cxnSp macro="">
      <xdr:nvCxnSpPr>
        <xdr:cNvPr id="286" name="直線コネクタ 285"/>
        <xdr:cNvCxnSpPr/>
      </xdr:nvCxnSpPr>
      <xdr:spPr>
        <a:xfrm flipV="1">
          <a:off x="9639300" y="6391347"/>
          <a:ext cx="8382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51671</xdr:rowOff>
    </xdr:from>
    <xdr:to>
      <xdr:col>14</xdr:col>
      <xdr:colOff>28575</xdr:colOff>
      <xdr:row>37</xdr:row>
      <xdr:rowOff>56631</xdr:rowOff>
    </xdr:to>
    <xdr:cxnSp macro="">
      <xdr:nvCxnSpPr>
        <xdr:cNvPr id="289" name="直線コネクタ 288"/>
        <xdr:cNvCxnSpPr/>
      </xdr:nvCxnSpPr>
      <xdr:spPr>
        <a:xfrm flipV="1">
          <a:off x="8750300" y="6395321"/>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56631</xdr:rowOff>
    </xdr:from>
    <xdr:to>
      <xdr:col>12</xdr:col>
      <xdr:colOff>511175</xdr:colOff>
      <xdr:row>37</xdr:row>
      <xdr:rowOff>68647</xdr:rowOff>
    </xdr:to>
    <xdr:cxnSp macro="">
      <xdr:nvCxnSpPr>
        <xdr:cNvPr id="292" name="直線コネクタ 291"/>
        <xdr:cNvCxnSpPr/>
      </xdr:nvCxnSpPr>
      <xdr:spPr>
        <a:xfrm flipV="1">
          <a:off x="7861300" y="6400281"/>
          <a:ext cx="889000" cy="1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68226</xdr:rowOff>
    </xdr:from>
    <xdr:to>
      <xdr:col>11</xdr:col>
      <xdr:colOff>307975</xdr:colOff>
      <xdr:row>37</xdr:row>
      <xdr:rowOff>68647</xdr:rowOff>
    </xdr:to>
    <xdr:cxnSp macro="">
      <xdr:nvCxnSpPr>
        <xdr:cNvPr id="295" name="直線コネクタ 294"/>
        <xdr:cNvCxnSpPr/>
      </xdr:nvCxnSpPr>
      <xdr:spPr>
        <a:xfrm>
          <a:off x="6972300" y="6411876"/>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168347</xdr:rowOff>
    </xdr:from>
    <xdr:to>
      <xdr:col>15</xdr:col>
      <xdr:colOff>231775</xdr:colOff>
      <xdr:row>37</xdr:row>
      <xdr:rowOff>98497</xdr:rowOff>
    </xdr:to>
    <xdr:sp macro="" textlink="">
      <xdr:nvSpPr>
        <xdr:cNvPr id="305" name="円/楕円 304"/>
        <xdr:cNvSpPr/>
      </xdr:nvSpPr>
      <xdr:spPr>
        <a:xfrm>
          <a:off x="10426700" y="63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19774</xdr:rowOff>
    </xdr:from>
    <xdr:ext cx="534377" cy="259045"/>
    <xdr:sp macro="" textlink="">
      <xdr:nvSpPr>
        <xdr:cNvPr id="306" name="補助費等該当値テキスト"/>
        <xdr:cNvSpPr txBox="1"/>
      </xdr:nvSpPr>
      <xdr:spPr>
        <a:xfrm>
          <a:off x="10528300" y="619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57,623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871</xdr:rowOff>
    </xdr:from>
    <xdr:to>
      <xdr:col>14</xdr:col>
      <xdr:colOff>79375</xdr:colOff>
      <xdr:row>37</xdr:row>
      <xdr:rowOff>102471</xdr:rowOff>
    </xdr:to>
    <xdr:sp macro="" textlink="">
      <xdr:nvSpPr>
        <xdr:cNvPr id="307" name="円/楕円 306"/>
        <xdr:cNvSpPr/>
      </xdr:nvSpPr>
      <xdr:spPr>
        <a:xfrm>
          <a:off x="9588500" y="634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118998</xdr:rowOff>
    </xdr:from>
    <xdr:ext cx="534377" cy="259045"/>
    <xdr:sp macro="" textlink="">
      <xdr:nvSpPr>
        <xdr:cNvPr id="308" name="テキスト ボックス 307"/>
        <xdr:cNvSpPr txBox="1"/>
      </xdr:nvSpPr>
      <xdr:spPr>
        <a:xfrm>
          <a:off x="9372111" y="611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5831</xdr:rowOff>
    </xdr:from>
    <xdr:to>
      <xdr:col>12</xdr:col>
      <xdr:colOff>561975</xdr:colOff>
      <xdr:row>37</xdr:row>
      <xdr:rowOff>107431</xdr:rowOff>
    </xdr:to>
    <xdr:sp macro="" textlink="">
      <xdr:nvSpPr>
        <xdr:cNvPr id="309" name="円/楕円 308"/>
        <xdr:cNvSpPr/>
      </xdr:nvSpPr>
      <xdr:spPr>
        <a:xfrm>
          <a:off x="8699500" y="634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123958</xdr:rowOff>
    </xdr:from>
    <xdr:ext cx="534377" cy="259045"/>
    <xdr:sp macro="" textlink="">
      <xdr:nvSpPr>
        <xdr:cNvPr id="310" name="テキスト ボックス 309"/>
        <xdr:cNvSpPr txBox="1"/>
      </xdr:nvSpPr>
      <xdr:spPr>
        <a:xfrm>
          <a:off x="8483111" y="612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17847</xdr:rowOff>
    </xdr:from>
    <xdr:to>
      <xdr:col>11</xdr:col>
      <xdr:colOff>358775</xdr:colOff>
      <xdr:row>37</xdr:row>
      <xdr:rowOff>119447</xdr:rowOff>
    </xdr:to>
    <xdr:sp macro="" textlink="">
      <xdr:nvSpPr>
        <xdr:cNvPr id="311" name="円/楕円 310"/>
        <xdr:cNvSpPr/>
      </xdr:nvSpPr>
      <xdr:spPr>
        <a:xfrm>
          <a:off x="7810500" y="636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135974</xdr:rowOff>
    </xdr:from>
    <xdr:ext cx="534377" cy="259045"/>
    <xdr:sp macro="" textlink="">
      <xdr:nvSpPr>
        <xdr:cNvPr id="312" name="テキスト ボックス 311"/>
        <xdr:cNvSpPr txBox="1"/>
      </xdr:nvSpPr>
      <xdr:spPr>
        <a:xfrm>
          <a:off x="7594111" y="613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17426</xdr:rowOff>
    </xdr:from>
    <xdr:to>
      <xdr:col>10</xdr:col>
      <xdr:colOff>155575</xdr:colOff>
      <xdr:row>37</xdr:row>
      <xdr:rowOff>119026</xdr:rowOff>
    </xdr:to>
    <xdr:sp macro="" textlink="">
      <xdr:nvSpPr>
        <xdr:cNvPr id="313" name="円/楕円 312"/>
        <xdr:cNvSpPr/>
      </xdr:nvSpPr>
      <xdr:spPr>
        <a:xfrm>
          <a:off x="6921500" y="636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135553</xdr:rowOff>
    </xdr:from>
    <xdr:ext cx="534377" cy="259045"/>
    <xdr:sp macro="" textlink="">
      <xdr:nvSpPr>
        <xdr:cNvPr id="314" name="テキスト ボックス 313"/>
        <xdr:cNvSpPr txBox="1"/>
      </xdr:nvSpPr>
      <xdr:spPr>
        <a:xfrm>
          <a:off x="6705111" y="613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40884</xdr:rowOff>
    </xdr:from>
    <xdr:to>
      <xdr:col>15</xdr:col>
      <xdr:colOff>180975</xdr:colOff>
      <xdr:row>57</xdr:row>
      <xdr:rowOff>68659</xdr:rowOff>
    </xdr:to>
    <xdr:cxnSp macro="">
      <xdr:nvCxnSpPr>
        <xdr:cNvPr id="343" name="直線コネクタ 342"/>
        <xdr:cNvCxnSpPr/>
      </xdr:nvCxnSpPr>
      <xdr:spPr>
        <a:xfrm>
          <a:off x="9639300" y="9813534"/>
          <a:ext cx="8382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40884</xdr:rowOff>
    </xdr:from>
    <xdr:to>
      <xdr:col>14</xdr:col>
      <xdr:colOff>28575</xdr:colOff>
      <xdr:row>57</xdr:row>
      <xdr:rowOff>75319</xdr:rowOff>
    </xdr:to>
    <xdr:cxnSp macro="">
      <xdr:nvCxnSpPr>
        <xdr:cNvPr id="346" name="直線コネクタ 345"/>
        <xdr:cNvCxnSpPr/>
      </xdr:nvCxnSpPr>
      <xdr:spPr>
        <a:xfrm flipV="1">
          <a:off x="8750300" y="9813534"/>
          <a:ext cx="889000" cy="3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41013</xdr:rowOff>
    </xdr:from>
    <xdr:to>
      <xdr:col>12</xdr:col>
      <xdr:colOff>511175</xdr:colOff>
      <xdr:row>57</xdr:row>
      <xdr:rowOff>75319</xdr:rowOff>
    </xdr:to>
    <xdr:cxnSp macro="">
      <xdr:nvCxnSpPr>
        <xdr:cNvPr id="349" name="直線コネクタ 348"/>
        <xdr:cNvCxnSpPr/>
      </xdr:nvCxnSpPr>
      <xdr:spPr>
        <a:xfrm>
          <a:off x="7861300" y="9813663"/>
          <a:ext cx="88900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41013</xdr:rowOff>
    </xdr:from>
    <xdr:to>
      <xdr:col>11</xdr:col>
      <xdr:colOff>307975</xdr:colOff>
      <xdr:row>57</xdr:row>
      <xdr:rowOff>162819</xdr:rowOff>
    </xdr:to>
    <xdr:cxnSp macro="">
      <xdr:nvCxnSpPr>
        <xdr:cNvPr id="352" name="直線コネクタ 351"/>
        <xdr:cNvCxnSpPr/>
      </xdr:nvCxnSpPr>
      <xdr:spPr>
        <a:xfrm flipV="1">
          <a:off x="6972300" y="9813663"/>
          <a:ext cx="889000" cy="1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17859</xdr:rowOff>
    </xdr:from>
    <xdr:to>
      <xdr:col>15</xdr:col>
      <xdr:colOff>231775</xdr:colOff>
      <xdr:row>57</xdr:row>
      <xdr:rowOff>119459</xdr:rowOff>
    </xdr:to>
    <xdr:sp macro="" textlink="">
      <xdr:nvSpPr>
        <xdr:cNvPr id="362" name="円/楕円 361"/>
        <xdr:cNvSpPr/>
      </xdr:nvSpPr>
      <xdr:spPr>
        <a:xfrm>
          <a:off x="10426700" y="979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167736</xdr:rowOff>
    </xdr:from>
    <xdr:ext cx="534377" cy="259045"/>
    <xdr:sp macro="" textlink="">
      <xdr:nvSpPr>
        <xdr:cNvPr id="363" name="普通建設事業費該当値テキスト"/>
        <xdr:cNvSpPr txBox="1"/>
      </xdr:nvSpPr>
      <xdr:spPr>
        <a:xfrm>
          <a:off x="10528300" y="976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41,823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161534</xdr:rowOff>
    </xdr:from>
    <xdr:to>
      <xdr:col>14</xdr:col>
      <xdr:colOff>79375</xdr:colOff>
      <xdr:row>57</xdr:row>
      <xdr:rowOff>91684</xdr:rowOff>
    </xdr:to>
    <xdr:sp macro="" textlink="">
      <xdr:nvSpPr>
        <xdr:cNvPr id="364" name="円/楕円 363"/>
        <xdr:cNvSpPr/>
      </xdr:nvSpPr>
      <xdr:spPr>
        <a:xfrm>
          <a:off x="9588500" y="976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82811</xdr:rowOff>
    </xdr:from>
    <xdr:ext cx="534377" cy="259045"/>
    <xdr:sp macro="" textlink="">
      <xdr:nvSpPr>
        <xdr:cNvPr id="365" name="テキスト ボックス 364"/>
        <xdr:cNvSpPr txBox="1"/>
      </xdr:nvSpPr>
      <xdr:spPr>
        <a:xfrm>
          <a:off x="9372111" y="98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24519</xdr:rowOff>
    </xdr:from>
    <xdr:to>
      <xdr:col>12</xdr:col>
      <xdr:colOff>561975</xdr:colOff>
      <xdr:row>57</xdr:row>
      <xdr:rowOff>126119</xdr:rowOff>
    </xdr:to>
    <xdr:sp macro="" textlink="">
      <xdr:nvSpPr>
        <xdr:cNvPr id="366" name="円/楕円 365"/>
        <xdr:cNvSpPr/>
      </xdr:nvSpPr>
      <xdr:spPr>
        <a:xfrm>
          <a:off x="8699500" y="97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117246</xdr:rowOff>
    </xdr:from>
    <xdr:ext cx="534377" cy="259045"/>
    <xdr:sp macro="" textlink="">
      <xdr:nvSpPr>
        <xdr:cNvPr id="367" name="テキスト ボックス 366"/>
        <xdr:cNvSpPr txBox="1"/>
      </xdr:nvSpPr>
      <xdr:spPr>
        <a:xfrm>
          <a:off x="8483111" y="98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161663</xdr:rowOff>
    </xdr:from>
    <xdr:to>
      <xdr:col>11</xdr:col>
      <xdr:colOff>358775</xdr:colOff>
      <xdr:row>57</xdr:row>
      <xdr:rowOff>91813</xdr:rowOff>
    </xdr:to>
    <xdr:sp macro="" textlink="">
      <xdr:nvSpPr>
        <xdr:cNvPr id="368" name="円/楕円 367"/>
        <xdr:cNvSpPr/>
      </xdr:nvSpPr>
      <xdr:spPr>
        <a:xfrm>
          <a:off x="7810500" y="97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82940</xdr:rowOff>
    </xdr:from>
    <xdr:ext cx="534377" cy="259045"/>
    <xdr:sp macro="" textlink="">
      <xdr:nvSpPr>
        <xdr:cNvPr id="369" name="テキスト ボックス 368"/>
        <xdr:cNvSpPr txBox="1"/>
      </xdr:nvSpPr>
      <xdr:spPr>
        <a:xfrm>
          <a:off x="7594111" y="985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112019</xdr:rowOff>
    </xdr:from>
    <xdr:to>
      <xdr:col>10</xdr:col>
      <xdr:colOff>155575</xdr:colOff>
      <xdr:row>58</xdr:row>
      <xdr:rowOff>42169</xdr:rowOff>
    </xdr:to>
    <xdr:sp macro="" textlink="">
      <xdr:nvSpPr>
        <xdr:cNvPr id="370" name="円/楕円 369"/>
        <xdr:cNvSpPr/>
      </xdr:nvSpPr>
      <xdr:spPr>
        <a:xfrm>
          <a:off x="6921500" y="988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33296</xdr:rowOff>
    </xdr:from>
    <xdr:ext cx="534377" cy="259045"/>
    <xdr:sp macro="" textlink="">
      <xdr:nvSpPr>
        <xdr:cNvPr id="371" name="テキスト ボックス 370"/>
        <xdr:cNvSpPr txBox="1"/>
      </xdr:nvSpPr>
      <xdr:spPr>
        <a:xfrm>
          <a:off x="6705111" y="997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18644</xdr:rowOff>
    </xdr:from>
    <xdr:to>
      <xdr:col>15</xdr:col>
      <xdr:colOff>180975</xdr:colOff>
      <xdr:row>77</xdr:row>
      <xdr:rowOff>168478</xdr:rowOff>
    </xdr:to>
    <xdr:cxnSp macro="">
      <xdr:nvCxnSpPr>
        <xdr:cNvPr id="400" name="直線コネクタ 399"/>
        <xdr:cNvCxnSpPr/>
      </xdr:nvCxnSpPr>
      <xdr:spPr>
        <a:xfrm>
          <a:off x="9639300" y="13220294"/>
          <a:ext cx="838200" cy="1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18644</xdr:rowOff>
    </xdr:from>
    <xdr:to>
      <xdr:col>14</xdr:col>
      <xdr:colOff>28575</xdr:colOff>
      <xdr:row>77</xdr:row>
      <xdr:rowOff>91872</xdr:rowOff>
    </xdr:to>
    <xdr:cxnSp macro="">
      <xdr:nvCxnSpPr>
        <xdr:cNvPr id="403" name="直線コネクタ 402"/>
        <xdr:cNvCxnSpPr/>
      </xdr:nvCxnSpPr>
      <xdr:spPr>
        <a:xfrm flipV="1">
          <a:off x="8750300" y="13220294"/>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117678</xdr:rowOff>
    </xdr:from>
    <xdr:to>
      <xdr:col>15</xdr:col>
      <xdr:colOff>231775</xdr:colOff>
      <xdr:row>78</xdr:row>
      <xdr:rowOff>47828</xdr:rowOff>
    </xdr:to>
    <xdr:sp macro="" textlink="">
      <xdr:nvSpPr>
        <xdr:cNvPr id="413" name="円/楕円 412"/>
        <xdr:cNvSpPr/>
      </xdr:nvSpPr>
      <xdr:spPr>
        <a:xfrm>
          <a:off x="10426700" y="133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140555</xdr:rowOff>
    </xdr:from>
    <xdr:ext cx="534377" cy="259045"/>
    <xdr:sp macro="" textlink="">
      <xdr:nvSpPr>
        <xdr:cNvPr id="414" name="普通建設事業費 （ うち新規整備　）該当値テキスト"/>
        <xdr:cNvSpPr txBox="1"/>
      </xdr:nvSpPr>
      <xdr:spPr>
        <a:xfrm>
          <a:off x="10528300" y="131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17,234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139294</xdr:rowOff>
    </xdr:from>
    <xdr:to>
      <xdr:col>14</xdr:col>
      <xdr:colOff>79375</xdr:colOff>
      <xdr:row>77</xdr:row>
      <xdr:rowOff>69444</xdr:rowOff>
    </xdr:to>
    <xdr:sp macro="" textlink="">
      <xdr:nvSpPr>
        <xdr:cNvPr id="415" name="円/楕円 414"/>
        <xdr:cNvSpPr/>
      </xdr:nvSpPr>
      <xdr:spPr>
        <a:xfrm>
          <a:off x="9588500" y="131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85971</xdr:rowOff>
    </xdr:from>
    <xdr:ext cx="534377" cy="259045"/>
    <xdr:sp macro="" textlink="">
      <xdr:nvSpPr>
        <xdr:cNvPr id="416" name="テキスト ボックス 415"/>
        <xdr:cNvSpPr txBox="1"/>
      </xdr:nvSpPr>
      <xdr:spPr>
        <a:xfrm>
          <a:off x="9372111" y="129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41072</xdr:rowOff>
    </xdr:from>
    <xdr:to>
      <xdr:col>12</xdr:col>
      <xdr:colOff>561975</xdr:colOff>
      <xdr:row>77</xdr:row>
      <xdr:rowOff>142672</xdr:rowOff>
    </xdr:to>
    <xdr:sp macro="" textlink="">
      <xdr:nvSpPr>
        <xdr:cNvPr id="417" name="円/楕円 416"/>
        <xdr:cNvSpPr/>
      </xdr:nvSpPr>
      <xdr:spPr>
        <a:xfrm>
          <a:off x="8699500" y="132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159199</xdr:rowOff>
    </xdr:from>
    <xdr:ext cx="534377" cy="259045"/>
    <xdr:sp macro="" textlink="">
      <xdr:nvSpPr>
        <xdr:cNvPr id="418" name="テキスト ボックス 417"/>
        <xdr:cNvSpPr txBox="1"/>
      </xdr:nvSpPr>
      <xdr:spPr>
        <a:xfrm>
          <a:off x="8483111" y="130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169114</xdr:rowOff>
    </xdr:from>
    <xdr:to>
      <xdr:col>15</xdr:col>
      <xdr:colOff>180975</xdr:colOff>
      <xdr:row>98</xdr:row>
      <xdr:rowOff>65900</xdr:rowOff>
    </xdr:to>
    <xdr:cxnSp macro="">
      <xdr:nvCxnSpPr>
        <xdr:cNvPr id="447" name="直線コネクタ 446"/>
        <xdr:cNvCxnSpPr/>
      </xdr:nvCxnSpPr>
      <xdr:spPr>
        <a:xfrm flipV="1">
          <a:off x="9639300" y="16799764"/>
          <a:ext cx="838200" cy="6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53542</xdr:rowOff>
    </xdr:from>
    <xdr:to>
      <xdr:col>14</xdr:col>
      <xdr:colOff>28575</xdr:colOff>
      <xdr:row>98</xdr:row>
      <xdr:rowOff>65900</xdr:rowOff>
    </xdr:to>
    <xdr:cxnSp macro="">
      <xdr:nvCxnSpPr>
        <xdr:cNvPr id="450" name="直線コネクタ 449"/>
        <xdr:cNvCxnSpPr/>
      </xdr:nvCxnSpPr>
      <xdr:spPr>
        <a:xfrm>
          <a:off x="8750300" y="16855642"/>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118314</xdr:rowOff>
    </xdr:from>
    <xdr:to>
      <xdr:col>15</xdr:col>
      <xdr:colOff>231775</xdr:colOff>
      <xdr:row>98</xdr:row>
      <xdr:rowOff>48464</xdr:rowOff>
    </xdr:to>
    <xdr:sp macro="" textlink="">
      <xdr:nvSpPr>
        <xdr:cNvPr id="460" name="円/楕円 459"/>
        <xdr:cNvSpPr/>
      </xdr:nvSpPr>
      <xdr:spPr>
        <a:xfrm>
          <a:off x="10426700" y="1674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96741</xdr:rowOff>
    </xdr:from>
    <xdr:ext cx="534377" cy="259045"/>
    <xdr:sp macro="" textlink="">
      <xdr:nvSpPr>
        <xdr:cNvPr id="461" name="普通建設事業費 （ うち更新整備　）該当値テキスト"/>
        <xdr:cNvSpPr txBox="1"/>
      </xdr:nvSpPr>
      <xdr:spPr>
        <a:xfrm>
          <a:off x="10528300" y="1672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15100</xdr:rowOff>
    </xdr:from>
    <xdr:to>
      <xdr:col>14</xdr:col>
      <xdr:colOff>79375</xdr:colOff>
      <xdr:row>98</xdr:row>
      <xdr:rowOff>116700</xdr:rowOff>
    </xdr:to>
    <xdr:sp macro="" textlink="">
      <xdr:nvSpPr>
        <xdr:cNvPr id="462" name="円/楕円 461"/>
        <xdr:cNvSpPr/>
      </xdr:nvSpPr>
      <xdr:spPr>
        <a:xfrm>
          <a:off x="9588500" y="168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107827</xdr:rowOff>
    </xdr:from>
    <xdr:ext cx="534377" cy="259045"/>
    <xdr:sp macro="" textlink="">
      <xdr:nvSpPr>
        <xdr:cNvPr id="463" name="テキスト ボックス 462"/>
        <xdr:cNvSpPr txBox="1"/>
      </xdr:nvSpPr>
      <xdr:spPr>
        <a:xfrm>
          <a:off x="9372111" y="1690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2742</xdr:rowOff>
    </xdr:from>
    <xdr:to>
      <xdr:col>12</xdr:col>
      <xdr:colOff>561975</xdr:colOff>
      <xdr:row>98</xdr:row>
      <xdr:rowOff>104342</xdr:rowOff>
    </xdr:to>
    <xdr:sp macro="" textlink="">
      <xdr:nvSpPr>
        <xdr:cNvPr id="464" name="円/楕円 463"/>
        <xdr:cNvSpPr/>
      </xdr:nvSpPr>
      <xdr:spPr>
        <a:xfrm>
          <a:off x="8699500" y="1680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95469</xdr:rowOff>
    </xdr:from>
    <xdr:ext cx="534377" cy="259045"/>
    <xdr:sp macro="" textlink="">
      <xdr:nvSpPr>
        <xdr:cNvPr id="465" name="テキスト ボックス 464"/>
        <xdr:cNvSpPr txBox="1"/>
      </xdr:nvSpPr>
      <xdr:spPr>
        <a:xfrm>
          <a:off x="8483111" y="16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167532</xdr:rowOff>
    </xdr:from>
    <xdr:to>
      <xdr:col>23</xdr:col>
      <xdr:colOff>517525</xdr:colOff>
      <xdr:row>39</xdr:row>
      <xdr:rowOff>36240</xdr:rowOff>
    </xdr:to>
    <xdr:cxnSp macro="">
      <xdr:nvCxnSpPr>
        <xdr:cNvPr id="494" name="直線コネクタ 493"/>
        <xdr:cNvCxnSpPr/>
      </xdr:nvCxnSpPr>
      <xdr:spPr>
        <a:xfrm>
          <a:off x="15481300" y="6682632"/>
          <a:ext cx="8382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129280</xdr:rowOff>
    </xdr:from>
    <xdr:to>
      <xdr:col>22</xdr:col>
      <xdr:colOff>365125</xdr:colOff>
      <xdr:row>38</xdr:row>
      <xdr:rowOff>167532</xdr:rowOff>
    </xdr:to>
    <xdr:cxnSp macro="">
      <xdr:nvCxnSpPr>
        <xdr:cNvPr id="497" name="直線コネクタ 496"/>
        <xdr:cNvCxnSpPr/>
      </xdr:nvCxnSpPr>
      <xdr:spPr>
        <a:xfrm>
          <a:off x="14592300" y="6644380"/>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68184</xdr:rowOff>
    </xdr:from>
    <xdr:ext cx="378565" cy="259045"/>
    <xdr:sp macro="" textlink="">
      <xdr:nvSpPr>
        <xdr:cNvPr id="499" name="テキスト ボックス 498"/>
        <xdr:cNvSpPr txBox="1"/>
      </xdr:nvSpPr>
      <xdr:spPr>
        <a:xfrm>
          <a:off x="15292017" y="67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129280</xdr:rowOff>
    </xdr:from>
    <xdr:to>
      <xdr:col>21</xdr:col>
      <xdr:colOff>161925</xdr:colOff>
      <xdr:row>38</xdr:row>
      <xdr:rowOff>151454</xdr:rowOff>
    </xdr:to>
    <xdr:cxnSp macro="">
      <xdr:nvCxnSpPr>
        <xdr:cNvPr id="500" name="直線コネクタ 499"/>
        <xdr:cNvCxnSpPr/>
      </xdr:nvCxnSpPr>
      <xdr:spPr>
        <a:xfrm flipV="1">
          <a:off x="13703300" y="6644380"/>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60850</xdr:rowOff>
    </xdr:from>
    <xdr:ext cx="469744" cy="259045"/>
    <xdr:sp macro="" textlink="">
      <xdr:nvSpPr>
        <xdr:cNvPr id="502" name="テキスト ボックス 501"/>
        <xdr:cNvSpPr txBox="1"/>
      </xdr:nvSpPr>
      <xdr:spPr>
        <a:xfrm>
          <a:off x="14357427" y="67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151454</xdr:rowOff>
    </xdr:from>
    <xdr:to>
      <xdr:col>19</xdr:col>
      <xdr:colOff>644525</xdr:colOff>
      <xdr:row>39</xdr:row>
      <xdr:rowOff>35230</xdr:rowOff>
    </xdr:to>
    <xdr:cxnSp macro="">
      <xdr:nvCxnSpPr>
        <xdr:cNvPr id="503" name="直線コネクタ 502"/>
        <xdr:cNvCxnSpPr/>
      </xdr:nvCxnSpPr>
      <xdr:spPr>
        <a:xfrm flipV="1">
          <a:off x="12814300" y="6666554"/>
          <a:ext cx="8890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47686</xdr:rowOff>
    </xdr:from>
    <xdr:ext cx="469744" cy="259045"/>
    <xdr:sp macro="" textlink="">
      <xdr:nvSpPr>
        <xdr:cNvPr id="505" name="テキスト ボックス 504"/>
        <xdr:cNvSpPr txBox="1"/>
      </xdr:nvSpPr>
      <xdr:spPr>
        <a:xfrm>
          <a:off x="13468427" y="673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156890</xdr:rowOff>
    </xdr:from>
    <xdr:to>
      <xdr:col>23</xdr:col>
      <xdr:colOff>568325</xdr:colOff>
      <xdr:row>39</xdr:row>
      <xdr:rowOff>87040</xdr:rowOff>
    </xdr:to>
    <xdr:sp macro="" textlink="">
      <xdr:nvSpPr>
        <xdr:cNvPr id="513" name="円/楕円 512"/>
        <xdr:cNvSpPr/>
      </xdr:nvSpPr>
      <xdr:spPr>
        <a:xfrm>
          <a:off x="16268700" y="66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109657</xdr:rowOff>
    </xdr:from>
    <xdr:ext cx="378565" cy="259045"/>
    <xdr:sp macro="" textlink="">
      <xdr:nvSpPr>
        <xdr:cNvPr id="514" name="災害復旧事業費該当値テキスト"/>
        <xdr:cNvSpPr txBox="1"/>
      </xdr:nvSpPr>
      <xdr:spPr>
        <a:xfrm>
          <a:off x="16370300" y="662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116732</xdr:rowOff>
    </xdr:from>
    <xdr:to>
      <xdr:col>22</xdr:col>
      <xdr:colOff>415925</xdr:colOff>
      <xdr:row>39</xdr:row>
      <xdr:rowOff>46882</xdr:rowOff>
    </xdr:to>
    <xdr:sp macro="" textlink="">
      <xdr:nvSpPr>
        <xdr:cNvPr id="515" name="円/楕円 514"/>
        <xdr:cNvSpPr/>
      </xdr:nvSpPr>
      <xdr:spPr>
        <a:xfrm>
          <a:off x="15430500" y="66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63409</xdr:rowOff>
    </xdr:from>
    <xdr:ext cx="469744" cy="259045"/>
    <xdr:sp macro="" textlink="">
      <xdr:nvSpPr>
        <xdr:cNvPr id="516" name="テキスト ボックス 515"/>
        <xdr:cNvSpPr txBox="1"/>
      </xdr:nvSpPr>
      <xdr:spPr>
        <a:xfrm>
          <a:off x="15246427" y="640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78480</xdr:rowOff>
    </xdr:from>
    <xdr:to>
      <xdr:col>21</xdr:col>
      <xdr:colOff>212725</xdr:colOff>
      <xdr:row>39</xdr:row>
      <xdr:rowOff>8630</xdr:rowOff>
    </xdr:to>
    <xdr:sp macro="" textlink="">
      <xdr:nvSpPr>
        <xdr:cNvPr id="517" name="円/楕円 516"/>
        <xdr:cNvSpPr/>
      </xdr:nvSpPr>
      <xdr:spPr>
        <a:xfrm>
          <a:off x="14541500" y="6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25157</xdr:rowOff>
    </xdr:from>
    <xdr:ext cx="469744" cy="259045"/>
    <xdr:sp macro="" textlink="">
      <xdr:nvSpPr>
        <xdr:cNvPr id="518" name="テキスト ボックス 517"/>
        <xdr:cNvSpPr txBox="1"/>
      </xdr:nvSpPr>
      <xdr:spPr>
        <a:xfrm>
          <a:off x="14357427" y="636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100654</xdr:rowOff>
    </xdr:from>
    <xdr:to>
      <xdr:col>20</xdr:col>
      <xdr:colOff>9525</xdr:colOff>
      <xdr:row>39</xdr:row>
      <xdr:rowOff>30804</xdr:rowOff>
    </xdr:to>
    <xdr:sp macro="" textlink="">
      <xdr:nvSpPr>
        <xdr:cNvPr id="519" name="円/楕円 518"/>
        <xdr:cNvSpPr/>
      </xdr:nvSpPr>
      <xdr:spPr>
        <a:xfrm>
          <a:off x="13652500" y="661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47331</xdr:rowOff>
    </xdr:from>
    <xdr:ext cx="469744" cy="259045"/>
    <xdr:sp macro="" textlink="">
      <xdr:nvSpPr>
        <xdr:cNvPr id="520" name="テキスト ボックス 519"/>
        <xdr:cNvSpPr txBox="1"/>
      </xdr:nvSpPr>
      <xdr:spPr>
        <a:xfrm>
          <a:off x="13468427" y="639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155880</xdr:rowOff>
    </xdr:from>
    <xdr:to>
      <xdr:col>18</xdr:col>
      <xdr:colOff>492125</xdr:colOff>
      <xdr:row>39</xdr:row>
      <xdr:rowOff>86030</xdr:rowOff>
    </xdr:to>
    <xdr:sp macro="" textlink="">
      <xdr:nvSpPr>
        <xdr:cNvPr id="521" name="円/楕円 520"/>
        <xdr:cNvSpPr/>
      </xdr:nvSpPr>
      <xdr:spPr>
        <a:xfrm>
          <a:off x="12763500" y="66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77157</xdr:rowOff>
    </xdr:from>
    <xdr:ext cx="378565" cy="259045"/>
    <xdr:sp macro="" textlink="">
      <xdr:nvSpPr>
        <xdr:cNvPr id="522" name="テキスト ボックス 521"/>
        <xdr:cNvSpPr txBox="1"/>
      </xdr:nvSpPr>
      <xdr:spPr>
        <a:xfrm>
          <a:off x="12625017" y="676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97735</xdr:rowOff>
    </xdr:from>
    <xdr:to>
      <xdr:col>23</xdr:col>
      <xdr:colOff>517525</xdr:colOff>
      <xdr:row>78</xdr:row>
      <xdr:rowOff>107717</xdr:rowOff>
    </xdr:to>
    <xdr:cxnSp macro="">
      <xdr:nvCxnSpPr>
        <xdr:cNvPr id="602" name="直線コネクタ 601"/>
        <xdr:cNvCxnSpPr/>
      </xdr:nvCxnSpPr>
      <xdr:spPr>
        <a:xfrm flipV="1">
          <a:off x="15481300" y="13470835"/>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96200</xdr:rowOff>
    </xdr:from>
    <xdr:to>
      <xdr:col>22</xdr:col>
      <xdr:colOff>365125</xdr:colOff>
      <xdr:row>78</xdr:row>
      <xdr:rowOff>107717</xdr:rowOff>
    </xdr:to>
    <xdr:cxnSp macro="">
      <xdr:nvCxnSpPr>
        <xdr:cNvPr id="605" name="直線コネクタ 604"/>
        <xdr:cNvCxnSpPr/>
      </xdr:nvCxnSpPr>
      <xdr:spPr>
        <a:xfrm>
          <a:off x="14592300" y="13469300"/>
          <a:ext cx="889000" cy="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90453</xdr:rowOff>
    </xdr:from>
    <xdr:to>
      <xdr:col>21</xdr:col>
      <xdr:colOff>161925</xdr:colOff>
      <xdr:row>78</xdr:row>
      <xdr:rowOff>96200</xdr:rowOff>
    </xdr:to>
    <xdr:cxnSp macro="">
      <xdr:nvCxnSpPr>
        <xdr:cNvPr id="608" name="直線コネクタ 607"/>
        <xdr:cNvCxnSpPr/>
      </xdr:nvCxnSpPr>
      <xdr:spPr>
        <a:xfrm>
          <a:off x="13703300" y="13463553"/>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90453</xdr:rowOff>
    </xdr:from>
    <xdr:to>
      <xdr:col>19</xdr:col>
      <xdr:colOff>644525</xdr:colOff>
      <xdr:row>78</xdr:row>
      <xdr:rowOff>97856</xdr:rowOff>
    </xdr:to>
    <xdr:cxnSp macro="">
      <xdr:nvCxnSpPr>
        <xdr:cNvPr id="611" name="直線コネクタ 610"/>
        <xdr:cNvCxnSpPr/>
      </xdr:nvCxnSpPr>
      <xdr:spPr>
        <a:xfrm flipV="1">
          <a:off x="12814300" y="13463553"/>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46935</xdr:rowOff>
    </xdr:from>
    <xdr:to>
      <xdr:col>23</xdr:col>
      <xdr:colOff>568325</xdr:colOff>
      <xdr:row>78</xdr:row>
      <xdr:rowOff>148535</xdr:rowOff>
    </xdr:to>
    <xdr:sp macro="" textlink="">
      <xdr:nvSpPr>
        <xdr:cNvPr id="621" name="円/楕円 620"/>
        <xdr:cNvSpPr/>
      </xdr:nvSpPr>
      <xdr:spPr>
        <a:xfrm>
          <a:off x="16268700" y="134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133312</xdr:rowOff>
    </xdr:from>
    <xdr:ext cx="534377" cy="259045"/>
    <xdr:sp macro="" textlink="">
      <xdr:nvSpPr>
        <xdr:cNvPr id="622" name="公債費該当値テキスト"/>
        <xdr:cNvSpPr txBox="1"/>
      </xdr:nvSpPr>
      <xdr:spPr>
        <a:xfrm>
          <a:off x="16370300" y="1333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56917</xdr:rowOff>
    </xdr:from>
    <xdr:to>
      <xdr:col>22</xdr:col>
      <xdr:colOff>415925</xdr:colOff>
      <xdr:row>78</xdr:row>
      <xdr:rowOff>158517</xdr:rowOff>
    </xdr:to>
    <xdr:sp macro="" textlink="">
      <xdr:nvSpPr>
        <xdr:cNvPr id="623" name="円/楕円 622"/>
        <xdr:cNvSpPr/>
      </xdr:nvSpPr>
      <xdr:spPr>
        <a:xfrm>
          <a:off x="15430500" y="1343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149644</xdr:rowOff>
    </xdr:from>
    <xdr:ext cx="534377" cy="259045"/>
    <xdr:sp macro="" textlink="">
      <xdr:nvSpPr>
        <xdr:cNvPr id="624" name="テキスト ボックス 623"/>
        <xdr:cNvSpPr txBox="1"/>
      </xdr:nvSpPr>
      <xdr:spPr>
        <a:xfrm>
          <a:off x="15214111" y="1352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45400</xdr:rowOff>
    </xdr:from>
    <xdr:to>
      <xdr:col>21</xdr:col>
      <xdr:colOff>212725</xdr:colOff>
      <xdr:row>78</xdr:row>
      <xdr:rowOff>147000</xdr:rowOff>
    </xdr:to>
    <xdr:sp macro="" textlink="">
      <xdr:nvSpPr>
        <xdr:cNvPr id="625" name="円/楕円 624"/>
        <xdr:cNvSpPr/>
      </xdr:nvSpPr>
      <xdr:spPr>
        <a:xfrm>
          <a:off x="14541500" y="1341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138127</xdr:rowOff>
    </xdr:from>
    <xdr:ext cx="534377" cy="259045"/>
    <xdr:sp macro="" textlink="">
      <xdr:nvSpPr>
        <xdr:cNvPr id="626" name="テキスト ボックス 625"/>
        <xdr:cNvSpPr txBox="1"/>
      </xdr:nvSpPr>
      <xdr:spPr>
        <a:xfrm>
          <a:off x="14325111" y="1351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39653</xdr:rowOff>
    </xdr:from>
    <xdr:to>
      <xdr:col>20</xdr:col>
      <xdr:colOff>9525</xdr:colOff>
      <xdr:row>78</xdr:row>
      <xdr:rowOff>141253</xdr:rowOff>
    </xdr:to>
    <xdr:sp macro="" textlink="">
      <xdr:nvSpPr>
        <xdr:cNvPr id="627" name="円/楕円 626"/>
        <xdr:cNvSpPr/>
      </xdr:nvSpPr>
      <xdr:spPr>
        <a:xfrm>
          <a:off x="13652500" y="1341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132380</xdr:rowOff>
    </xdr:from>
    <xdr:ext cx="534377" cy="259045"/>
    <xdr:sp macro="" textlink="">
      <xdr:nvSpPr>
        <xdr:cNvPr id="628" name="テキスト ボックス 627"/>
        <xdr:cNvSpPr txBox="1"/>
      </xdr:nvSpPr>
      <xdr:spPr>
        <a:xfrm>
          <a:off x="13436111" y="1350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47056</xdr:rowOff>
    </xdr:from>
    <xdr:to>
      <xdr:col>18</xdr:col>
      <xdr:colOff>492125</xdr:colOff>
      <xdr:row>78</xdr:row>
      <xdr:rowOff>148656</xdr:rowOff>
    </xdr:to>
    <xdr:sp macro="" textlink="">
      <xdr:nvSpPr>
        <xdr:cNvPr id="629" name="円/楕円 628"/>
        <xdr:cNvSpPr/>
      </xdr:nvSpPr>
      <xdr:spPr>
        <a:xfrm>
          <a:off x="12763500" y="134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139783</xdr:rowOff>
    </xdr:from>
    <xdr:ext cx="534377" cy="259045"/>
    <xdr:sp macro="" textlink="">
      <xdr:nvSpPr>
        <xdr:cNvPr id="630" name="テキスト ボックス 629"/>
        <xdr:cNvSpPr txBox="1"/>
      </xdr:nvSpPr>
      <xdr:spPr>
        <a:xfrm>
          <a:off x="12547111" y="135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67311</xdr:rowOff>
    </xdr:from>
    <xdr:to>
      <xdr:col>23</xdr:col>
      <xdr:colOff>517525</xdr:colOff>
      <xdr:row>98</xdr:row>
      <xdr:rowOff>145441</xdr:rowOff>
    </xdr:to>
    <xdr:cxnSp macro="">
      <xdr:nvCxnSpPr>
        <xdr:cNvPr id="659" name="直線コネクタ 658"/>
        <xdr:cNvCxnSpPr/>
      </xdr:nvCxnSpPr>
      <xdr:spPr>
        <a:xfrm flipV="1">
          <a:off x="15481300" y="16869411"/>
          <a:ext cx="838200" cy="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145441</xdr:rowOff>
    </xdr:from>
    <xdr:to>
      <xdr:col>22</xdr:col>
      <xdr:colOff>365125</xdr:colOff>
      <xdr:row>99</xdr:row>
      <xdr:rowOff>31471</xdr:rowOff>
    </xdr:to>
    <xdr:cxnSp macro="">
      <xdr:nvCxnSpPr>
        <xdr:cNvPr id="662" name="直線コネクタ 661"/>
        <xdr:cNvCxnSpPr/>
      </xdr:nvCxnSpPr>
      <xdr:spPr>
        <a:xfrm flipV="1">
          <a:off x="14592300" y="16947541"/>
          <a:ext cx="889000" cy="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3747</xdr:rowOff>
    </xdr:from>
    <xdr:to>
      <xdr:col>21</xdr:col>
      <xdr:colOff>161925</xdr:colOff>
      <xdr:row>99</xdr:row>
      <xdr:rowOff>31471</xdr:rowOff>
    </xdr:to>
    <xdr:cxnSp macro="">
      <xdr:nvCxnSpPr>
        <xdr:cNvPr id="665" name="直線コネクタ 664"/>
        <xdr:cNvCxnSpPr/>
      </xdr:nvCxnSpPr>
      <xdr:spPr>
        <a:xfrm>
          <a:off x="13703300" y="16977297"/>
          <a:ext cx="8890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108838</xdr:rowOff>
    </xdr:from>
    <xdr:to>
      <xdr:col>19</xdr:col>
      <xdr:colOff>644525</xdr:colOff>
      <xdr:row>99</xdr:row>
      <xdr:rowOff>3747</xdr:rowOff>
    </xdr:to>
    <xdr:cxnSp macro="">
      <xdr:nvCxnSpPr>
        <xdr:cNvPr id="668" name="直線コネクタ 667"/>
        <xdr:cNvCxnSpPr/>
      </xdr:nvCxnSpPr>
      <xdr:spPr>
        <a:xfrm>
          <a:off x="12814300" y="16910938"/>
          <a:ext cx="8890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16511</xdr:rowOff>
    </xdr:from>
    <xdr:to>
      <xdr:col>23</xdr:col>
      <xdr:colOff>568325</xdr:colOff>
      <xdr:row>98</xdr:row>
      <xdr:rowOff>118111</xdr:rowOff>
    </xdr:to>
    <xdr:sp macro="" textlink="">
      <xdr:nvSpPr>
        <xdr:cNvPr id="678" name="円/楕円 677"/>
        <xdr:cNvSpPr/>
      </xdr:nvSpPr>
      <xdr:spPr>
        <a:xfrm>
          <a:off x="16268700" y="1681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166388</xdr:rowOff>
    </xdr:from>
    <xdr:ext cx="534377" cy="259045"/>
    <xdr:sp macro="" textlink="">
      <xdr:nvSpPr>
        <xdr:cNvPr id="679" name="積立金該当値テキスト"/>
        <xdr:cNvSpPr txBox="1"/>
      </xdr:nvSpPr>
      <xdr:spPr>
        <a:xfrm>
          <a:off x="16370300" y="167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94641</xdr:rowOff>
    </xdr:from>
    <xdr:to>
      <xdr:col>22</xdr:col>
      <xdr:colOff>415925</xdr:colOff>
      <xdr:row>99</xdr:row>
      <xdr:rowOff>24791</xdr:rowOff>
    </xdr:to>
    <xdr:sp macro="" textlink="">
      <xdr:nvSpPr>
        <xdr:cNvPr id="680" name="円/楕円 679"/>
        <xdr:cNvSpPr/>
      </xdr:nvSpPr>
      <xdr:spPr>
        <a:xfrm>
          <a:off x="15430500" y="168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15918</xdr:rowOff>
    </xdr:from>
    <xdr:ext cx="469744" cy="259045"/>
    <xdr:sp macro="" textlink="">
      <xdr:nvSpPr>
        <xdr:cNvPr id="681" name="テキスト ボックス 680"/>
        <xdr:cNvSpPr txBox="1"/>
      </xdr:nvSpPr>
      <xdr:spPr>
        <a:xfrm>
          <a:off x="15246427" y="169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152121</xdr:rowOff>
    </xdr:from>
    <xdr:to>
      <xdr:col>21</xdr:col>
      <xdr:colOff>212725</xdr:colOff>
      <xdr:row>99</xdr:row>
      <xdr:rowOff>82271</xdr:rowOff>
    </xdr:to>
    <xdr:sp macro="" textlink="">
      <xdr:nvSpPr>
        <xdr:cNvPr id="682" name="円/楕円 681"/>
        <xdr:cNvSpPr/>
      </xdr:nvSpPr>
      <xdr:spPr>
        <a:xfrm>
          <a:off x="14541500" y="169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73398</xdr:rowOff>
    </xdr:from>
    <xdr:ext cx="469744" cy="259045"/>
    <xdr:sp macro="" textlink="">
      <xdr:nvSpPr>
        <xdr:cNvPr id="683" name="テキスト ボックス 682"/>
        <xdr:cNvSpPr txBox="1"/>
      </xdr:nvSpPr>
      <xdr:spPr>
        <a:xfrm>
          <a:off x="14357427" y="1704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124397</xdr:rowOff>
    </xdr:from>
    <xdr:to>
      <xdr:col>20</xdr:col>
      <xdr:colOff>9525</xdr:colOff>
      <xdr:row>99</xdr:row>
      <xdr:rowOff>54547</xdr:rowOff>
    </xdr:to>
    <xdr:sp macro="" textlink="">
      <xdr:nvSpPr>
        <xdr:cNvPr id="684" name="円/楕円 683"/>
        <xdr:cNvSpPr/>
      </xdr:nvSpPr>
      <xdr:spPr>
        <a:xfrm>
          <a:off x="13652500" y="169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45674</xdr:rowOff>
    </xdr:from>
    <xdr:ext cx="469744" cy="259045"/>
    <xdr:sp macro="" textlink="">
      <xdr:nvSpPr>
        <xdr:cNvPr id="685" name="テキスト ボックス 684"/>
        <xdr:cNvSpPr txBox="1"/>
      </xdr:nvSpPr>
      <xdr:spPr>
        <a:xfrm>
          <a:off x="13468427" y="1701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58038</xdr:rowOff>
    </xdr:from>
    <xdr:to>
      <xdr:col>18</xdr:col>
      <xdr:colOff>492125</xdr:colOff>
      <xdr:row>98</xdr:row>
      <xdr:rowOff>159638</xdr:rowOff>
    </xdr:to>
    <xdr:sp macro="" textlink="">
      <xdr:nvSpPr>
        <xdr:cNvPr id="686" name="円/楕円 685"/>
        <xdr:cNvSpPr/>
      </xdr:nvSpPr>
      <xdr:spPr>
        <a:xfrm>
          <a:off x="12763500" y="168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150765</xdr:rowOff>
    </xdr:from>
    <xdr:ext cx="469744" cy="259045"/>
    <xdr:sp macro="" textlink="">
      <xdr:nvSpPr>
        <xdr:cNvPr id="687" name="テキスト ボックス 686"/>
        <xdr:cNvSpPr txBox="1"/>
      </xdr:nvSpPr>
      <xdr:spPr>
        <a:xfrm>
          <a:off x="12579427" y="169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68605</xdr:rowOff>
    </xdr:from>
    <xdr:to>
      <xdr:col>32</xdr:col>
      <xdr:colOff>187325</xdr:colOff>
      <xdr:row>58</xdr:row>
      <xdr:rowOff>69017</xdr:rowOff>
    </xdr:to>
    <xdr:cxnSp macro="">
      <xdr:nvCxnSpPr>
        <xdr:cNvPr id="773" name="直線コネクタ 772"/>
        <xdr:cNvCxnSpPr/>
      </xdr:nvCxnSpPr>
      <xdr:spPr>
        <a:xfrm flipV="1">
          <a:off x="21323300" y="10012705"/>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69017</xdr:rowOff>
    </xdr:from>
    <xdr:to>
      <xdr:col>31</xdr:col>
      <xdr:colOff>34925</xdr:colOff>
      <xdr:row>58</xdr:row>
      <xdr:rowOff>69245</xdr:rowOff>
    </xdr:to>
    <xdr:cxnSp macro="">
      <xdr:nvCxnSpPr>
        <xdr:cNvPr id="776" name="直線コネクタ 775"/>
        <xdr:cNvCxnSpPr/>
      </xdr:nvCxnSpPr>
      <xdr:spPr>
        <a:xfrm flipV="1">
          <a:off x="20434300" y="1001311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68468</xdr:rowOff>
    </xdr:from>
    <xdr:to>
      <xdr:col>29</xdr:col>
      <xdr:colOff>517525</xdr:colOff>
      <xdr:row>58</xdr:row>
      <xdr:rowOff>69245</xdr:rowOff>
    </xdr:to>
    <xdr:cxnSp macro="">
      <xdr:nvCxnSpPr>
        <xdr:cNvPr id="779" name="直線コネクタ 778"/>
        <xdr:cNvCxnSpPr/>
      </xdr:nvCxnSpPr>
      <xdr:spPr>
        <a:xfrm>
          <a:off x="19545300" y="10012568"/>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67920</xdr:rowOff>
    </xdr:from>
    <xdr:to>
      <xdr:col>28</xdr:col>
      <xdr:colOff>314325</xdr:colOff>
      <xdr:row>58</xdr:row>
      <xdr:rowOff>68468</xdr:rowOff>
    </xdr:to>
    <xdr:cxnSp macro="">
      <xdr:nvCxnSpPr>
        <xdr:cNvPr id="782" name="直線コネクタ 781"/>
        <xdr:cNvCxnSpPr/>
      </xdr:nvCxnSpPr>
      <xdr:spPr>
        <a:xfrm>
          <a:off x="18656300" y="10012020"/>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17805</xdr:rowOff>
    </xdr:from>
    <xdr:to>
      <xdr:col>32</xdr:col>
      <xdr:colOff>238125</xdr:colOff>
      <xdr:row>58</xdr:row>
      <xdr:rowOff>119405</xdr:rowOff>
    </xdr:to>
    <xdr:sp macro="" textlink="">
      <xdr:nvSpPr>
        <xdr:cNvPr id="792" name="円/楕円 791"/>
        <xdr:cNvSpPr/>
      </xdr:nvSpPr>
      <xdr:spPr>
        <a:xfrm>
          <a:off x="22110700" y="99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148632</xdr:rowOff>
    </xdr:from>
    <xdr:ext cx="469744" cy="259045"/>
    <xdr:sp macro="" textlink="">
      <xdr:nvSpPr>
        <xdr:cNvPr id="793" name="貸付金該当値テキスト"/>
        <xdr:cNvSpPr txBox="1"/>
      </xdr:nvSpPr>
      <xdr:spPr>
        <a:xfrm>
          <a:off x="22212300" y="974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18217</xdr:rowOff>
    </xdr:from>
    <xdr:to>
      <xdr:col>31</xdr:col>
      <xdr:colOff>85725</xdr:colOff>
      <xdr:row>58</xdr:row>
      <xdr:rowOff>119817</xdr:rowOff>
    </xdr:to>
    <xdr:sp macro="" textlink="">
      <xdr:nvSpPr>
        <xdr:cNvPr id="794" name="円/楕円 793"/>
        <xdr:cNvSpPr/>
      </xdr:nvSpPr>
      <xdr:spPr>
        <a:xfrm>
          <a:off x="21272500" y="996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136344</xdr:rowOff>
    </xdr:from>
    <xdr:ext cx="469744" cy="259045"/>
    <xdr:sp macro="" textlink="">
      <xdr:nvSpPr>
        <xdr:cNvPr id="795" name="テキスト ボックス 794"/>
        <xdr:cNvSpPr txBox="1"/>
      </xdr:nvSpPr>
      <xdr:spPr>
        <a:xfrm>
          <a:off x="21088427" y="97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18445</xdr:rowOff>
    </xdr:from>
    <xdr:to>
      <xdr:col>29</xdr:col>
      <xdr:colOff>568325</xdr:colOff>
      <xdr:row>58</xdr:row>
      <xdr:rowOff>120045</xdr:rowOff>
    </xdr:to>
    <xdr:sp macro="" textlink="">
      <xdr:nvSpPr>
        <xdr:cNvPr id="796" name="円/楕円 795"/>
        <xdr:cNvSpPr/>
      </xdr:nvSpPr>
      <xdr:spPr>
        <a:xfrm>
          <a:off x="20383500" y="996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136572</xdr:rowOff>
    </xdr:from>
    <xdr:ext cx="469744" cy="259045"/>
    <xdr:sp macro="" textlink="">
      <xdr:nvSpPr>
        <xdr:cNvPr id="797" name="テキスト ボックス 796"/>
        <xdr:cNvSpPr txBox="1"/>
      </xdr:nvSpPr>
      <xdr:spPr>
        <a:xfrm>
          <a:off x="20199427" y="973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17668</xdr:rowOff>
    </xdr:from>
    <xdr:to>
      <xdr:col>28</xdr:col>
      <xdr:colOff>365125</xdr:colOff>
      <xdr:row>58</xdr:row>
      <xdr:rowOff>119268</xdr:rowOff>
    </xdr:to>
    <xdr:sp macro="" textlink="">
      <xdr:nvSpPr>
        <xdr:cNvPr id="798" name="円/楕円 797"/>
        <xdr:cNvSpPr/>
      </xdr:nvSpPr>
      <xdr:spPr>
        <a:xfrm>
          <a:off x="19494500" y="99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110395</xdr:rowOff>
    </xdr:from>
    <xdr:ext cx="469744" cy="259045"/>
    <xdr:sp macro="" textlink="">
      <xdr:nvSpPr>
        <xdr:cNvPr id="799" name="テキスト ボックス 798"/>
        <xdr:cNvSpPr txBox="1"/>
      </xdr:nvSpPr>
      <xdr:spPr>
        <a:xfrm>
          <a:off x="19310427" y="1005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17120</xdr:rowOff>
    </xdr:from>
    <xdr:to>
      <xdr:col>27</xdr:col>
      <xdr:colOff>161925</xdr:colOff>
      <xdr:row>58</xdr:row>
      <xdr:rowOff>118720</xdr:rowOff>
    </xdr:to>
    <xdr:sp macro="" textlink="">
      <xdr:nvSpPr>
        <xdr:cNvPr id="800" name="円/楕円 799"/>
        <xdr:cNvSpPr/>
      </xdr:nvSpPr>
      <xdr:spPr>
        <a:xfrm>
          <a:off x="18605500" y="99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109847</xdr:rowOff>
    </xdr:from>
    <xdr:ext cx="469744" cy="259045"/>
    <xdr:sp macro="" textlink="">
      <xdr:nvSpPr>
        <xdr:cNvPr id="801" name="テキスト ボックス 800"/>
        <xdr:cNvSpPr txBox="1"/>
      </xdr:nvSpPr>
      <xdr:spPr>
        <a:xfrm>
          <a:off x="18421427" y="100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35709</xdr:rowOff>
    </xdr:from>
    <xdr:to>
      <xdr:col>32</xdr:col>
      <xdr:colOff>187325</xdr:colOff>
      <xdr:row>76</xdr:row>
      <xdr:rowOff>76217</xdr:rowOff>
    </xdr:to>
    <xdr:cxnSp macro="">
      <xdr:nvCxnSpPr>
        <xdr:cNvPr id="829" name="直線コネクタ 828"/>
        <xdr:cNvCxnSpPr/>
      </xdr:nvCxnSpPr>
      <xdr:spPr>
        <a:xfrm flipV="1">
          <a:off x="21323300" y="13065909"/>
          <a:ext cx="8382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76217</xdr:rowOff>
    </xdr:from>
    <xdr:to>
      <xdr:col>31</xdr:col>
      <xdr:colOff>34925</xdr:colOff>
      <xdr:row>76</xdr:row>
      <xdr:rowOff>103947</xdr:rowOff>
    </xdr:to>
    <xdr:cxnSp macro="">
      <xdr:nvCxnSpPr>
        <xdr:cNvPr id="832" name="直線コネクタ 831"/>
        <xdr:cNvCxnSpPr/>
      </xdr:nvCxnSpPr>
      <xdr:spPr>
        <a:xfrm flipV="1">
          <a:off x="20434300" y="13106417"/>
          <a:ext cx="889000" cy="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103947</xdr:rowOff>
    </xdr:from>
    <xdr:to>
      <xdr:col>29</xdr:col>
      <xdr:colOff>517525</xdr:colOff>
      <xdr:row>76</xdr:row>
      <xdr:rowOff>169373</xdr:rowOff>
    </xdr:to>
    <xdr:cxnSp macro="">
      <xdr:nvCxnSpPr>
        <xdr:cNvPr id="835" name="直線コネクタ 834"/>
        <xdr:cNvCxnSpPr/>
      </xdr:nvCxnSpPr>
      <xdr:spPr>
        <a:xfrm flipV="1">
          <a:off x="19545300" y="13134147"/>
          <a:ext cx="889000" cy="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169052</xdr:rowOff>
    </xdr:from>
    <xdr:to>
      <xdr:col>28</xdr:col>
      <xdr:colOff>314325</xdr:colOff>
      <xdr:row>76</xdr:row>
      <xdr:rowOff>169373</xdr:rowOff>
    </xdr:to>
    <xdr:cxnSp macro="">
      <xdr:nvCxnSpPr>
        <xdr:cNvPr id="838" name="直線コネクタ 837"/>
        <xdr:cNvCxnSpPr/>
      </xdr:nvCxnSpPr>
      <xdr:spPr>
        <a:xfrm>
          <a:off x="18656300" y="13199252"/>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156359</xdr:rowOff>
    </xdr:from>
    <xdr:to>
      <xdr:col>32</xdr:col>
      <xdr:colOff>238125</xdr:colOff>
      <xdr:row>76</xdr:row>
      <xdr:rowOff>86509</xdr:rowOff>
    </xdr:to>
    <xdr:sp macro="" textlink="">
      <xdr:nvSpPr>
        <xdr:cNvPr id="848" name="円/楕円 847"/>
        <xdr:cNvSpPr/>
      </xdr:nvSpPr>
      <xdr:spPr>
        <a:xfrm>
          <a:off x="22110700" y="130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134786</xdr:rowOff>
    </xdr:from>
    <xdr:ext cx="534377" cy="259045"/>
    <xdr:sp macro="" textlink="">
      <xdr:nvSpPr>
        <xdr:cNvPr id="849" name="繰出金該当値テキスト"/>
        <xdr:cNvSpPr txBox="1"/>
      </xdr:nvSpPr>
      <xdr:spPr>
        <a:xfrm>
          <a:off x="22212300" y="1299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39,549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25417</xdr:rowOff>
    </xdr:from>
    <xdr:to>
      <xdr:col>31</xdr:col>
      <xdr:colOff>85725</xdr:colOff>
      <xdr:row>76</xdr:row>
      <xdr:rowOff>127017</xdr:rowOff>
    </xdr:to>
    <xdr:sp macro="" textlink="">
      <xdr:nvSpPr>
        <xdr:cNvPr id="850" name="円/楕円 849"/>
        <xdr:cNvSpPr/>
      </xdr:nvSpPr>
      <xdr:spPr>
        <a:xfrm>
          <a:off x="21272500" y="1305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118144</xdr:rowOff>
    </xdr:from>
    <xdr:ext cx="534377" cy="259045"/>
    <xdr:sp macro="" textlink="">
      <xdr:nvSpPr>
        <xdr:cNvPr id="851" name="テキスト ボックス 850"/>
        <xdr:cNvSpPr txBox="1"/>
      </xdr:nvSpPr>
      <xdr:spPr>
        <a:xfrm>
          <a:off x="21056111" y="1314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53147</xdr:rowOff>
    </xdr:from>
    <xdr:to>
      <xdr:col>29</xdr:col>
      <xdr:colOff>568325</xdr:colOff>
      <xdr:row>76</xdr:row>
      <xdr:rowOff>154747</xdr:rowOff>
    </xdr:to>
    <xdr:sp macro="" textlink="">
      <xdr:nvSpPr>
        <xdr:cNvPr id="852" name="円/楕円 851"/>
        <xdr:cNvSpPr/>
      </xdr:nvSpPr>
      <xdr:spPr>
        <a:xfrm>
          <a:off x="20383500" y="130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145874</xdr:rowOff>
    </xdr:from>
    <xdr:ext cx="534377" cy="259045"/>
    <xdr:sp macro="" textlink="">
      <xdr:nvSpPr>
        <xdr:cNvPr id="853" name="テキスト ボックス 852"/>
        <xdr:cNvSpPr txBox="1"/>
      </xdr:nvSpPr>
      <xdr:spPr>
        <a:xfrm>
          <a:off x="20167111" y="131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118573</xdr:rowOff>
    </xdr:from>
    <xdr:to>
      <xdr:col>28</xdr:col>
      <xdr:colOff>365125</xdr:colOff>
      <xdr:row>77</xdr:row>
      <xdr:rowOff>48723</xdr:rowOff>
    </xdr:to>
    <xdr:sp macro="" textlink="">
      <xdr:nvSpPr>
        <xdr:cNvPr id="854" name="円/楕円 853"/>
        <xdr:cNvSpPr/>
      </xdr:nvSpPr>
      <xdr:spPr>
        <a:xfrm>
          <a:off x="19494500" y="131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39850</xdr:rowOff>
    </xdr:from>
    <xdr:ext cx="534377" cy="259045"/>
    <xdr:sp macro="" textlink="">
      <xdr:nvSpPr>
        <xdr:cNvPr id="855" name="テキスト ボックス 854"/>
        <xdr:cNvSpPr txBox="1"/>
      </xdr:nvSpPr>
      <xdr:spPr>
        <a:xfrm>
          <a:off x="19278111" y="132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118252</xdr:rowOff>
    </xdr:from>
    <xdr:to>
      <xdr:col>27</xdr:col>
      <xdr:colOff>161925</xdr:colOff>
      <xdr:row>77</xdr:row>
      <xdr:rowOff>48402</xdr:rowOff>
    </xdr:to>
    <xdr:sp macro="" textlink="">
      <xdr:nvSpPr>
        <xdr:cNvPr id="856" name="円/楕円 855"/>
        <xdr:cNvSpPr/>
      </xdr:nvSpPr>
      <xdr:spPr>
        <a:xfrm>
          <a:off x="18605500" y="131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39529</xdr:rowOff>
    </xdr:from>
    <xdr:ext cx="534377" cy="259045"/>
    <xdr:sp macro="" textlink="">
      <xdr:nvSpPr>
        <xdr:cNvPr id="857" name="テキスト ボックス 856"/>
        <xdr:cNvSpPr txBox="1"/>
      </xdr:nvSpPr>
      <xdr:spPr>
        <a:xfrm>
          <a:off x="18389111" y="132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319,614</a:t>
          </a:r>
          <a:r>
            <a:rPr kumimoji="1" lang="ja-JP" altLang="en-US" sz="1300">
              <a:latin typeface="ＭＳ Ｐゴシック"/>
            </a:rPr>
            <a:t>円となっており、年々増加しているが、類似団体平均と比較すると住民一人当たりのコストは少ない。主な項目の分析は以下のとおりである。</a:t>
          </a:r>
          <a:endParaRPr kumimoji="1" lang="en-US" altLang="ja-JP" sz="1300">
            <a:latin typeface="ＭＳ Ｐゴシック"/>
          </a:endParaRPr>
        </a:p>
        <a:p>
          <a:r>
            <a:rPr kumimoji="1" lang="ja-JP" altLang="en-US" sz="1300">
              <a:latin typeface="ＭＳ Ｐゴシック"/>
            </a:rPr>
            <a:t>（義務的経費）</a:t>
          </a:r>
          <a:endParaRPr kumimoji="1" lang="en-US" altLang="ja-JP" sz="1300">
            <a:latin typeface="ＭＳ Ｐゴシック"/>
          </a:endParaRPr>
        </a:p>
        <a:p>
          <a:r>
            <a:rPr kumimoji="1" lang="ja-JP" altLang="en-US" sz="1300">
              <a:latin typeface="ＭＳ Ｐゴシック"/>
            </a:rPr>
            <a:t>　義務的経費である人件費、扶助費、公債費は類似団体平均と比較すると住民一人当たりコストは少なくなっている。また、近年増加傾向にある扶助費についても、類似団体平均とほぼ同様の伸びを示している。</a:t>
          </a:r>
          <a:endParaRPr kumimoji="1" lang="en-US" altLang="ja-JP" sz="1300">
            <a:latin typeface="ＭＳ Ｐゴシック"/>
          </a:endParaRPr>
        </a:p>
        <a:p>
          <a:r>
            <a:rPr kumimoji="1" lang="ja-JP" altLang="en-US" sz="1300">
              <a:latin typeface="ＭＳ Ｐゴシック"/>
            </a:rPr>
            <a:t>（補助費等）</a:t>
          </a:r>
          <a:endParaRPr kumimoji="1" lang="en-US" altLang="ja-JP" sz="1300">
            <a:latin typeface="ＭＳ Ｐゴシック"/>
          </a:endParaRPr>
        </a:p>
        <a:p>
          <a:r>
            <a:rPr kumimoji="1" lang="ja-JP" altLang="en-US" sz="1300">
              <a:latin typeface="ＭＳ Ｐゴシック"/>
            </a:rPr>
            <a:t>　住民一人当たり</a:t>
          </a:r>
          <a:r>
            <a:rPr kumimoji="1" lang="en-US" altLang="ja-JP" sz="1300">
              <a:latin typeface="ＭＳ Ｐゴシック"/>
            </a:rPr>
            <a:t>57,623</a:t>
          </a:r>
          <a:r>
            <a:rPr kumimoji="1" lang="ja-JP" altLang="en-US" sz="1300">
              <a:latin typeface="ＭＳ Ｐゴシック"/>
            </a:rPr>
            <a:t>円となっており、類似団体平均、全国平均、福岡県平均を上回っている。この要因は、下水道事業への負担金、補助金が大きいことなどが挙げられる。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福岡県岡垣町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32,153
31,990
48.64
10,611,244
10,276,563
280,434
6,232,841
7,873,473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151511</xdr:rowOff>
    </xdr:from>
    <xdr:to>
      <xdr:col>6</xdr:col>
      <xdr:colOff>511175</xdr:colOff>
      <xdr:row>35</xdr:row>
      <xdr:rowOff>160655</xdr:rowOff>
    </xdr:to>
    <xdr:cxnSp macro="">
      <xdr:nvCxnSpPr>
        <xdr:cNvPr id="61" name="直線コネクタ 60"/>
        <xdr:cNvCxnSpPr/>
      </xdr:nvCxnSpPr>
      <xdr:spPr>
        <a:xfrm flipV="1">
          <a:off x="3797300" y="615226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160655</xdr:rowOff>
    </xdr:from>
    <xdr:to>
      <xdr:col>5</xdr:col>
      <xdr:colOff>358775</xdr:colOff>
      <xdr:row>36</xdr:row>
      <xdr:rowOff>33401</xdr:rowOff>
    </xdr:to>
    <xdr:cxnSp macro="">
      <xdr:nvCxnSpPr>
        <xdr:cNvPr id="64" name="直線コネクタ 63"/>
        <xdr:cNvCxnSpPr/>
      </xdr:nvCxnSpPr>
      <xdr:spPr>
        <a:xfrm flipV="1">
          <a:off x="2908300" y="6161405"/>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33401</xdr:rowOff>
    </xdr:from>
    <xdr:to>
      <xdr:col>4</xdr:col>
      <xdr:colOff>155575</xdr:colOff>
      <xdr:row>36</xdr:row>
      <xdr:rowOff>34163</xdr:rowOff>
    </xdr:to>
    <xdr:cxnSp macro="">
      <xdr:nvCxnSpPr>
        <xdr:cNvPr id="67" name="直線コネクタ 66"/>
        <xdr:cNvCxnSpPr/>
      </xdr:nvCxnSpPr>
      <xdr:spPr>
        <a:xfrm flipV="1">
          <a:off x="2019300" y="620560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93599</xdr:rowOff>
    </xdr:from>
    <xdr:to>
      <xdr:col>2</xdr:col>
      <xdr:colOff>638175</xdr:colOff>
      <xdr:row>36</xdr:row>
      <xdr:rowOff>34163</xdr:rowOff>
    </xdr:to>
    <xdr:cxnSp macro="">
      <xdr:nvCxnSpPr>
        <xdr:cNvPr id="70" name="直線コネクタ 69"/>
        <xdr:cNvCxnSpPr/>
      </xdr:nvCxnSpPr>
      <xdr:spPr>
        <a:xfrm>
          <a:off x="1130300" y="6094349"/>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100711</xdr:rowOff>
    </xdr:from>
    <xdr:to>
      <xdr:col>6</xdr:col>
      <xdr:colOff>561975</xdr:colOff>
      <xdr:row>36</xdr:row>
      <xdr:rowOff>30861</xdr:rowOff>
    </xdr:to>
    <xdr:sp macro="" textlink="">
      <xdr:nvSpPr>
        <xdr:cNvPr id="80" name="円/楕円 79"/>
        <xdr:cNvSpPr/>
      </xdr:nvSpPr>
      <xdr:spPr>
        <a:xfrm>
          <a:off x="45847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79138</xdr:rowOff>
    </xdr:from>
    <xdr:ext cx="469744" cy="259045"/>
    <xdr:sp macro="" textlink="">
      <xdr:nvSpPr>
        <xdr:cNvPr id="81" name="議会費該当値テキスト"/>
        <xdr:cNvSpPr txBox="1"/>
      </xdr:nvSpPr>
      <xdr:spPr>
        <a:xfrm>
          <a:off x="4686300" y="607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109855</xdr:rowOff>
    </xdr:from>
    <xdr:to>
      <xdr:col>5</xdr:col>
      <xdr:colOff>409575</xdr:colOff>
      <xdr:row>36</xdr:row>
      <xdr:rowOff>40005</xdr:rowOff>
    </xdr:to>
    <xdr:sp macro="" textlink="">
      <xdr:nvSpPr>
        <xdr:cNvPr id="82" name="円/楕円 81"/>
        <xdr:cNvSpPr/>
      </xdr:nvSpPr>
      <xdr:spPr>
        <a:xfrm>
          <a:off x="37465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31132</xdr:rowOff>
    </xdr:from>
    <xdr:ext cx="469744" cy="259045"/>
    <xdr:sp macro="" textlink="">
      <xdr:nvSpPr>
        <xdr:cNvPr id="83" name="テキスト ボックス 82"/>
        <xdr:cNvSpPr txBox="1"/>
      </xdr:nvSpPr>
      <xdr:spPr>
        <a:xfrm>
          <a:off x="3562427"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154051</xdr:rowOff>
    </xdr:from>
    <xdr:to>
      <xdr:col>4</xdr:col>
      <xdr:colOff>206375</xdr:colOff>
      <xdr:row>36</xdr:row>
      <xdr:rowOff>84201</xdr:rowOff>
    </xdr:to>
    <xdr:sp macro="" textlink="">
      <xdr:nvSpPr>
        <xdr:cNvPr id="84" name="円/楕円 83"/>
        <xdr:cNvSpPr/>
      </xdr:nvSpPr>
      <xdr:spPr>
        <a:xfrm>
          <a:off x="2857500" y="61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75328</xdr:rowOff>
    </xdr:from>
    <xdr:ext cx="469744" cy="259045"/>
    <xdr:sp macro="" textlink="">
      <xdr:nvSpPr>
        <xdr:cNvPr id="85" name="テキスト ボックス 84"/>
        <xdr:cNvSpPr txBox="1"/>
      </xdr:nvSpPr>
      <xdr:spPr>
        <a:xfrm>
          <a:off x="2673427"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154813</xdr:rowOff>
    </xdr:from>
    <xdr:to>
      <xdr:col>3</xdr:col>
      <xdr:colOff>3175</xdr:colOff>
      <xdr:row>36</xdr:row>
      <xdr:rowOff>84963</xdr:rowOff>
    </xdr:to>
    <xdr:sp macro="" textlink="">
      <xdr:nvSpPr>
        <xdr:cNvPr id="86" name="円/楕円 85"/>
        <xdr:cNvSpPr/>
      </xdr:nvSpPr>
      <xdr:spPr>
        <a:xfrm>
          <a:off x="1968500" y="61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76090</xdr:rowOff>
    </xdr:from>
    <xdr:ext cx="469744" cy="259045"/>
    <xdr:sp macro="" textlink="">
      <xdr:nvSpPr>
        <xdr:cNvPr id="87" name="テキスト ボックス 86"/>
        <xdr:cNvSpPr txBox="1"/>
      </xdr:nvSpPr>
      <xdr:spPr>
        <a:xfrm>
          <a:off x="1784427" y="624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42799</xdr:rowOff>
    </xdr:from>
    <xdr:to>
      <xdr:col>1</xdr:col>
      <xdr:colOff>485775</xdr:colOff>
      <xdr:row>35</xdr:row>
      <xdr:rowOff>144399</xdr:rowOff>
    </xdr:to>
    <xdr:sp macro="" textlink="">
      <xdr:nvSpPr>
        <xdr:cNvPr id="88" name="円/楕円 87"/>
        <xdr:cNvSpPr/>
      </xdr:nvSpPr>
      <xdr:spPr>
        <a:xfrm>
          <a:off x="10795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135526</xdr:rowOff>
    </xdr:from>
    <xdr:ext cx="469744" cy="259045"/>
    <xdr:sp macro="" textlink="">
      <xdr:nvSpPr>
        <xdr:cNvPr id="89" name="テキスト ボックス 88"/>
        <xdr:cNvSpPr txBox="1"/>
      </xdr:nvSpPr>
      <xdr:spPr>
        <a:xfrm>
          <a:off x="895427" y="613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162789</xdr:rowOff>
    </xdr:from>
    <xdr:to>
      <xdr:col>6</xdr:col>
      <xdr:colOff>511175</xdr:colOff>
      <xdr:row>57</xdr:row>
      <xdr:rowOff>43276</xdr:rowOff>
    </xdr:to>
    <xdr:cxnSp macro="">
      <xdr:nvCxnSpPr>
        <xdr:cNvPr id="118" name="直線コネクタ 117"/>
        <xdr:cNvCxnSpPr/>
      </xdr:nvCxnSpPr>
      <xdr:spPr>
        <a:xfrm flipV="1">
          <a:off x="3797300" y="9763989"/>
          <a:ext cx="838200" cy="5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43276</xdr:rowOff>
    </xdr:from>
    <xdr:to>
      <xdr:col>5</xdr:col>
      <xdr:colOff>358775</xdr:colOff>
      <xdr:row>57</xdr:row>
      <xdr:rowOff>102133</xdr:rowOff>
    </xdr:to>
    <xdr:cxnSp macro="">
      <xdr:nvCxnSpPr>
        <xdr:cNvPr id="121" name="直線コネクタ 120"/>
        <xdr:cNvCxnSpPr/>
      </xdr:nvCxnSpPr>
      <xdr:spPr>
        <a:xfrm flipV="1">
          <a:off x="2908300" y="9815926"/>
          <a:ext cx="889000" cy="5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94118</xdr:rowOff>
    </xdr:from>
    <xdr:to>
      <xdr:col>4</xdr:col>
      <xdr:colOff>155575</xdr:colOff>
      <xdr:row>57</xdr:row>
      <xdr:rowOff>102133</xdr:rowOff>
    </xdr:to>
    <xdr:cxnSp macro="">
      <xdr:nvCxnSpPr>
        <xdr:cNvPr id="124" name="直線コネクタ 123"/>
        <xdr:cNvCxnSpPr/>
      </xdr:nvCxnSpPr>
      <xdr:spPr>
        <a:xfrm>
          <a:off x="2019300" y="9866768"/>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42576</xdr:rowOff>
    </xdr:from>
    <xdr:to>
      <xdr:col>2</xdr:col>
      <xdr:colOff>638175</xdr:colOff>
      <xdr:row>57</xdr:row>
      <xdr:rowOff>94118</xdr:rowOff>
    </xdr:to>
    <xdr:cxnSp macro="">
      <xdr:nvCxnSpPr>
        <xdr:cNvPr id="127" name="直線コネクタ 126"/>
        <xdr:cNvCxnSpPr/>
      </xdr:nvCxnSpPr>
      <xdr:spPr>
        <a:xfrm>
          <a:off x="1130300" y="9815226"/>
          <a:ext cx="889000" cy="5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111989</xdr:rowOff>
    </xdr:from>
    <xdr:to>
      <xdr:col>6</xdr:col>
      <xdr:colOff>561975</xdr:colOff>
      <xdr:row>57</xdr:row>
      <xdr:rowOff>42139</xdr:rowOff>
    </xdr:to>
    <xdr:sp macro="" textlink="">
      <xdr:nvSpPr>
        <xdr:cNvPr id="137" name="円/楕円 136"/>
        <xdr:cNvSpPr/>
      </xdr:nvSpPr>
      <xdr:spPr>
        <a:xfrm>
          <a:off x="4584700" y="97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90416</xdr:rowOff>
    </xdr:from>
    <xdr:ext cx="534377" cy="259045"/>
    <xdr:sp macro="" textlink="">
      <xdr:nvSpPr>
        <xdr:cNvPr id="138" name="総務費該当値テキスト"/>
        <xdr:cNvSpPr txBox="1"/>
      </xdr:nvSpPr>
      <xdr:spPr>
        <a:xfrm>
          <a:off x="4686300" y="96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51,970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163926</xdr:rowOff>
    </xdr:from>
    <xdr:to>
      <xdr:col>5</xdr:col>
      <xdr:colOff>409575</xdr:colOff>
      <xdr:row>57</xdr:row>
      <xdr:rowOff>94076</xdr:rowOff>
    </xdr:to>
    <xdr:sp macro="" textlink="">
      <xdr:nvSpPr>
        <xdr:cNvPr id="139" name="円/楕円 138"/>
        <xdr:cNvSpPr/>
      </xdr:nvSpPr>
      <xdr:spPr>
        <a:xfrm>
          <a:off x="3746500" y="97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85203</xdr:rowOff>
    </xdr:from>
    <xdr:ext cx="534377" cy="259045"/>
    <xdr:sp macro="" textlink="">
      <xdr:nvSpPr>
        <xdr:cNvPr id="140" name="テキスト ボックス 139"/>
        <xdr:cNvSpPr txBox="1"/>
      </xdr:nvSpPr>
      <xdr:spPr>
        <a:xfrm>
          <a:off x="3530111" y="98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51333</xdr:rowOff>
    </xdr:from>
    <xdr:to>
      <xdr:col>4</xdr:col>
      <xdr:colOff>206375</xdr:colOff>
      <xdr:row>57</xdr:row>
      <xdr:rowOff>152933</xdr:rowOff>
    </xdr:to>
    <xdr:sp macro="" textlink="">
      <xdr:nvSpPr>
        <xdr:cNvPr id="141" name="円/楕円 140"/>
        <xdr:cNvSpPr/>
      </xdr:nvSpPr>
      <xdr:spPr>
        <a:xfrm>
          <a:off x="2857500" y="98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144060</xdr:rowOff>
    </xdr:from>
    <xdr:ext cx="534377" cy="259045"/>
    <xdr:sp macro="" textlink="">
      <xdr:nvSpPr>
        <xdr:cNvPr id="142" name="テキスト ボックス 141"/>
        <xdr:cNvSpPr txBox="1"/>
      </xdr:nvSpPr>
      <xdr:spPr>
        <a:xfrm>
          <a:off x="2641111" y="99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43318</xdr:rowOff>
    </xdr:from>
    <xdr:to>
      <xdr:col>3</xdr:col>
      <xdr:colOff>3175</xdr:colOff>
      <xdr:row>57</xdr:row>
      <xdr:rowOff>144918</xdr:rowOff>
    </xdr:to>
    <xdr:sp macro="" textlink="">
      <xdr:nvSpPr>
        <xdr:cNvPr id="143" name="円/楕円 142"/>
        <xdr:cNvSpPr/>
      </xdr:nvSpPr>
      <xdr:spPr>
        <a:xfrm>
          <a:off x="1968500" y="9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136045</xdr:rowOff>
    </xdr:from>
    <xdr:ext cx="534377" cy="259045"/>
    <xdr:sp macro="" textlink="">
      <xdr:nvSpPr>
        <xdr:cNvPr id="144" name="テキスト ボックス 143"/>
        <xdr:cNvSpPr txBox="1"/>
      </xdr:nvSpPr>
      <xdr:spPr>
        <a:xfrm>
          <a:off x="1752111" y="990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163226</xdr:rowOff>
    </xdr:from>
    <xdr:to>
      <xdr:col>1</xdr:col>
      <xdr:colOff>485775</xdr:colOff>
      <xdr:row>57</xdr:row>
      <xdr:rowOff>93376</xdr:rowOff>
    </xdr:to>
    <xdr:sp macro="" textlink="">
      <xdr:nvSpPr>
        <xdr:cNvPr id="145" name="円/楕円 144"/>
        <xdr:cNvSpPr/>
      </xdr:nvSpPr>
      <xdr:spPr>
        <a:xfrm>
          <a:off x="1079500" y="976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84503</xdr:rowOff>
    </xdr:from>
    <xdr:ext cx="534377" cy="259045"/>
    <xdr:sp macro="" textlink="">
      <xdr:nvSpPr>
        <xdr:cNvPr id="146" name="テキスト ボックス 145"/>
        <xdr:cNvSpPr txBox="1"/>
      </xdr:nvSpPr>
      <xdr:spPr>
        <a:xfrm>
          <a:off x="863111" y="98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90638</xdr:rowOff>
    </xdr:from>
    <xdr:to>
      <xdr:col>6</xdr:col>
      <xdr:colOff>511175</xdr:colOff>
      <xdr:row>78</xdr:row>
      <xdr:rowOff>24715</xdr:rowOff>
    </xdr:to>
    <xdr:cxnSp macro="">
      <xdr:nvCxnSpPr>
        <xdr:cNvPr id="178" name="直線コネクタ 177"/>
        <xdr:cNvCxnSpPr/>
      </xdr:nvCxnSpPr>
      <xdr:spPr>
        <a:xfrm flipV="1">
          <a:off x="3797300" y="13292288"/>
          <a:ext cx="838200" cy="10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11336</xdr:rowOff>
    </xdr:from>
    <xdr:to>
      <xdr:col>5</xdr:col>
      <xdr:colOff>358775</xdr:colOff>
      <xdr:row>78</xdr:row>
      <xdr:rowOff>24715</xdr:rowOff>
    </xdr:to>
    <xdr:cxnSp macro="">
      <xdr:nvCxnSpPr>
        <xdr:cNvPr id="181" name="直線コネクタ 180"/>
        <xdr:cNvCxnSpPr/>
      </xdr:nvCxnSpPr>
      <xdr:spPr>
        <a:xfrm>
          <a:off x="2908300" y="13384436"/>
          <a:ext cx="889000" cy="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11336</xdr:rowOff>
    </xdr:from>
    <xdr:to>
      <xdr:col>4</xdr:col>
      <xdr:colOff>155575</xdr:colOff>
      <xdr:row>79</xdr:row>
      <xdr:rowOff>11585</xdr:rowOff>
    </xdr:to>
    <xdr:cxnSp macro="">
      <xdr:nvCxnSpPr>
        <xdr:cNvPr id="184" name="直線コネクタ 183"/>
        <xdr:cNvCxnSpPr/>
      </xdr:nvCxnSpPr>
      <xdr:spPr>
        <a:xfrm flipV="1">
          <a:off x="2019300" y="13384436"/>
          <a:ext cx="889000" cy="17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11585</xdr:rowOff>
    </xdr:from>
    <xdr:to>
      <xdr:col>2</xdr:col>
      <xdr:colOff>638175</xdr:colOff>
      <xdr:row>79</xdr:row>
      <xdr:rowOff>18140</xdr:rowOff>
    </xdr:to>
    <xdr:cxnSp macro="">
      <xdr:nvCxnSpPr>
        <xdr:cNvPr id="187" name="直線コネクタ 186"/>
        <xdr:cNvCxnSpPr/>
      </xdr:nvCxnSpPr>
      <xdr:spPr>
        <a:xfrm flipV="1">
          <a:off x="1130300" y="13556135"/>
          <a:ext cx="889000" cy="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39838</xdr:rowOff>
    </xdr:from>
    <xdr:to>
      <xdr:col>6</xdr:col>
      <xdr:colOff>561975</xdr:colOff>
      <xdr:row>77</xdr:row>
      <xdr:rowOff>141438</xdr:rowOff>
    </xdr:to>
    <xdr:sp macro="" textlink="">
      <xdr:nvSpPr>
        <xdr:cNvPr id="197" name="円/楕円 196"/>
        <xdr:cNvSpPr/>
      </xdr:nvSpPr>
      <xdr:spPr>
        <a:xfrm>
          <a:off x="4584700" y="132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62715</xdr:rowOff>
    </xdr:from>
    <xdr:ext cx="599010" cy="259045"/>
    <xdr:sp macro="" textlink="">
      <xdr:nvSpPr>
        <xdr:cNvPr id="198" name="民生費該当値テキスト"/>
        <xdr:cNvSpPr txBox="1"/>
      </xdr:nvSpPr>
      <xdr:spPr>
        <a:xfrm>
          <a:off x="4686300" y="130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145365</xdr:rowOff>
    </xdr:from>
    <xdr:to>
      <xdr:col>5</xdr:col>
      <xdr:colOff>409575</xdr:colOff>
      <xdr:row>78</xdr:row>
      <xdr:rowOff>75515</xdr:rowOff>
    </xdr:to>
    <xdr:sp macro="" textlink="">
      <xdr:nvSpPr>
        <xdr:cNvPr id="199" name="円/楕円 198"/>
        <xdr:cNvSpPr/>
      </xdr:nvSpPr>
      <xdr:spPr>
        <a:xfrm>
          <a:off x="3746500" y="133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66642</xdr:rowOff>
    </xdr:from>
    <xdr:ext cx="599010" cy="259045"/>
    <xdr:sp macro="" textlink="">
      <xdr:nvSpPr>
        <xdr:cNvPr id="200" name="テキスト ボックス 199"/>
        <xdr:cNvSpPr txBox="1"/>
      </xdr:nvSpPr>
      <xdr:spPr>
        <a:xfrm>
          <a:off x="3497794" y="1343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131986</xdr:rowOff>
    </xdr:from>
    <xdr:to>
      <xdr:col>4</xdr:col>
      <xdr:colOff>206375</xdr:colOff>
      <xdr:row>78</xdr:row>
      <xdr:rowOff>62136</xdr:rowOff>
    </xdr:to>
    <xdr:sp macro="" textlink="">
      <xdr:nvSpPr>
        <xdr:cNvPr id="201" name="円/楕円 200"/>
        <xdr:cNvSpPr/>
      </xdr:nvSpPr>
      <xdr:spPr>
        <a:xfrm>
          <a:off x="2857500" y="133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78663</xdr:rowOff>
    </xdr:from>
    <xdr:ext cx="599010" cy="259045"/>
    <xdr:sp macro="" textlink="">
      <xdr:nvSpPr>
        <xdr:cNvPr id="202" name="テキスト ボックス 201"/>
        <xdr:cNvSpPr txBox="1"/>
      </xdr:nvSpPr>
      <xdr:spPr>
        <a:xfrm>
          <a:off x="2608794" y="1310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132235</xdr:rowOff>
    </xdr:from>
    <xdr:to>
      <xdr:col>3</xdr:col>
      <xdr:colOff>3175</xdr:colOff>
      <xdr:row>79</xdr:row>
      <xdr:rowOff>62385</xdr:rowOff>
    </xdr:to>
    <xdr:sp macro="" textlink="">
      <xdr:nvSpPr>
        <xdr:cNvPr id="203" name="円/楕円 202"/>
        <xdr:cNvSpPr/>
      </xdr:nvSpPr>
      <xdr:spPr>
        <a:xfrm>
          <a:off x="1968500" y="1350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53512</xdr:rowOff>
    </xdr:from>
    <xdr:ext cx="534377" cy="259045"/>
    <xdr:sp macro="" textlink="">
      <xdr:nvSpPr>
        <xdr:cNvPr id="204" name="テキスト ボックス 203"/>
        <xdr:cNvSpPr txBox="1"/>
      </xdr:nvSpPr>
      <xdr:spPr>
        <a:xfrm>
          <a:off x="1752111" y="1359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98,019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138790</xdr:rowOff>
    </xdr:from>
    <xdr:to>
      <xdr:col>1</xdr:col>
      <xdr:colOff>485775</xdr:colOff>
      <xdr:row>79</xdr:row>
      <xdr:rowOff>68940</xdr:rowOff>
    </xdr:to>
    <xdr:sp macro="" textlink="">
      <xdr:nvSpPr>
        <xdr:cNvPr id="205" name="円/楕円 204"/>
        <xdr:cNvSpPr/>
      </xdr:nvSpPr>
      <xdr:spPr>
        <a:xfrm>
          <a:off x="1079500" y="135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60067</xdr:rowOff>
    </xdr:from>
    <xdr:ext cx="534377" cy="259045"/>
    <xdr:sp macro="" textlink="">
      <xdr:nvSpPr>
        <xdr:cNvPr id="206" name="テキスト ボックス 205"/>
        <xdr:cNvSpPr txBox="1"/>
      </xdr:nvSpPr>
      <xdr:spPr>
        <a:xfrm>
          <a:off x="863111" y="136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136286</xdr:rowOff>
    </xdr:from>
    <xdr:to>
      <xdr:col>6</xdr:col>
      <xdr:colOff>511175</xdr:colOff>
      <xdr:row>98</xdr:row>
      <xdr:rowOff>136289</xdr:rowOff>
    </xdr:to>
    <xdr:cxnSp macro="">
      <xdr:nvCxnSpPr>
        <xdr:cNvPr id="235" name="直線コネクタ 234"/>
        <xdr:cNvCxnSpPr/>
      </xdr:nvCxnSpPr>
      <xdr:spPr>
        <a:xfrm>
          <a:off x="3797300" y="16938386"/>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132259</xdr:rowOff>
    </xdr:from>
    <xdr:to>
      <xdr:col>5</xdr:col>
      <xdr:colOff>358775</xdr:colOff>
      <xdr:row>98</xdr:row>
      <xdr:rowOff>136286</xdr:rowOff>
    </xdr:to>
    <xdr:cxnSp macro="">
      <xdr:nvCxnSpPr>
        <xdr:cNvPr id="238" name="直線コネクタ 237"/>
        <xdr:cNvCxnSpPr/>
      </xdr:nvCxnSpPr>
      <xdr:spPr>
        <a:xfrm>
          <a:off x="2908300" y="16934359"/>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132259</xdr:rowOff>
    </xdr:from>
    <xdr:to>
      <xdr:col>4</xdr:col>
      <xdr:colOff>155575</xdr:colOff>
      <xdr:row>98</xdr:row>
      <xdr:rowOff>133432</xdr:rowOff>
    </xdr:to>
    <xdr:cxnSp macro="">
      <xdr:nvCxnSpPr>
        <xdr:cNvPr id="241" name="直線コネクタ 240"/>
        <xdr:cNvCxnSpPr/>
      </xdr:nvCxnSpPr>
      <xdr:spPr>
        <a:xfrm flipV="1">
          <a:off x="2019300" y="16934359"/>
          <a:ext cx="88900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132979</xdr:rowOff>
    </xdr:from>
    <xdr:to>
      <xdr:col>2</xdr:col>
      <xdr:colOff>638175</xdr:colOff>
      <xdr:row>98</xdr:row>
      <xdr:rowOff>133432</xdr:rowOff>
    </xdr:to>
    <xdr:cxnSp macro="">
      <xdr:nvCxnSpPr>
        <xdr:cNvPr id="244" name="直線コネクタ 243"/>
        <xdr:cNvCxnSpPr/>
      </xdr:nvCxnSpPr>
      <xdr:spPr>
        <a:xfrm>
          <a:off x="1130300" y="16935079"/>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85489</xdr:rowOff>
    </xdr:from>
    <xdr:to>
      <xdr:col>6</xdr:col>
      <xdr:colOff>561975</xdr:colOff>
      <xdr:row>99</xdr:row>
      <xdr:rowOff>15639</xdr:rowOff>
    </xdr:to>
    <xdr:sp macro="" textlink="">
      <xdr:nvSpPr>
        <xdr:cNvPr id="254" name="円/楕円 253"/>
        <xdr:cNvSpPr/>
      </xdr:nvSpPr>
      <xdr:spPr>
        <a:xfrm>
          <a:off x="4584700" y="1688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1501</xdr:rowOff>
    </xdr:from>
    <xdr:ext cx="534377" cy="259045"/>
    <xdr:sp macro="" textlink="">
      <xdr:nvSpPr>
        <xdr:cNvPr id="255" name="衛生費該当値テキスト"/>
        <xdr:cNvSpPr txBox="1"/>
      </xdr:nvSpPr>
      <xdr:spPr>
        <a:xfrm>
          <a:off x="4686300" y="168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20,895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85486</xdr:rowOff>
    </xdr:from>
    <xdr:to>
      <xdr:col>5</xdr:col>
      <xdr:colOff>409575</xdr:colOff>
      <xdr:row>99</xdr:row>
      <xdr:rowOff>15636</xdr:rowOff>
    </xdr:to>
    <xdr:sp macro="" textlink="">
      <xdr:nvSpPr>
        <xdr:cNvPr id="256" name="円/楕円 255"/>
        <xdr:cNvSpPr/>
      </xdr:nvSpPr>
      <xdr:spPr>
        <a:xfrm>
          <a:off x="3746500" y="168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6763</xdr:rowOff>
    </xdr:from>
    <xdr:ext cx="534377" cy="259045"/>
    <xdr:sp macro="" textlink="">
      <xdr:nvSpPr>
        <xdr:cNvPr id="257" name="テキスト ボックス 256"/>
        <xdr:cNvSpPr txBox="1"/>
      </xdr:nvSpPr>
      <xdr:spPr>
        <a:xfrm>
          <a:off x="3530111" y="1698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81459</xdr:rowOff>
    </xdr:from>
    <xdr:to>
      <xdr:col>4</xdr:col>
      <xdr:colOff>206375</xdr:colOff>
      <xdr:row>99</xdr:row>
      <xdr:rowOff>11609</xdr:rowOff>
    </xdr:to>
    <xdr:sp macro="" textlink="">
      <xdr:nvSpPr>
        <xdr:cNvPr id="258" name="円/楕円 257"/>
        <xdr:cNvSpPr/>
      </xdr:nvSpPr>
      <xdr:spPr>
        <a:xfrm>
          <a:off x="2857500" y="168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2736</xdr:rowOff>
    </xdr:from>
    <xdr:ext cx="534377" cy="259045"/>
    <xdr:sp macro="" textlink="">
      <xdr:nvSpPr>
        <xdr:cNvPr id="259" name="テキスト ボックス 258"/>
        <xdr:cNvSpPr txBox="1"/>
      </xdr:nvSpPr>
      <xdr:spPr>
        <a:xfrm>
          <a:off x="2641111" y="1697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82632</xdr:rowOff>
    </xdr:from>
    <xdr:to>
      <xdr:col>3</xdr:col>
      <xdr:colOff>3175</xdr:colOff>
      <xdr:row>99</xdr:row>
      <xdr:rowOff>12782</xdr:rowOff>
    </xdr:to>
    <xdr:sp macro="" textlink="">
      <xdr:nvSpPr>
        <xdr:cNvPr id="260" name="円/楕円 259"/>
        <xdr:cNvSpPr/>
      </xdr:nvSpPr>
      <xdr:spPr>
        <a:xfrm>
          <a:off x="1968500" y="168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3909</xdr:rowOff>
    </xdr:from>
    <xdr:ext cx="534377" cy="259045"/>
    <xdr:sp macro="" textlink="">
      <xdr:nvSpPr>
        <xdr:cNvPr id="261" name="テキスト ボックス 260"/>
        <xdr:cNvSpPr txBox="1"/>
      </xdr:nvSpPr>
      <xdr:spPr>
        <a:xfrm>
          <a:off x="1752111" y="1697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82179</xdr:rowOff>
    </xdr:from>
    <xdr:to>
      <xdr:col>1</xdr:col>
      <xdr:colOff>485775</xdr:colOff>
      <xdr:row>99</xdr:row>
      <xdr:rowOff>12329</xdr:rowOff>
    </xdr:to>
    <xdr:sp macro="" textlink="">
      <xdr:nvSpPr>
        <xdr:cNvPr id="262" name="円/楕円 261"/>
        <xdr:cNvSpPr/>
      </xdr:nvSpPr>
      <xdr:spPr>
        <a:xfrm>
          <a:off x="1079500" y="168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3456</xdr:rowOff>
    </xdr:from>
    <xdr:ext cx="534377" cy="259045"/>
    <xdr:sp macro="" textlink="">
      <xdr:nvSpPr>
        <xdr:cNvPr id="263" name="テキスト ボックス 262"/>
        <xdr:cNvSpPr txBox="1"/>
      </xdr:nvSpPr>
      <xdr:spPr>
        <a:xfrm>
          <a:off x="863111" y="1697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121031</xdr:rowOff>
    </xdr:from>
    <xdr:to>
      <xdr:col>15</xdr:col>
      <xdr:colOff>180975</xdr:colOff>
      <xdr:row>38</xdr:row>
      <xdr:rowOff>40259</xdr:rowOff>
    </xdr:to>
    <xdr:cxnSp macro="">
      <xdr:nvCxnSpPr>
        <xdr:cNvPr id="292" name="直線コネクタ 291"/>
        <xdr:cNvCxnSpPr/>
      </xdr:nvCxnSpPr>
      <xdr:spPr>
        <a:xfrm>
          <a:off x="9639300" y="6464681"/>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157607</xdr:rowOff>
    </xdr:from>
    <xdr:to>
      <xdr:col>14</xdr:col>
      <xdr:colOff>28575</xdr:colOff>
      <xdr:row>37</xdr:row>
      <xdr:rowOff>121031</xdr:rowOff>
    </xdr:to>
    <xdr:cxnSp macro="">
      <xdr:nvCxnSpPr>
        <xdr:cNvPr id="295" name="直線コネクタ 294"/>
        <xdr:cNvCxnSpPr/>
      </xdr:nvCxnSpPr>
      <xdr:spPr>
        <a:xfrm>
          <a:off x="8750300" y="6329807"/>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157607</xdr:rowOff>
    </xdr:from>
    <xdr:to>
      <xdr:col>12</xdr:col>
      <xdr:colOff>511175</xdr:colOff>
      <xdr:row>37</xdr:row>
      <xdr:rowOff>67310</xdr:rowOff>
    </xdr:to>
    <xdr:cxnSp macro="">
      <xdr:nvCxnSpPr>
        <xdr:cNvPr id="298" name="直線コネクタ 297"/>
        <xdr:cNvCxnSpPr/>
      </xdr:nvCxnSpPr>
      <xdr:spPr>
        <a:xfrm flipV="1">
          <a:off x="7861300" y="6329807"/>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59707</xdr:rowOff>
    </xdr:from>
    <xdr:ext cx="378565" cy="259045"/>
    <xdr:sp macro="" textlink="">
      <xdr:nvSpPr>
        <xdr:cNvPr id="300" name="テキスト ボックス 299"/>
        <xdr:cNvSpPr txBox="1"/>
      </xdr:nvSpPr>
      <xdr:spPr>
        <a:xfrm>
          <a:off x="8561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45212</xdr:rowOff>
    </xdr:from>
    <xdr:to>
      <xdr:col>11</xdr:col>
      <xdr:colOff>307975</xdr:colOff>
      <xdr:row>37</xdr:row>
      <xdr:rowOff>67310</xdr:rowOff>
    </xdr:to>
    <xdr:cxnSp macro="">
      <xdr:nvCxnSpPr>
        <xdr:cNvPr id="301" name="直線コネクタ 300"/>
        <xdr:cNvCxnSpPr/>
      </xdr:nvCxnSpPr>
      <xdr:spPr>
        <a:xfrm>
          <a:off x="6972300" y="6217412"/>
          <a:ext cx="889000" cy="19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160909</xdr:rowOff>
    </xdr:from>
    <xdr:to>
      <xdr:col>15</xdr:col>
      <xdr:colOff>231775</xdr:colOff>
      <xdr:row>38</xdr:row>
      <xdr:rowOff>91059</xdr:rowOff>
    </xdr:to>
    <xdr:sp macro="" textlink="">
      <xdr:nvSpPr>
        <xdr:cNvPr id="311" name="円/楕円 310"/>
        <xdr:cNvSpPr/>
      </xdr:nvSpPr>
      <xdr:spPr>
        <a:xfrm>
          <a:off x="104267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139336</xdr:rowOff>
    </xdr:from>
    <xdr:ext cx="378565" cy="259045"/>
    <xdr:sp macro="" textlink="">
      <xdr:nvSpPr>
        <xdr:cNvPr id="312" name="労働費該当値テキスト"/>
        <xdr:cNvSpPr txBox="1"/>
      </xdr:nvSpPr>
      <xdr:spPr>
        <a:xfrm>
          <a:off x="10528300" y="6482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70231</xdr:rowOff>
    </xdr:from>
    <xdr:to>
      <xdr:col>14</xdr:col>
      <xdr:colOff>79375</xdr:colOff>
      <xdr:row>38</xdr:row>
      <xdr:rowOff>381</xdr:rowOff>
    </xdr:to>
    <xdr:sp macro="" textlink="">
      <xdr:nvSpPr>
        <xdr:cNvPr id="313" name="円/楕円 312"/>
        <xdr:cNvSpPr/>
      </xdr:nvSpPr>
      <xdr:spPr>
        <a:xfrm>
          <a:off x="9588500" y="64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16908</xdr:rowOff>
    </xdr:from>
    <xdr:ext cx="378565" cy="259045"/>
    <xdr:sp macro="" textlink="">
      <xdr:nvSpPr>
        <xdr:cNvPr id="314" name="テキスト ボックス 313"/>
        <xdr:cNvSpPr txBox="1"/>
      </xdr:nvSpPr>
      <xdr:spPr>
        <a:xfrm>
          <a:off x="9450017" y="6189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106807</xdr:rowOff>
    </xdr:from>
    <xdr:to>
      <xdr:col>12</xdr:col>
      <xdr:colOff>561975</xdr:colOff>
      <xdr:row>37</xdr:row>
      <xdr:rowOff>36957</xdr:rowOff>
    </xdr:to>
    <xdr:sp macro="" textlink="">
      <xdr:nvSpPr>
        <xdr:cNvPr id="315" name="円/楕円 314"/>
        <xdr:cNvSpPr/>
      </xdr:nvSpPr>
      <xdr:spPr>
        <a:xfrm>
          <a:off x="8699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53484</xdr:rowOff>
    </xdr:from>
    <xdr:ext cx="469744" cy="259045"/>
    <xdr:sp macro="" textlink="">
      <xdr:nvSpPr>
        <xdr:cNvPr id="316" name="テキスト ボックス 315"/>
        <xdr:cNvSpPr txBox="1"/>
      </xdr:nvSpPr>
      <xdr:spPr>
        <a:xfrm>
          <a:off x="8515427" y="60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16510</xdr:rowOff>
    </xdr:from>
    <xdr:to>
      <xdr:col>11</xdr:col>
      <xdr:colOff>358775</xdr:colOff>
      <xdr:row>37</xdr:row>
      <xdr:rowOff>118110</xdr:rowOff>
    </xdr:to>
    <xdr:sp macro="" textlink="">
      <xdr:nvSpPr>
        <xdr:cNvPr id="317" name="円/楕円 316"/>
        <xdr:cNvSpPr/>
      </xdr:nvSpPr>
      <xdr:spPr>
        <a:xfrm>
          <a:off x="7810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109237</xdr:rowOff>
    </xdr:from>
    <xdr:ext cx="378565" cy="259045"/>
    <xdr:sp macro="" textlink="">
      <xdr:nvSpPr>
        <xdr:cNvPr id="318" name="テキスト ボックス 317"/>
        <xdr:cNvSpPr txBox="1"/>
      </xdr:nvSpPr>
      <xdr:spPr>
        <a:xfrm>
          <a:off x="7672017" y="645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165862</xdr:rowOff>
    </xdr:from>
    <xdr:to>
      <xdr:col>10</xdr:col>
      <xdr:colOff>155575</xdr:colOff>
      <xdr:row>36</xdr:row>
      <xdr:rowOff>96012</xdr:rowOff>
    </xdr:to>
    <xdr:sp macro="" textlink="">
      <xdr:nvSpPr>
        <xdr:cNvPr id="319" name="円/楕円 318"/>
        <xdr:cNvSpPr/>
      </xdr:nvSpPr>
      <xdr:spPr>
        <a:xfrm>
          <a:off x="6921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87139</xdr:rowOff>
    </xdr:from>
    <xdr:ext cx="469744" cy="259045"/>
    <xdr:sp macro="" textlink="">
      <xdr:nvSpPr>
        <xdr:cNvPr id="320" name="テキスト ボックス 319"/>
        <xdr:cNvSpPr txBox="1"/>
      </xdr:nvSpPr>
      <xdr:spPr>
        <a:xfrm>
          <a:off x="673742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15304</xdr:rowOff>
    </xdr:from>
    <xdr:to>
      <xdr:col>15</xdr:col>
      <xdr:colOff>180975</xdr:colOff>
      <xdr:row>58</xdr:row>
      <xdr:rowOff>67539</xdr:rowOff>
    </xdr:to>
    <xdr:cxnSp macro="">
      <xdr:nvCxnSpPr>
        <xdr:cNvPr id="349" name="直線コネクタ 348"/>
        <xdr:cNvCxnSpPr/>
      </xdr:nvCxnSpPr>
      <xdr:spPr>
        <a:xfrm>
          <a:off x="9639300" y="9959404"/>
          <a:ext cx="8382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15304</xdr:rowOff>
    </xdr:from>
    <xdr:to>
      <xdr:col>14</xdr:col>
      <xdr:colOff>28575</xdr:colOff>
      <xdr:row>58</xdr:row>
      <xdr:rowOff>64262</xdr:rowOff>
    </xdr:to>
    <xdr:cxnSp macro="">
      <xdr:nvCxnSpPr>
        <xdr:cNvPr id="352" name="直線コネクタ 351"/>
        <xdr:cNvCxnSpPr/>
      </xdr:nvCxnSpPr>
      <xdr:spPr>
        <a:xfrm flipV="1">
          <a:off x="8750300" y="9959404"/>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52165</xdr:rowOff>
    </xdr:from>
    <xdr:to>
      <xdr:col>12</xdr:col>
      <xdr:colOff>511175</xdr:colOff>
      <xdr:row>58</xdr:row>
      <xdr:rowOff>64262</xdr:rowOff>
    </xdr:to>
    <xdr:cxnSp macro="">
      <xdr:nvCxnSpPr>
        <xdr:cNvPr id="355" name="直線コネクタ 354"/>
        <xdr:cNvCxnSpPr/>
      </xdr:nvCxnSpPr>
      <xdr:spPr>
        <a:xfrm>
          <a:off x="7861300" y="9996265"/>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52165</xdr:rowOff>
    </xdr:from>
    <xdr:to>
      <xdr:col>11</xdr:col>
      <xdr:colOff>307975</xdr:colOff>
      <xdr:row>58</xdr:row>
      <xdr:rowOff>86493</xdr:rowOff>
    </xdr:to>
    <xdr:cxnSp macro="">
      <xdr:nvCxnSpPr>
        <xdr:cNvPr id="358" name="直線コネクタ 357"/>
        <xdr:cNvCxnSpPr/>
      </xdr:nvCxnSpPr>
      <xdr:spPr>
        <a:xfrm flipV="1">
          <a:off x="6972300" y="9996265"/>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16739</xdr:rowOff>
    </xdr:from>
    <xdr:to>
      <xdr:col>15</xdr:col>
      <xdr:colOff>231775</xdr:colOff>
      <xdr:row>58</xdr:row>
      <xdr:rowOff>118339</xdr:rowOff>
    </xdr:to>
    <xdr:sp macro="" textlink="">
      <xdr:nvSpPr>
        <xdr:cNvPr id="368" name="円/楕円 367"/>
        <xdr:cNvSpPr/>
      </xdr:nvSpPr>
      <xdr:spPr>
        <a:xfrm>
          <a:off x="10426700" y="99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166616</xdr:rowOff>
    </xdr:from>
    <xdr:ext cx="469744" cy="259045"/>
    <xdr:sp macro="" textlink="">
      <xdr:nvSpPr>
        <xdr:cNvPr id="369" name="農林水産業費該当値テキスト"/>
        <xdr:cNvSpPr txBox="1"/>
      </xdr:nvSpPr>
      <xdr:spPr>
        <a:xfrm>
          <a:off x="10528300"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135954</xdr:rowOff>
    </xdr:from>
    <xdr:to>
      <xdr:col>14</xdr:col>
      <xdr:colOff>79375</xdr:colOff>
      <xdr:row>58</xdr:row>
      <xdr:rowOff>66104</xdr:rowOff>
    </xdr:to>
    <xdr:sp macro="" textlink="">
      <xdr:nvSpPr>
        <xdr:cNvPr id="370" name="円/楕円 369"/>
        <xdr:cNvSpPr/>
      </xdr:nvSpPr>
      <xdr:spPr>
        <a:xfrm>
          <a:off x="9588500" y="99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82631</xdr:rowOff>
    </xdr:from>
    <xdr:ext cx="534377" cy="259045"/>
    <xdr:sp macro="" textlink="">
      <xdr:nvSpPr>
        <xdr:cNvPr id="371" name="テキスト ボックス 370"/>
        <xdr:cNvSpPr txBox="1"/>
      </xdr:nvSpPr>
      <xdr:spPr>
        <a:xfrm>
          <a:off x="9372111" y="968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13462</xdr:rowOff>
    </xdr:from>
    <xdr:to>
      <xdr:col>12</xdr:col>
      <xdr:colOff>561975</xdr:colOff>
      <xdr:row>58</xdr:row>
      <xdr:rowOff>115062</xdr:rowOff>
    </xdr:to>
    <xdr:sp macro="" textlink="">
      <xdr:nvSpPr>
        <xdr:cNvPr id="372" name="円/楕円 371"/>
        <xdr:cNvSpPr/>
      </xdr:nvSpPr>
      <xdr:spPr>
        <a:xfrm>
          <a:off x="86995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106189</xdr:rowOff>
    </xdr:from>
    <xdr:ext cx="469744" cy="259045"/>
    <xdr:sp macro="" textlink="">
      <xdr:nvSpPr>
        <xdr:cNvPr id="373" name="テキスト ボックス 372"/>
        <xdr:cNvSpPr txBox="1"/>
      </xdr:nvSpPr>
      <xdr:spPr>
        <a:xfrm>
          <a:off x="8515427" y="100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1365</xdr:rowOff>
    </xdr:from>
    <xdr:to>
      <xdr:col>11</xdr:col>
      <xdr:colOff>358775</xdr:colOff>
      <xdr:row>58</xdr:row>
      <xdr:rowOff>102965</xdr:rowOff>
    </xdr:to>
    <xdr:sp macro="" textlink="">
      <xdr:nvSpPr>
        <xdr:cNvPr id="374" name="円/楕円 373"/>
        <xdr:cNvSpPr/>
      </xdr:nvSpPr>
      <xdr:spPr>
        <a:xfrm>
          <a:off x="7810500" y="99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94092</xdr:rowOff>
    </xdr:from>
    <xdr:ext cx="469744" cy="259045"/>
    <xdr:sp macro="" textlink="">
      <xdr:nvSpPr>
        <xdr:cNvPr id="375" name="テキスト ボックス 374"/>
        <xdr:cNvSpPr txBox="1"/>
      </xdr:nvSpPr>
      <xdr:spPr>
        <a:xfrm>
          <a:off x="7626427" y="100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35693</xdr:rowOff>
    </xdr:from>
    <xdr:to>
      <xdr:col>10</xdr:col>
      <xdr:colOff>155575</xdr:colOff>
      <xdr:row>58</xdr:row>
      <xdr:rowOff>137293</xdr:rowOff>
    </xdr:to>
    <xdr:sp macro="" textlink="">
      <xdr:nvSpPr>
        <xdr:cNvPr id="376" name="円/楕円 375"/>
        <xdr:cNvSpPr/>
      </xdr:nvSpPr>
      <xdr:spPr>
        <a:xfrm>
          <a:off x="6921500" y="997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128420</xdr:rowOff>
    </xdr:from>
    <xdr:ext cx="469744" cy="259045"/>
    <xdr:sp macro="" textlink="">
      <xdr:nvSpPr>
        <xdr:cNvPr id="377" name="テキスト ボックス 376"/>
        <xdr:cNvSpPr txBox="1"/>
      </xdr:nvSpPr>
      <xdr:spPr>
        <a:xfrm>
          <a:off x="6737427" y="1007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154178</xdr:rowOff>
    </xdr:from>
    <xdr:to>
      <xdr:col>15</xdr:col>
      <xdr:colOff>180975</xdr:colOff>
      <xdr:row>78</xdr:row>
      <xdr:rowOff>17780</xdr:rowOff>
    </xdr:to>
    <xdr:cxnSp macro="">
      <xdr:nvCxnSpPr>
        <xdr:cNvPr id="406" name="直線コネクタ 405"/>
        <xdr:cNvCxnSpPr/>
      </xdr:nvCxnSpPr>
      <xdr:spPr>
        <a:xfrm>
          <a:off x="9639300" y="13355828"/>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117754</xdr:rowOff>
    </xdr:from>
    <xdr:to>
      <xdr:col>14</xdr:col>
      <xdr:colOff>28575</xdr:colOff>
      <xdr:row>77</xdr:row>
      <xdr:rowOff>154178</xdr:rowOff>
    </xdr:to>
    <xdr:cxnSp macro="">
      <xdr:nvCxnSpPr>
        <xdr:cNvPr id="409" name="直線コネクタ 408"/>
        <xdr:cNvCxnSpPr/>
      </xdr:nvCxnSpPr>
      <xdr:spPr>
        <a:xfrm>
          <a:off x="8750300" y="13319404"/>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117754</xdr:rowOff>
    </xdr:from>
    <xdr:to>
      <xdr:col>12</xdr:col>
      <xdr:colOff>511175</xdr:colOff>
      <xdr:row>78</xdr:row>
      <xdr:rowOff>27229</xdr:rowOff>
    </xdr:to>
    <xdr:cxnSp macro="">
      <xdr:nvCxnSpPr>
        <xdr:cNvPr id="412" name="直線コネクタ 411"/>
        <xdr:cNvCxnSpPr/>
      </xdr:nvCxnSpPr>
      <xdr:spPr>
        <a:xfrm flipV="1">
          <a:off x="7861300" y="13319404"/>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27229</xdr:rowOff>
    </xdr:from>
    <xdr:to>
      <xdr:col>11</xdr:col>
      <xdr:colOff>307975</xdr:colOff>
      <xdr:row>78</xdr:row>
      <xdr:rowOff>60452</xdr:rowOff>
    </xdr:to>
    <xdr:cxnSp macro="">
      <xdr:nvCxnSpPr>
        <xdr:cNvPr id="415" name="直線コネクタ 414"/>
        <xdr:cNvCxnSpPr/>
      </xdr:nvCxnSpPr>
      <xdr:spPr>
        <a:xfrm flipV="1">
          <a:off x="6972300" y="13400329"/>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138430</xdr:rowOff>
    </xdr:from>
    <xdr:to>
      <xdr:col>15</xdr:col>
      <xdr:colOff>231775</xdr:colOff>
      <xdr:row>78</xdr:row>
      <xdr:rowOff>68580</xdr:rowOff>
    </xdr:to>
    <xdr:sp macro="" textlink="">
      <xdr:nvSpPr>
        <xdr:cNvPr id="425" name="円/楕円 424"/>
        <xdr:cNvSpPr/>
      </xdr:nvSpPr>
      <xdr:spPr>
        <a:xfrm>
          <a:off x="104267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116857</xdr:rowOff>
    </xdr:from>
    <xdr:ext cx="469744" cy="259045"/>
    <xdr:sp macro="" textlink="">
      <xdr:nvSpPr>
        <xdr:cNvPr id="426" name="商工費該当値テキスト"/>
        <xdr:cNvSpPr txBox="1"/>
      </xdr:nvSpPr>
      <xdr:spPr>
        <a:xfrm>
          <a:off x="10528300"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103378</xdr:rowOff>
    </xdr:from>
    <xdr:to>
      <xdr:col>14</xdr:col>
      <xdr:colOff>79375</xdr:colOff>
      <xdr:row>78</xdr:row>
      <xdr:rowOff>33528</xdr:rowOff>
    </xdr:to>
    <xdr:sp macro="" textlink="">
      <xdr:nvSpPr>
        <xdr:cNvPr id="427" name="円/楕円 426"/>
        <xdr:cNvSpPr/>
      </xdr:nvSpPr>
      <xdr:spPr>
        <a:xfrm>
          <a:off x="9588500" y="133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24655</xdr:rowOff>
    </xdr:from>
    <xdr:ext cx="469744" cy="259045"/>
    <xdr:sp macro="" textlink="">
      <xdr:nvSpPr>
        <xdr:cNvPr id="428" name="テキスト ボックス 427"/>
        <xdr:cNvSpPr txBox="1"/>
      </xdr:nvSpPr>
      <xdr:spPr>
        <a:xfrm>
          <a:off x="9404427" y="133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66954</xdr:rowOff>
    </xdr:from>
    <xdr:to>
      <xdr:col>12</xdr:col>
      <xdr:colOff>561975</xdr:colOff>
      <xdr:row>77</xdr:row>
      <xdr:rowOff>168554</xdr:rowOff>
    </xdr:to>
    <xdr:sp macro="" textlink="">
      <xdr:nvSpPr>
        <xdr:cNvPr id="429" name="円/楕円 428"/>
        <xdr:cNvSpPr/>
      </xdr:nvSpPr>
      <xdr:spPr>
        <a:xfrm>
          <a:off x="8699500" y="132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13631</xdr:rowOff>
    </xdr:from>
    <xdr:ext cx="469744" cy="259045"/>
    <xdr:sp macro="" textlink="">
      <xdr:nvSpPr>
        <xdr:cNvPr id="430" name="テキスト ボックス 429"/>
        <xdr:cNvSpPr txBox="1"/>
      </xdr:nvSpPr>
      <xdr:spPr>
        <a:xfrm>
          <a:off x="8515427" y="1304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147879</xdr:rowOff>
    </xdr:from>
    <xdr:to>
      <xdr:col>11</xdr:col>
      <xdr:colOff>358775</xdr:colOff>
      <xdr:row>78</xdr:row>
      <xdr:rowOff>78029</xdr:rowOff>
    </xdr:to>
    <xdr:sp macro="" textlink="">
      <xdr:nvSpPr>
        <xdr:cNvPr id="431" name="円/楕円 430"/>
        <xdr:cNvSpPr/>
      </xdr:nvSpPr>
      <xdr:spPr>
        <a:xfrm>
          <a:off x="7810500" y="13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69156</xdr:rowOff>
    </xdr:from>
    <xdr:ext cx="469744" cy="259045"/>
    <xdr:sp macro="" textlink="">
      <xdr:nvSpPr>
        <xdr:cNvPr id="432" name="テキスト ボックス 431"/>
        <xdr:cNvSpPr txBox="1"/>
      </xdr:nvSpPr>
      <xdr:spPr>
        <a:xfrm>
          <a:off x="7626427" y="134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9652</xdr:rowOff>
    </xdr:from>
    <xdr:to>
      <xdr:col>10</xdr:col>
      <xdr:colOff>155575</xdr:colOff>
      <xdr:row>78</xdr:row>
      <xdr:rowOff>111252</xdr:rowOff>
    </xdr:to>
    <xdr:sp macro="" textlink="">
      <xdr:nvSpPr>
        <xdr:cNvPr id="433" name="円/楕円 432"/>
        <xdr:cNvSpPr/>
      </xdr:nvSpPr>
      <xdr:spPr>
        <a:xfrm>
          <a:off x="6921500" y="133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102379</xdr:rowOff>
    </xdr:from>
    <xdr:ext cx="469744" cy="259045"/>
    <xdr:sp macro="" textlink="">
      <xdr:nvSpPr>
        <xdr:cNvPr id="434" name="テキスト ボックス 433"/>
        <xdr:cNvSpPr txBox="1"/>
      </xdr:nvSpPr>
      <xdr:spPr>
        <a:xfrm>
          <a:off x="6737427" y="1347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47192</xdr:rowOff>
    </xdr:from>
    <xdr:to>
      <xdr:col>15</xdr:col>
      <xdr:colOff>180975</xdr:colOff>
      <xdr:row>97</xdr:row>
      <xdr:rowOff>52642</xdr:rowOff>
    </xdr:to>
    <xdr:cxnSp macro="">
      <xdr:nvCxnSpPr>
        <xdr:cNvPr id="467" name="直線コネクタ 466"/>
        <xdr:cNvCxnSpPr/>
      </xdr:nvCxnSpPr>
      <xdr:spPr>
        <a:xfrm>
          <a:off x="9639300" y="16677842"/>
          <a:ext cx="8382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47192</xdr:rowOff>
    </xdr:from>
    <xdr:to>
      <xdr:col>14</xdr:col>
      <xdr:colOff>28575</xdr:colOff>
      <xdr:row>97</xdr:row>
      <xdr:rowOff>58432</xdr:rowOff>
    </xdr:to>
    <xdr:cxnSp macro="">
      <xdr:nvCxnSpPr>
        <xdr:cNvPr id="470" name="直線コネクタ 469"/>
        <xdr:cNvCxnSpPr/>
      </xdr:nvCxnSpPr>
      <xdr:spPr>
        <a:xfrm flipV="1">
          <a:off x="8750300" y="16677842"/>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2730</xdr:rowOff>
    </xdr:from>
    <xdr:to>
      <xdr:col>12</xdr:col>
      <xdr:colOff>511175</xdr:colOff>
      <xdr:row>97</xdr:row>
      <xdr:rowOff>58432</xdr:rowOff>
    </xdr:to>
    <xdr:cxnSp macro="">
      <xdr:nvCxnSpPr>
        <xdr:cNvPr id="473" name="直線コネクタ 472"/>
        <xdr:cNvCxnSpPr/>
      </xdr:nvCxnSpPr>
      <xdr:spPr>
        <a:xfrm>
          <a:off x="7861300" y="16633380"/>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2730</xdr:rowOff>
    </xdr:from>
    <xdr:to>
      <xdr:col>11</xdr:col>
      <xdr:colOff>307975</xdr:colOff>
      <xdr:row>97</xdr:row>
      <xdr:rowOff>154130</xdr:rowOff>
    </xdr:to>
    <xdr:cxnSp macro="">
      <xdr:nvCxnSpPr>
        <xdr:cNvPr id="476" name="直線コネクタ 475"/>
        <xdr:cNvCxnSpPr/>
      </xdr:nvCxnSpPr>
      <xdr:spPr>
        <a:xfrm flipV="1">
          <a:off x="6972300" y="16633380"/>
          <a:ext cx="889000" cy="15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1842</xdr:rowOff>
    </xdr:from>
    <xdr:to>
      <xdr:col>15</xdr:col>
      <xdr:colOff>231775</xdr:colOff>
      <xdr:row>97</xdr:row>
      <xdr:rowOff>103442</xdr:rowOff>
    </xdr:to>
    <xdr:sp macro="" textlink="">
      <xdr:nvSpPr>
        <xdr:cNvPr id="486" name="円/楕円 485"/>
        <xdr:cNvSpPr/>
      </xdr:nvSpPr>
      <xdr:spPr>
        <a:xfrm>
          <a:off x="10426700" y="1663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24719</xdr:rowOff>
    </xdr:from>
    <xdr:ext cx="534377" cy="259045"/>
    <xdr:sp macro="" textlink="">
      <xdr:nvSpPr>
        <xdr:cNvPr id="487" name="土木費該当値テキスト"/>
        <xdr:cNvSpPr txBox="1"/>
      </xdr:nvSpPr>
      <xdr:spPr>
        <a:xfrm>
          <a:off x="10528300" y="1648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45,140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167842</xdr:rowOff>
    </xdr:from>
    <xdr:to>
      <xdr:col>14</xdr:col>
      <xdr:colOff>79375</xdr:colOff>
      <xdr:row>97</xdr:row>
      <xdr:rowOff>97992</xdr:rowOff>
    </xdr:to>
    <xdr:sp macro="" textlink="">
      <xdr:nvSpPr>
        <xdr:cNvPr id="488" name="円/楕円 487"/>
        <xdr:cNvSpPr/>
      </xdr:nvSpPr>
      <xdr:spPr>
        <a:xfrm>
          <a:off x="9588500" y="1662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114519</xdr:rowOff>
    </xdr:from>
    <xdr:ext cx="534377" cy="259045"/>
    <xdr:sp macro="" textlink="">
      <xdr:nvSpPr>
        <xdr:cNvPr id="489" name="テキスト ボックス 488"/>
        <xdr:cNvSpPr txBox="1"/>
      </xdr:nvSpPr>
      <xdr:spPr>
        <a:xfrm>
          <a:off x="9372111" y="1640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90" name="円/楕円 489"/>
        <xdr:cNvSpPr/>
      </xdr:nvSpPr>
      <xdr:spPr>
        <a:xfrm>
          <a:off x="8699500" y="166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125759</xdr:rowOff>
    </xdr:from>
    <xdr:ext cx="534377" cy="259045"/>
    <xdr:sp macro="" textlink="">
      <xdr:nvSpPr>
        <xdr:cNvPr id="491" name="テキスト ボックス 490"/>
        <xdr:cNvSpPr txBox="1"/>
      </xdr:nvSpPr>
      <xdr:spPr>
        <a:xfrm>
          <a:off x="848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123380</xdr:rowOff>
    </xdr:from>
    <xdr:to>
      <xdr:col>11</xdr:col>
      <xdr:colOff>358775</xdr:colOff>
      <xdr:row>97</xdr:row>
      <xdr:rowOff>53530</xdr:rowOff>
    </xdr:to>
    <xdr:sp macro="" textlink="">
      <xdr:nvSpPr>
        <xdr:cNvPr id="492" name="円/楕円 491"/>
        <xdr:cNvSpPr/>
      </xdr:nvSpPr>
      <xdr:spPr>
        <a:xfrm>
          <a:off x="7810500" y="165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70057</xdr:rowOff>
    </xdr:from>
    <xdr:ext cx="534377" cy="259045"/>
    <xdr:sp macro="" textlink="">
      <xdr:nvSpPr>
        <xdr:cNvPr id="493" name="テキスト ボックス 492"/>
        <xdr:cNvSpPr txBox="1"/>
      </xdr:nvSpPr>
      <xdr:spPr>
        <a:xfrm>
          <a:off x="7594111" y="1635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103330</xdr:rowOff>
    </xdr:from>
    <xdr:to>
      <xdr:col>10</xdr:col>
      <xdr:colOff>155575</xdr:colOff>
      <xdr:row>98</xdr:row>
      <xdr:rowOff>33480</xdr:rowOff>
    </xdr:to>
    <xdr:sp macro="" textlink="">
      <xdr:nvSpPr>
        <xdr:cNvPr id="494" name="円/楕円 493"/>
        <xdr:cNvSpPr/>
      </xdr:nvSpPr>
      <xdr:spPr>
        <a:xfrm>
          <a:off x="6921500" y="167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24607</xdr:rowOff>
    </xdr:from>
    <xdr:ext cx="534377" cy="259045"/>
    <xdr:sp macro="" textlink="">
      <xdr:nvSpPr>
        <xdr:cNvPr id="495" name="テキスト ボックス 494"/>
        <xdr:cNvSpPr txBox="1"/>
      </xdr:nvSpPr>
      <xdr:spPr>
        <a:xfrm>
          <a:off x="6705111" y="16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16302</xdr:rowOff>
    </xdr:from>
    <xdr:to>
      <xdr:col>23</xdr:col>
      <xdr:colOff>517525</xdr:colOff>
      <xdr:row>38</xdr:row>
      <xdr:rowOff>59370</xdr:rowOff>
    </xdr:to>
    <xdr:cxnSp macro="">
      <xdr:nvCxnSpPr>
        <xdr:cNvPr id="523" name="直線コネクタ 522"/>
        <xdr:cNvCxnSpPr/>
      </xdr:nvCxnSpPr>
      <xdr:spPr>
        <a:xfrm>
          <a:off x="15481300" y="6531402"/>
          <a:ext cx="8382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16302</xdr:rowOff>
    </xdr:from>
    <xdr:to>
      <xdr:col>22</xdr:col>
      <xdr:colOff>365125</xdr:colOff>
      <xdr:row>38</xdr:row>
      <xdr:rowOff>107696</xdr:rowOff>
    </xdr:to>
    <xdr:cxnSp macro="">
      <xdr:nvCxnSpPr>
        <xdr:cNvPr id="526" name="直線コネクタ 525"/>
        <xdr:cNvCxnSpPr/>
      </xdr:nvCxnSpPr>
      <xdr:spPr>
        <a:xfrm flipV="1">
          <a:off x="14592300" y="6531402"/>
          <a:ext cx="889000" cy="9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106553</xdr:rowOff>
    </xdr:from>
    <xdr:to>
      <xdr:col>21</xdr:col>
      <xdr:colOff>161925</xdr:colOff>
      <xdr:row>38</xdr:row>
      <xdr:rowOff>107696</xdr:rowOff>
    </xdr:to>
    <xdr:cxnSp macro="">
      <xdr:nvCxnSpPr>
        <xdr:cNvPr id="529" name="直線コネクタ 528"/>
        <xdr:cNvCxnSpPr/>
      </xdr:nvCxnSpPr>
      <xdr:spPr>
        <a:xfrm>
          <a:off x="13703300" y="662165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86071</xdr:rowOff>
    </xdr:from>
    <xdr:to>
      <xdr:col>19</xdr:col>
      <xdr:colOff>644525</xdr:colOff>
      <xdr:row>38</xdr:row>
      <xdr:rowOff>106553</xdr:rowOff>
    </xdr:to>
    <xdr:cxnSp macro="">
      <xdr:nvCxnSpPr>
        <xdr:cNvPr id="532" name="直線コネクタ 531"/>
        <xdr:cNvCxnSpPr/>
      </xdr:nvCxnSpPr>
      <xdr:spPr>
        <a:xfrm>
          <a:off x="12814300" y="6601171"/>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8570</xdr:rowOff>
    </xdr:from>
    <xdr:to>
      <xdr:col>23</xdr:col>
      <xdr:colOff>568325</xdr:colOff>
      <xdr:row>38</xdr:row>
      <xdr:rowOff>110170</xdr:rowOff>
    </xdr:to>
    <xdr:sp macro="" textlink="">
      <xdr:nvSpPr>
        <xdr:cNvPr id="542" name="円/楕円 541"/>
        <xdr:cNvSpPr/>
      </xdr:nvSpPr>
      <xdr:spPr>
        <a:xfrm>
          <a:off x="16268700" y="65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94947</xdr:rowOff>
    </xdr:from>
    <xdr:ext cx="534377" cy="259045"/>
    <xdr:sp macro="" textlink="">
      <xdr:nvSpPr>
        <xdr:cNvPr id="543" name="消防費該当値テキスト"/>
        <xdr:cNvSpPr txBox="1"/>
      </xdr:nvSpPr>
      <xdr:spPr>
        <a:xfrm>
          <a:off x="16370300" y="643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136952</xdr:rowOff>
    </xdr:from>
    <xdr:to>
      <xdr:col>22</xdr:col>
      <xdr:colOff>415925</xdr:colOff>
      <xdr:row>38</xdr:row>
      <xdr:rowOff>67101</xdr:rowOff>
    </xdr:to>
    <xdr:sp macro="" textlink="">
      <xdr:nvSpPr>
        <xdr:cNvPr id="544" name="円/楕円 543"/>
        <xdr:cNvSpPr/>
      </xdr:nvSpPr>
      <xdr:spPr>
        <a:xfrm>
          <a:off x="15430500" y="64806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58229</xdr:rowOff>
    </xdr:from>
    <xdr:ext cx="534377" cy="259045"/>
    <xdr:sp macro="" textlink="">
      <xdr:nvSpPr>
        <xdr:cNvPr id="545" name="テキスト ボックス 544"/>
        <xdr:cNvSpPr txBox="1"/>
      </xdr:nvSpPr>
      <xdr:spPr>
        <a:xfrm>
          <a:off x="15214111" y="65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56896</xdr:rowOff>
    </xdr:from>
    <xdr:to>
      <xdr:col>21</xdr:col>
      <xdr:colOff>212725</xdr:colOff>
      <xdr:row>38</xdr:row>
      <xdr:rowOff>158496</xdr:rowOff>
    </xdr:to>
    <xdr:sp macro="" textlink="">
      <xdr:nvSpPr>
        <xdr:cNvPr id="546" name="円/楕円 545"/>
        <xdr:cNvSpPr/>
      </xdr:nvSpPr>
      <xdr:spPr>
        <a:xfrm>
          <a:off x="14541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149623</xdr:rowOff>
    </xdr:from>
    <xdr:ext cx="534377" cy="259045"/>
    <xdr:sp macro="" textlink="">
      <xdr:nvSpPr>
        <xdr:cNvPr id="547" name="テキスト ボックス 546"/>
        <xdr:cNvSpPr txBox="1"/>
      </xdr:nvSpPr>
      <xdr:spPr>
        <a:xfrm>
          <a:off x="14325111" y="66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55753</xdr:rowOff>
    </xdr:from>
    <xdr:to>
      <xdr:col>20</xdr:col>
      <xdr:colOff>9525</xdr:colOff>
      <xdr:row>38</xdr:row>
      <xdr:rowOff>157353</xdr:rowOff>
    </xdr:to>
    <xdr:sp macro="" textlink="">
      <xdr:nvSpPr>
        <xdr:cNvPr id="548" name="円/楕円 547"/>
        <xdr:cNvSpPr/>
      </xdr:nvSpPr>
      <xdr:spPr>
        <a:xfrm>
          <a:off x="13652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148480</xdr:rowOff>
    </xdr:from>
    <xdr:ext cx="534377" cy="259045"/>
    <xdr:sp macro="" textlink="">
      <xdr:nvSpPr>
        <xdr:cNvPr id="549" name="テキスト ボックス 548"/>
        <xdr:cNvSpPr txBox="1"/>
      </xdr:nvSpPr>
      <xdr:spPr>
        <a:xfrm>
          <a:off x="13436111" y="66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35271</xdr:rowOff>
    </xdr:from>
    <xdr:to>
      <xdr:col>18</xdr:col>
      <xdr:colOff>492125</xdr:colOff>
      <xdr:row>38</xdr:row>
      <xdr:rowOff>136871</xdr:rowOff>
    </xdr:to>
    <xdr:sp macro="" textlink="">
      <xdr:nvSpPr>
        <xdr:cNvPr id="550" name="円/楕円 549"/>
        <xdr:cNvSpPr/>
      </xdr:nvSpPr>
      <xdr:spPr>
        <a:xfrm>
          <a:off x="12763500" y="655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127998</xdr:rowOff>
    </xdr:from>
    <xdr:ext cx="534377" cy="259045"/>
    <xdr:sp macro="" textlink="">
      <xdr:nvSpPr>
        <xdr:cNvPr id="551" name="テキスト ボックス 550"/>
        <xdr:cNvSpPr txBox="1"/>
      </xdr:nvSpPr>
      <xdr:spPr>
        <a:xfrm>
          <a:off x="12547111" y="664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51406</xdr:rowOff>
    </xdr:from>
    <xdr:to>
      <xdr:col>23</xdr:col>
      <xdr:colOff>517525</xdr:colOff>
      <xdr:row>57</xdr:row>
      <xdr:rowOff>67952</xdr:rowOff>
    </xdr:to>
    <xdr:cxnSp macro="">
      <xdr:nvCxnSpPr>
        <xdr:cNvPr id="582" name="直線コネクタ 581"/>
        <xdr:cNvCxnSpPr/>
      </xdr:nvCxnSpPr>
      <xdr:spPr>
        <a:xfrm>
          <a:off x="15481300" y="9824056"/>
          <a:ext cx="8382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51406</xdr:rowOff>
    </xdr:from>
    <xdr:to>
      <xdr:col>22</xdr:col>
      <xdr:colOff>365125</xdr:colOff>
      <xdr:row>57</xdr:row>
      <xdr:rowOff>88188</xdr:rowOff>
    </xdr:to>
    <xdr:cxnSp macro="">
      <xdr:nvCxnSpPr>
        <xdr:cNvPr id="585" name="直線コネクタ 584"/>
        <xdr:cNvCxnSpPr/>
      </xdr:nvCxnSpPr>
      <xdr:spPr>
        <a:xfrm flipV="1">
          <a:off x="14592300" y="9824056"/>
          <a:ext cx="889000" cy="3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88188</xdr:rowOff>
    </xdr:from>
    <xdr:to>
      <xdr:col>21</xdr:col>
      <xdr:colOff>161925</xdr:colOff>
      <xdr:row>57</xdr:row>
      <xdr:rowOff>93730</xdr:rowOff>
    </xdr:to>
    <xdr:cxnSp macro="">
      <xdr:nvCxnSpPr>
        <xdr:cNvPr id="588" name="直線コネクタ 587"/>
        <xdr:cNvCxnSpPr/>
      </xdr:nvCxnSpPr>
      <xdr:spPr>
        <a:xfrm flipV="1">
          <a:off x="13703300" y="9860838"/>
          <a:ext cx="889000" cy="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73689</xdr:rowOff>
    </xdr:from>
    <xdr:to>
      <xdr:col>19</xdr:col>
      <xdr:colOff>644525</xdr:colOff>
      <xdr:row>57</xdr:row>
      <xdr:rowOff>93730</xdr:rowOff>
    </xdr:to>
    <xdr:cxnSp macro="">
      <xdr:nvCxnSpPr>
        <xdr:cNvPr id="591" name="直線コネクタ 590"/>
        <xdr:cNvCxnSpPr/>
      </xdr:nvCxnSpPr>
      <xdr:spPr>
        <a:xfrm>
          <a:off x="12814300" y="9846339"/>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17152</xdr:rowOff>
    </xdr:from>
    <xdr:to>
      <xdr:col>23</xdr:col>
      <xdr:colOff>568325</xdr:colOff>
      <xdr:row>57</xdr:row>
      <xdr:rowOff>118752</xdr:rowOff>
    </xdr:to>
    <xdr:sp macro="" textlink="">
      <xdr:nvSpPr>
        <xdr:cNvPr id="601" name="円/楕円 600"/>
        <xdr:cNvSpPr/>
      </xdr:nvSpPr>
      <xdr:spPr>
        <a:xfrm>
          <a:off x="16268700" y="97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167029</xdr:rowOff>
    </xdr:from>
    <xdr:ext cx="534377" cy="259045"/>
    <xdr:sp macro="" textlink="">
      <xdr:nvSpPr>
        <xdr:cNvPr id="602" name="教育費該当値テキスト"/>
        <xdr:cNvSpPr txBox="1"/>
      </xdr:nvSpPr>
      <xdr:spPr>
        <a:xfrm>
          <a:off x="16370300" y="97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34,341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606</xdr:rowOff>
    </xdr:from>
    <xdr:to>
      <xdr:col>22</xdr:col>
      <xdr:colOff>415925</xdr:colOff>
      <xdr:row>57</xdr:row>
      <xdr:rowOff>102206</xdr:rowOff>
    </xdr:to>
    <xdr:sp macro="" textlink="">
      <xdr:nvSpPr>
        <xdr:cNvPr id="603" name="円/楕円 602"/>
        <xdr:cNvSpPr/>
      </xdr:nvSpPr>
      <xdr:spPr>
        <a:xfrm>
          <a:off x="15430500" y="977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93333</xdr:rowOff>
    </xdr:from>
    <xdr:ext cx="534377" cy="259045"/>
    <xdr:sp macro="" textlink="">
      <xdr:nvSpPr>
        <xdr:cNvPr id="604" name="テキスト ボックス 603"/>
        <xdr:cNvSpPr txBox="1"/>
      </xdr:nvSpPr>
      <xdr:spPr>
        <a:xfrm>
          <a:off x="15214111" y="986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37388</xdr:rowOff>
    </xdr:from>
    <xdr:to>
      <xdr:col>21</xdr:col>
      <xdr:colOff>212725</xdr:colOff>
      <xdr:row>57</xdr:row>
      <xdr:rowOff>138988</xdr:rowOff>
    </xdr:to>
    <xdr:sp macro="" textlink="">
      <xdr:nvSpPr>
        <xdr:cNvPr id="605" name="円/楕円 604"/>
        <xdr:cNvSpPr/>
      </xdr:nvSpPr>
      <xdr:spPr>
        <a:xfrm>
          <a:off x="14541500" y="981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130115</xdr:rowOff>
    </xdr:from>
    <xdr:ext cx="534377" cy="259045"/>
    <xdr:sp macro="" textlink="">
      <xdr:nvSpPr>
        <xdr:cNvPr id="606" name="テキスト ボックス 605"/>
        <xdr:cNvSpPr txBox="1"/>
      </xdr:nvSpPr>
      <xdr:spPr>
        <a:xfrm>
          <a:off x="14325111" y="990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42930</xdr:rowOff>
    </xdr:from>
    <xdr:to>
      <xdr:col>20</xdr:col>
      <xdr:colOff>9525</xdr:colOff>
      <xdr:row>57</xdr:row>
      <xdr:rowOff>144530</xdr:rowOff>
    </xdr:to>
    <xdr:sp macro="" textlink="">
      <xdr:nvSpPr>
        <xdr:cNvPr id="607" name="円/楕円 606"/>
        <xdr:cNvSpPr/>
      </xdr:nvSpPr>
      <xdr:spPr>
        <a:xfrm>
          <a:off x="13652500" y="981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135657</xdr:rowOff>
    </xdr:from>
    <xdr:ext cx="534377" cy="259045"/>
    <xdr:sp macro="" textlink="">
      <xdr:nvSpPr>
        <xdr:cNvPr id="608" name="テキスト ボックス 607"/>
        <xdr:cNvSpPr txBox="1"/>
      </xdr:nvSpPr>
      <xdr:spPr>
        <a:xfrm>
          <a:off x="13436111" y="990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22889</xdr:rowOff>
    </xdr:from>
    <xdr:to>
      <xdr:col>18</xdr:col>
      <xdr:colOff>492125</xdr:colOff>
      <xdr:row>57</xdr:row>
      <xdr:rowOff>124489</xdr:rowOff>
    </xdr:to>
    <xdr:sp macro="" textlink="">
      <xdr:nvSpPr>
        <xdr:cNvPr id="609" name="円/楕円 608"/>
        <xdr:cNvSpPr/>
      </xdr:nvSpPr>
      <xdr:spPr>
        <a:xfrm>
          <a:off x="12763500" y="97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115616</xdr:rowOff>
    </xdr:from>
    <xdr:ext cx="534377" cy="259045"/>
    <xdr:sp macro="" textlink="">
      <xdr:nvSpPr>
        <xdr:cNvPr id="610" name="テキスト ボックス 609"/>
        <xdr:cNvSpPr txBox="1"/>
      </xdr:nvSpPr>
      <xdr:spPr>
        <a:xfrm>
          <a:off x="12547111" y="98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167532</xdr:rowOff>
    </xdr:from>
    <xdr:to>
      <xdr:col>23</xdr:col>
      <xdr:colOff>517525</xdr:colOff>
      <xdr:row>79</xdr:row>
      <xdr:rowOff>36240</xdr:rowOff>
    </xdr:to>
    <xdr:cxnSp macro="">
      <xdr:nvCxnSpPr>
        <xdr:cNvPr id="639" name="直線コネクタ 638"/>
        <xdr:cNvCxnSpPr/>
      </xdr:nvCxnSpPr>
      <xdr:spPr>
        <a:xfrm>
          <a:off x="15481300" y="13540632"/>
          <a:ext cx="8382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129279</xdr:rowOff>
    </xdr:from>
    <xdr:to>
      <xdr:col>22</xdr:col>
      <xdr:colOff>365125</xdr:colOff>
      <xdr:row>78</xdr:row>
      <xdr:rowOff>167532</xdr:rowOff>
    </xdr:to>
    <xdr:cxnSp macro="">
      <xdr:nvCxnSpPr>
        <xdr:cNvPr id="642" name="直線コネクタ 641"/>
        <xdr:cNvCxnSpPr/>
      </xdr:nvCxnSpPr>
      <xdr:spPr>
        <a:xfrm>
          <a:off x="14592300" y="13502379"/>
          <a:ext cx="88900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68184</xdr:rowOff>
    </xdr:from>
    <xdr:ext cx="378565" cy="259045"/>
    <xdr:sp macro="" textlink="">
      <xdr:nvSpPr>
        <xdr:cNvPr id="644" name="テキスト ボックス 643"/>
        <xdr:cNvSpPr txBox="1"/>
      </xdr:nvSpPr>
      <xdr:spPr>
        <a:xfrm>
          <a:off x="15292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129279</xdr:rowOff>
    </xdr:from>
    <xdr:to>
      <xdr:col>21</xdr:col>
      <xdr:colOff>161925</xdr:colOff>
      <xdr:row>78</xdr:row>
      <xdr:rowOff>151454</xdr:rowOff>
    </xdr:to>
    <xdr:cxnSp macro="">
      <xdr:nvCxnSpPr>
        <xdr:cNvPr id="645" name="直線コネクタ 644"/>
        <xdr:cNvCxnSpPr/>
      </xdr:nvCxnSpPr>
      <xdr:spPr>
        <a:xfrm flipV="1">
          <a:off x="13703300" y="13502379"/>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60850</xdr:rowOff>
    </xdr:from>
    <xdr:ext cx="469744" cy="259045"/>
    <xdr:sp macro="" textlink="">
      <xdr:nvSpPr>
        <xdr:cNvPr id="647" name="テキスト ボックス 646"/>
        <xdr:cNvSpPr txBox="1"/>
      </xdr:nvSpPr>
      <xdr:spPr>
        <a:xfrm>
          <a:off x="14357427" y="136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151454</xdr:rowOff>
    </xdr:from>
    <xdr:to>
      <xdr:col>19</xdr:col>
      <xdr:colOff>644525</xdr:colOff>
      <xdr:row>79</xdr:row>
      <xdr:rowOff>35230</xdr:rowOff>
    </xdr:to>
    <xdr:cxnSp macro="">
      <xdr:nvCxnSpPr>
        <xdr:cNvPr id="648" name="直線コネクタ 647"/>
        <xdr:cNvCxnSpPr/>
      </xdr:nvCxnSpPr>
      <xdr:spPr>
        <a:xfrm flipV="1">
          <a:off x="12814300" y="13524554"/>
          <a:ext cx="8890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47668</xdr:rowOff>
    </xdr:from>
    <xdr:ext cx="469744" cy="259045"/>
    <xdr:sp macro="" textlink="">
      <xdr:nvSpPr>
        <xdr:cNvPr id="650" name="テキスト ボックス 649"/>
        <xdr:cNvSpPr txBox="1"/>
      </xdr:nvSpPr>
      <xdr:spPr>
        <a:xfrm>
          <a:off x="13468427" y="1359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156890</xdr:rowOff>
    </xdr:from>
    <xdr:to>
      <xdr:col>23</xdr:col>
      <xdr:colOff>568325</xdr:colOff>
      <xdr:row>79</xdr:row>
      <xdr:rowOff>87040</xdr:rowOff>
    </xdr:to>
    <xdr:sp macro="" textlink="">
      <xdr:nvSpPr>
        <xdr:cNvPr id="658" name="円/楕円 657"/>
        <xdr:cNvSpPr/>
      </xdr:nvSpPr>
      <xdr:spPr>
        <a:xfrm>
          <a:off x="16268700" y="135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109657</xdr:rowOff>
    </xdr:from>
    <xdr:ext cx="378565" cy="259045"/>
    <xdr:sp macro="" textlink="">
      <xdr:nvSpPr>
        <xdr:cNvPr id="659" name="災害復旧費該当値テキスト"/>
        <xdr:cNvSpPr txBox="1"/>
      </xdr:nvSpPr>
      <xdr:spPr>
        <a:xfrm>
          <a:off x="16370300" y="13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116732</xdr:rowOff>
    </xdr:from>
    <xdr:to>
      <xdr:col>22</xdr:col>
      <xdr:colOff>415925</xdr:colOff>
      <xdr:row>79</xdr:row>
      <xdr:rowOff>46882</xdr:rowOff>
    </xdr:to>
    <xdr:sp macro="" textlink="">
      <xdr:nvSpPr>
        <xdr:cNvPr id="660" name="円/楕円 659"/>
        <xdr:cNvSpPr/>
      </xdr:nvSpPr>
      <xdr:spPr>
        <a:xfrm>
          <a:off x="15430500" y="134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63409</xdr:rowOff>
    </xdr:from>
    <xdr:ext cx="469744" cy="259045"/>
    <xdr:sp macro="" textlink="">
      <xdr:nvSpPr>
        <xdr:cNvPr id="661" name="テキスト ボックス 660"/>
        <xdr:cNvSpPr txBox="1"/>
      </xdr:nvSpPr>
      <xdr:spPr>
        <a:xfrm>
          <a:off x="15246427" y="1326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78479</xdr:rowOff>
    </xdr:from>
    <xdr:to>
      <xdr:col>21</xdr:col>
      <xdr:colOff>212725</xdr:colOff>
      <xdr:row>79</xdr:row>
      <xdr:rowOff>8629</xdr:rowOff>
    </xdr:to>
    <xdr:sp macro="" textlink="">
      <xdr:nvSpPr>
        <xdr:cNvPr id="662" name="円/楕円 661"/>
        <xdr:cNvSpPr/>
      </xdr:nvSpPr>
      <xdr:spPr>
        <a:xfrm>
          <a:off x="14541500" y="134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25156</xdr:rowOff>
    </xdr:from>
    <xdr:ext cx="469744" cy="259045"/>
    <xdr:sp macro="" textlink="">
      <xdr:nvSpPr>
        <xdr:cNvPr id="663" name="テキスト ボックス 662"/>
        <xdr:cNvSpPr txBox="1"/>
      </xdr:nvSpPr>
      <xdr:spPr>
        <a:xfrm>
          <a:off x="14357427" y="1322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100654</xdr:rowOff>
    </xdr:from>
    <xdr:to>
      <xdr:col>20</xdr:col>
      <xdr:colOff>9525</xdr:colOff>
      <xdr:row>79</xdr:row>
      <xdr:rowOff>30804</xdr:rowOff>
    </xdr:to>
    <xdr:sp macro="" textlink="">
      <xdr:nvSpPr>
        <xdr:cNvPr id="664" name="円/楕円 663"/>
        <xdr:cNvSpPr/>
      </xdr:nvSpPr>
      <xdr:spPr>
        <a:xfrm>
          <a:off x="13652500" y="134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47331</xdr:rowOff>
    </xdr:from>
    <xdr:ext cx="469744" cy="259045"/>
    <xdr:sp macro="" textlink="">
      <xdr:nvSpPr>
        <xdr:cNvPr id="665" name="テキスト ボックス 664"/>
        <xdr:cNvSpPr txBox="1"/>
      </xdr:nvSpPr>
      <xdr:spPr>
        <a:xfrm>
          <a:off x="13468427" y="1324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155880</xdr:rowOff>
    </xdr:from>
    <xdr:to>
      <xdr:col>18</xdr:col>
      <xdr:colOff>492125</xdr:colOff>
      <xdr:row>79</xdr:row>
      <xdr:rowOff>86030</xdr:rowOff>
    </xdr:to>
    <xdr:sp macro="" textlink="">
      <xdr:nvSpPr>
        <xdr:cNvPr id="666" name="円/楕円 665"/>
        <xdr:cNvSpPr/>
      </xdr:nvSpPr>
      <xdr:spPr>
        <a:xfrm>
          <a:off x="12763500" y="135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77157</xdr:rowOff>
    </xdr:from>
    <xdr:ext cx="378565" cy="259045"/>
    <xdr:sp macro="" textlink="">
      <xdr:nvSpPr>
        <xdr:cNvPr id="667" name="テキスト ボックス 666"/>
        <xdr:cNvSpPr txBox="1"/>
      </xdr:nvSpPr>
      <xdr:spPr>
        <a:xfrm>
          <a:off x="12625017" y="13621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97735</xdr:rowOff>
    </xdr:from>
    <xdr:to>
      <xdr:col>23</xdr:col>
      <xdr:colOff>517525</xdr:colOff>
      <xdr:row>98</xdr:row>
      <xdr:rowOff>107717</xdr:rowOff>
    </xdr:to>
    <xdr:cxnSp macro="">
      <xdr:nvCxnSpPr>
        <xdr:cNvPr id="698" name="直線コネクタ 697"/>
        <xdr:cNvCxnSpPr/>
      </xdr:nvCxnSpPr>
      <xdr:spPr>
        <a:xfrm flipV="1">
          <a:off x="15481300" y="16899835"/>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96200</xdr:rowOff>
    </xdr:from>
    <xdr:to>
      <xdr:col>22</xdr:col>
      <xdr:colOff>365125</xdr:colOff>
      <xdr:row>98</xdr:row>
      <xdr:rowOff>107717</xdr:rowOff>
    </xdr:to>
    <xdr:cxnSp macro="">
      <xdr:nvCxnSpPr>
        <xdr:cNvPr id="701" name="直線コネクタ 700"/>
        <xdr:cNvCxnSpPr/>
      </xdr:nvCxnSpPr>
      <xdr:spPr>
        <a:xfrm>
          <a:off x="14592300" y="16898300"/>
          <a:ext cx="889000" cy="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90453</xdr:rowOff>
    </xdr:from>
    <xdr:to>
      <xdr:col>21</xdr:col>
      <xdr:colOff>161925</xdr:colOff>
      <xdr:row>98</xdr:row>
      <xdr:rowOff>96200</xdr:rowOff>
    </xdr:to>
    <xdr:cxnSp macro="">
      <xdr:nvCxnSpPr>
        <xdr:cNvPr id="704" name="直線コネクタ 703"/>
        <xdr:cNvCxnSpPr/>
      </xdr:nvCxnSpPr>
      <xdr:spPr>
        <a:xfrm>
          <a:off x="13703300" y="16892553"/>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90453</xdr:rowOff>
    </xdr:from>
    <xdr:to>
      <xdr:col>19</xdr:col>
      <xdr:colOff>644525</xdr:colOff>
      <xdr:row>98</xdr:row>
      <xdr:rowOff>97856</xdr:rowOff>
    </xdr:to>
    <xdr:cxnSp macro="">
      <xdr:nvCxnSpPr>
        <xdr:cNvPr id="707" name="直線コネクタ 706"/>
        <xdr:cNvCxnSpPr/>
      </xdr:nvCxnSpPr>
      <xdr:spPr>
        <a:xfrm flipV="1">
          <a:off x="12814300" y="16892553"/>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46935</xdr:rowOff>
    </xdr:from>
    <xdr:to>
      <xdr:col>23</xdr:col>
      <xdr:colOff>568325</xdr:colOff>
      <xdr:row>98</xdr:row>
      <xdr:rowOff>148535</xdr:rowOff>
    </xdr:to>
    <xdr:sp macro="" textlink="">
      <xdr:nvSpPr>
        <xdr:cNvPr id="717" name="円/楕円 716"/>
        <xdr:cNvSpPr/>
      </xdr:nvSpPr>
      <xdr:spPr>
        <a:xfrm>
          <a:off x="16268700" y="168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133312</xdr:rowOff>
    </xdr:from>
    <xdr:ext cx="534377" cy="259045"/>
    <xdr:sp macro="" textlink="">
      <xdr:nvSpPr>
        <xdr:cNvPr id="718" name="公債費該当値テキスト"/>
        <xdr:cNvSpPr txBox="1"/>
      </xdr:nvSpPr>
      <xdr:spPr>
        <a:xfrm>
          <a:off x="16370300" y="167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56917</xdr:rowOff>
    </xdr:from>
    <xdr:to>
      <xdr:col>22</xdr:col>
      <xdr:colOff>415925</xdr:colOff>
      <xdr:row>98</xdr:row>
      <xdr:rowOff>158517</xdr:rowOff>
    </xdr:to>
    <xdr:sp macro="" textlink="">
      <xdr:nvSpPr>
        <xdr:cNvPr id="719" name="円/楕円 718"/>
        <xdr:cNvSpPr/>
      </xdr:nvSpPr>
      <xdr:spPr>
        <a:xfrm>
          <a:off x="15430500" y="168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149644</xdr:rowOff>
    </xdr:from>
    <xdr:ext cx="534377" cy="259045"/>
    <xdr:sp macro="" textlink="">
      <xdr:nvSpPr>
        <xdr:cNvPr id="720" name="テキスト ボックス 719"/>
        <xdr:cNvSpPr txBox="1"/>
      </xdr:nvSpPr>
      <xdr:spPr>
        <a:xfrm>
          <a:off x="15214111" y="1695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45400</xdr:rowOff>
    </xdr:from>
    <xdr:to>
      <xdr:col>21</xdr:col>
      <xdr:colOff>212725</xdr:colOff>
      <xdr:row>98</xdr:row>
      <xdr:rowOff>147000</xdr:rowOff>
    </xdr:to>
    <xdr:sp macro="" textlink="">
      <xdr:nvSpPr>
        <xdr:cNvPr id="721" name="円/楕円 720"/>
        <xdr:cNvSpPr/>
      </xdr:nvSpPr>
      <xdr:spPr>
        <a:xfrm>
          <a:off x="14541500" y="168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138127</xdr:rowOff>
    </xdr:from>
    <xdr:ext cx="534377" cy="259045"/>
    <xdr:sp macro="" textlink="">
      <xdr:nvSpPr>
        <xdr:cNvPr id="722" name="テキスト ボックス 721"/>
        <xdr:cNvSpPr txBox="1"/>
      </xdr:nvSpPr>
      <xdr:spPr>
        <a:xfrm>
          <a:off x="14325111" y="1694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39653</xdr:rowOff>
    </xdr:from>
    <xdr:to>
      <xdr:col>20</xdr:col>
      <xdr:colOff>9525</xdr:colOff>
      <xdr:row>98</xdr:row>
      <xdr:rowOff>141253</xdr:rowOff>
    </xdr:to>
    <xdr:sp macro="" textlink="">
      <xdr:nvSpPr>
        <xdr:cNvPr id="723" name="円/楕円 722"/>
        <xdr:cNvSpPr/>
      </xdr:nvSpPr>
      <xdr:spPr>
        <a:xfrm>
          <a:off x="13652500" y="168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132380</xdr:rowOff>
    </xdr:from>
    <xdr:ext cx="534377" cy="259045"/>
    <xdr:sp macro="" textlink="">
      <xdr:nvSpPr>
        <xdr:cNvPr id="724" name="テキスト ボックス 723"/>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47056</xdr:rowOff>
    </xdr:from>
    <xdr:to>
      <xdr:col>18</xdr:col>
      <xdr:colOff>492125</xdr:colOff>
      <xdr:row>98</xdr:row>
      <xdr:rowOff>148656</xdr:rowOff>
    </xdr:to>
    <xdr:sp macro="" textlink="">
      <xdr:nvSpPr>
        <xdr:cNvPr id="725" name="円/楕円 724"/>
        <xdr:cNvSpPr/>
      </xdr:nvSpPr>
      <xdr:spPr>
        <a:xfrm>
          <a:off x="12763500" y="168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139783</xdr:rowOff>
    </xdr:from>
    <xdr:ext cx="534377" cy="259045"/>
    <xdr:sp macro="" textlink="">
      <xdr:nvSpPr>
        <xdr:cNvPr id="726" name="テキスト ボックス 725"/>
        <xdr:cNvSpPr txBox="1"/>
      </xdr:nvSpPr>
      <xdr:spPr>
        <a:xfrm>
          <a:off x="12547111" y="169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a:rPr>
            <a:t>歳出決算総額は、住民一人当たり</a:t>
          </a:r>
          <a:r>
            <a:rPr kumimoji="1" lang="en-US" altLang="ja-JP" sz="1300" b="1">
              <a:latin typeface="ＭＳ Ｐゴシック"/>
            </a:rPr>
            <a:t>319,614</a:t>
          </a:r>
          <a:r>
            <a:rPr kumimoji="1" lang="ja-JP" altLang="en-US" sz="1300" b="1">
              <a:latin typeface="ＭＳ Ｐゴシック"/>
            </a:rPr>
            <a:t>円となっており、年々増加しているが、類似団体平均と比較すると住民一人当たりのコストは少ない。主な項目の分析は以下のとおりである。</a:t>
          </a:r>
          <a:endParaRPr kumimoji="1" lang="en-US" altLang="ja-JP" sz="1300" b="1">
            <a:latin typeface="ＭＳ Ｐゴシック"/>
          </a:endParaRPr>
        </a:p>
        <a:p>
          <a:r>
            <a:rPr kumimoji="1" lang="ja-JP" altLang="en-US" sz="1300" b="1">
              <a:latin typeface="ＭＳ Ｐゴシック"/>
            </a:rPr>
            <a:t>（土木費）</a:t>
          </a:r>
          <a:endParaRPr kumimoji="1" lang="en-US" altLang="ja-JP" sz="1300" b="1">
            <a:latin typeface="ＭＳ Ｐゴシック"/>
          </a:endParaRPr>
        </a:p>
        <a:p>
          <a:r>
            <a:rPr kumimoji="1" lang="ja-JP" altLang="en-US" sz="1300" b="1">
              <a:latin typeface="ＭＳ Ｐゴシック"/>
            </a:rPr>
            <a:t>　住民一人当たり</a:t>
          </a:r>
          <a:r>
            <a:rPr kumimoji="1" lang="en-US" altLang="ja-JP" sz="1300" b="1">
              <a:latin typeface="ＭＳ Ｐゴシック"/>
            </a:rPr>
            <a:t>45,140</a:t>
          </a:r>
          <a:r>
            <a:rPr kumimoji="1" lang="ja-JP" altLang="en-US" sz="1300" b="1">
              <a:latin typeface="ＭＳ Ｐゴシック"/>
            </a:rPr>
            <a:t>円となっており、類似団体平均を上回っている。経年変化を見てもＨ</a:t>
          </a:r>
          <a:r>
            <a:rPr kumimoji="1" lang="en-US" altLang="ja-JP" sz="1300" b="1">
              <a:latin typeface="ＭＳ Ｐゴシック"/>
            </a:rPr>
            <a:t>25</a:t>
          </a:r>
          <a:r>
            <a:rPr kumimoji="1" lang="ja-JP" altLang="en-US" sz="1300" b="1">
              <a:latin typeface="ＭＳ Ｐゴシック"/>
            </a:rPr>
            <a:t>年度から類似団体平均を上回っている。これは、本町の海老津駅南側道路等整備事業の取組によるものである。この事業は、Ｈ</a:t>
          </a:r>
          <a:r>
            <a:rPr kumimoji="1" lang="en-US" altLang="ja-JP" sz="1300" b="1">
              <a:latin typeface="ＭＳ Ｐゴシック"/>
            </a:rPr>
            <a:t>28</a:t>
          </a:r>
          <a:r>
            <a:rPr kumimoji="1" lang="ja-JP" altLang="en-US" sz="1300" b="1">
              <a:latin typeface="ＭＳ Ｐゴシック"/>
            </a:rPr>
            <a:t>年度に完了したが、今後、町営住宅建設事業等が控えているため、当分はこの傾向が続くことが見込まれる。</a:t>
          </a:r>
          <a:endParaRPr kumimoji="1" lang="en-US" altLang="ja-JP" sz="1300" b="1">
            <a:latin typeface="ＭＳ Ｐゴシック"/>
          </a:endParaRPr>
        </a:p>
        <a:p>
          <a:r>
            <a:rPr kumimoji="1" lang="ja-JP" altLang="en-US" sz="1300" b="1">
              <a:latin typeface="ＭＳ Ｐゴシック"/>
            </a:rPr>
            <a:t>（公債費）</a:t>
          </a:r>
          <a:endParaRPr kumimoji="1" lang="en-US" altLang="ja-JP" sz="1300" b="1">
            <a:latin typeface="ＭＳ Ｐゴシック"/>
          </a:endParaRPr>
        </a:p>
        <a:p>
          <a:r>
            <a:rPr kumimoji="1" lang="ja-JP" altLang="en-US" sz="1300" b="1">
              <a:latin typeface="ＭＳ Ｐゴシック"/>
            </a:rPr>
            <a:t>　住民一人当たり</a:t>
          </a:r>
          <a:r>
            <a:rPr kumimoji="1" lang="en-US" altLang="ja-JP" sz="1300" b="1">
              <a:latin typeface="ＭＳ Ｐゴシック"/>
            </a:rPr>
            <a:t>15,855</a:t>
          </a:r>
          <a:r>
            <a:rPr kumimoji="1" lang="ja-JP" altLang="en-US" sz="1300" b="1">
              <a:latin typeface="ＭＳ Ｐゴシック"/>
            </a:rPr>
            <a:t>円となっており、類似団体平均を大きく下回っている。しかし、今後、公債費負担が増加していくことが見込まれているため、他の費目の歳出抑制を行い、歳出規模が増加しないよう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標準財政規模に対する財政調整基金残高の比率は、</a:t>
          </a:r>
          <a:r>
            <a:rPr kumimoji="1" lang="en-US" altLang="ja-JP" sz="1400">
              <a:latin typeface="ＭＳ ゴシック" pitchFamily="49" charset="-128"/>
              <a:ea typeface="ＭＳ ゴシック" pitchFamily="49" charset="-128"/>
            </a:rPr>
            <a:t>33.41</a:t>
          </a:r>
          <a:r>
            <a:rPr kumimoji="1" lang="ja-JP" altLang="en-US" sz="1400">
              <a:latin typeface="ＭＳ ゴシック" pitchFamily="49" charset="-128"/>
              <a:ea typeface="ＭＳ ゴシック" pitchFamily="49" charset="-128"/>
            </a:rPr>
            <a:t>％であり、Ｈ</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7.91</a:t>
          </a:r>
          <a:r>
            <a:rPr kumimoji="1" lang="ja-JP" altLang="en-US" sz="1400">
              <a:latin typeface="ＭＳ ゴシック" pitchFamily="49" charset="-128"/>
              <a:ea typeface="ＭＳ ゴシック" pitchFamily="49" charset="-128"/>
            </a:rPr>
            <a:t>ポイント減少している。実質単年度収支についても、直近５年の間で４年がマイナスとなっており、厳しい財政状況である。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債費負担が増加する見込みであり、財政状況の厳しさは増していくことから、行政改革推進計画に基づき事業のスリム化等を図り、経常経費の削減を図るとともに、町税等の一般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黒字となっているが、これは財政調整基金をはじめとする各種基金からの繰入によるものである。基金繰入に頼らない財政運営を行っていくことが今後の課題である。このため、行政改革推進計画に基づく事務事業の見直しを行い、経常経費の削減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７年度に引き続き、国民健康保険事業特別会計が赤字となった。平成３０年度からの国民健康保険事業広域化に伴い、財政運営の仕組みが大きく変わってくるが、累積した赤字額の計画的な解消と国保財政の健全化を図っていく。主な取組としては、平成３０年度から国保税率の見直しを行うとともに、引き続き住民の健康増進や医療費の適正化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（その他の会計）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黒字が継続されているものの、下水道事業会計については、一般会計から多額の繰入を行っている状況であるため、健全な運営についての検討が必要である。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実質公債費比率は類似団体と比較しても良好な数値となっている。これは、過去から交付税措置のない地方債については、原則起債しない方針としてきたためである。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今後も可能な限り起債額を抑制するとともに交付税措置の有利な起債の借入を検討するなどして財源調達を行っていく。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将来負担比率の分子は、前年度に引き続きマイナスとなった。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今後も良好な数値を継続できるよう財政運営を行う。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5971520" y="919734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7213580" y="919734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224534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348740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472946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597152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721358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福岡県岡垣町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32,153
31,990
48.64
10,611,244
10,276,563
280,434
6,232,841
7,873,473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0019030" y="890905"/>
          <a:ext cx="1384935" cy="1254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0279380" y="156019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0200005" y="156019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0120630" y="156019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0200005" y="179451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0120630" y="19335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790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467094" y="4520341"/>
          <a:ext cx="8547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[ 65.4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岡垣町の公共施設は、</a:t>
          </a:r>
          <a:r>
            <a:rPr kumimoji="1" lang="en-US" altLang="ja-JP" sz="1100" baseline="0">
              <a:solidFill>
                <a:schemeClr val="dk1"/>
              </a:solidFill>
              <a:effectLst/>
              <a:latin typeface="+mn-lt"/>
              <a:ea typeface="+mn-ea"/>
              <a:cs typeface="+mn-cs"/>
            </a:rPr>
            <a:t>1972</a:t>
          </a:r>
          <a:r>
            <a:rPr kumimoji="1" lang="ja-JP" altLang="ja-JP" sz="1100" baseline="0">
              <a:solidFill>
                <a:schemeClr val="dk1"/>
              </a:solidFill>
              <a:effectLst/>
              <a:latin typeface="+mn-lt"/>
              <a:ea typeface="+mn-ea"/>
              <a:cs typeface="+mn-cs"/>
            </a:rPr>
            <a:t>年から</a:t>
          </a:r>
          <a:r>
            <a:rPr kumimoji="1" lang="en-US" altLang="ja-JP" sz="1100" baseline="0">
              <a:solidFill>
                <a:schemeClr val="dk1"/>
              </a:solidFill>
              <a:effectLst/>
              <a:latin typeface="+mn-lt"/>
              <a:ea typeface="+mn-ea"/>
              <a:cs typeface="+mn-cs"/>
            </a:rPr>
            <a:t>1984</a:t>
          </a:r>
          <a:r>
            <a:rPr kumimoji="1" lang="ja-JP" altLang="ja-JP" sz="1100" baseline="0">
              <a:solidFill>
                <a:schemeClr val="dk1"/>
              </a:solidFill>
              <a:effectLst/>
              <a:latin typeface="+mn-lt"/>
              <a:ea typeface="+mn-ea"/>
              <a:cs typeface="+mn-cs"/>
            </a:rPr>
            <a:t>年頃に集中的に整備され、すでに築</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年以上の建物が約</a:t>
          </a:r>
          <a:r>
            <a:rPr kumimoji="1" lang="en-US" altLang="ja-JP" sz="1100" baseline="0">
              <a:solidFill>
                <a:schemeClr val="dk1"/>
              </a:solidFill>
              <a:effectLst/>
              <a:latin typeface="+mn-lt"/>
              <a:ea typeface="+mn-ea"/>
              <a:cs typeface="+mn-cs"/>
            </a:rPr>
            <a:t>6</a:t>
          </a:r>
          <a:r>
            <a:rPr kumimoji="1" lang="ja-JP" altLang="ja-JP" sz="1100" baseline="0">
              <a:solidFill>
                <a:schemeClr val="dk1"/>
              </a:solidFill>
              <a:effectLst/>
              <a:latin typeface="+mn-lt"/>
              <a:ea typeface="+mn-ea"/>
              <a:cs typeface="+mn-cs"/>
            </a:rPr>
            <a:t>割を占めていることなどにより、有形固定資産減価償却率は類似団体より高い水準にある。</a:t>
          </a:r>
          <a:endParaRPr lang="ja-JP" altLang="ja-JP">
            <a:effectLst/>
          </a:endParaRPr>
        </a:p>
        <a:p>
          <a:r>
            <a:rPr kumimoji="1" lang="ja-JP" altLang="ja-JP" sz="1100" baseline="0">
              <a:solidFill>
                <a:schemeClr val="dk1"/>
              </a:solidFill>
              <a:effectLst/>
              <a:latin typeface="+mn-lt"/>
              <a:ea typeface="+mn-ea"/>
              <a:cs typeface="+mn-cs"/>
            </a:rPr>
            <a:t>　そのような中、平成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年度に策定した岡垣町公共施設等総合管理計画において、公共施設等の延床面積を</a:t>
          </a:r>
          <a:r>
            <a:rPr kumimoji="1" lang="en-US" altLang="ja-JP" sz="1100" baseline="0">
              <a:solidFill>
                <a:schemeClr val="dk1"/>
              </a:solidFill>
              <a:effectLst/>
              <a:latin typeface="+mn-lt"/>
              <a:ea typeface="+mn-ea"/>
              <a:cs typeface="+mn-cs"/>
            </a:rPr>
            <a:t>15</a:t>
          </a:r>
          <a:r>
            <a:rPr kumimoji="1" lang="ja-JP" altLang="ja-JP" sz="1100" baseline="0">
              <a:solidFill>
                <a:schemeClr val="dk1"/>
              </a:solidFill>
              <a:effectLst/>
              <a:latin typeface="+mn-lt"/>
              <a:ea typeface="+mn-ea"/>
              <a:cs typeface="+mn-cs"/>
            </a:rPr>
            <a:t>％削減する目標を掲げ、老朽化した施設の集約化・複合化を進めることとしており、長期的な視点により適正な維持管理に努める。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180465"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18565" y="69710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795672" y="68772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8" name="直線コネクタ 57"/>
        <xdr:cNvCxnSpPr/>
      </xdr:nvCxnSpPr>
      <xdr:spPr>
        <a:xfrm>
          <a:off x="1218565" y="6666412"/>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9" name="テキスト ボックス 58"/>
        <xdr:cNvSpPr txBox="1"/>
      </xdr:nvSpPr>
      <xdr:spPr>
        <a:xfrm>
          <a:off x="795672" y="65764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60" name="直線コネクタ 59"/>
        <xdr:cNvCxnSpPr/>
      </xdr:nvCxnSpPr>
      <xdr:spPr>
        <a:xfrm>
          <a:off x="1218565" y="636560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1" name="テキスト ボックス 60"/>
        <xdr:cNvSpPr txBox="1"/>
      </xdr:nvSpPr>
      <xdr:spPr>
        <a:xfrm>
          <a:off x="795672" y="627561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2" name="直線コネクタ 61"/>
        <xdr:cNvCxnSpPr/>
      </xdr:nvCxnSpPr>
      <xdr:spPr>
        <a:xfrm>
          <a:off x="1218565" y="6064794"/>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3" name="テキスト ボックス 62"/>
        <xdr:cNvSpPr txBox="1"/>
      </xdr:nvSpPr>
      <xdr:spPr>
        <a:xfrm>
          <a:off x="795672" y="597480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4" name="直線コネクタ 63"/>
        <xdr:cNvCxnSpPr/>
      </xdr:nvCxnSpPr>
      <xdr:spPr>
        <a:xfrm>
          <a:off x="1218565" y="5763986"/>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5" name="テキスト ボックス 64"/>
        <xdr:cNvSpPr txBox="1"/>
      </xdr:nvSpPr>
      <xdr:spPr>
        <a:xfrm>
          <a:off x="795672" y="56701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6" name="直線コネクタ 65"/>
        <xdr:cNvCxnSpPr/>
      </xdr:nvCxnSpPr>
      <xdr:spPr>
        <a:xfrm>
          <a:off x="1218565" y="546317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7" name="テキスト ボックス 66"/>
        <xdr:cNvSpPr txBox="1"/>
      </xdr:nvSpPr>
      <xdr:spPr>
        <a:xfrm>
          <a:off x="795672" y="536937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8" name="直線コネクタ 67"/>
        <xdr:cNvCxnSpPr/>
      </xdr:nvCxnSpPr>
      <xdr:spPr>
        <a:xfrm>
          <a:off x="1218565" y="5158558"/>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9" name="テキスト ボックス 68"/>
        <xdr:cNvSpPr txBox="1"/>
      </xdr:nvSpPr>
      <xdr:spPr>
        <a:xfrm>
          <a:off x="795672" y="506856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70" name="直線コネクタ 69"/>
        <xdr:cNvCxnSpPr/>
      </xdr:nvCxnSpPr>
      <xdr:spPr>
        <a:xfrm>
          <a:off x="1218565" y="48577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1" name="テキスト ボックス 70"/>
        <xdr:cNvSpPr txBox="1"/>
      </xdr:nvSpPr>
      <xdr:spPr>
        <a:xfrm>
          <a:off x="795672" y="47677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2" name="有形固定資産減価償却率グラフ枠"/>
        <xdr:cNvSpPr/>
      </xdr:nvSpPr>
      <xdr:spPr>
        <a:xfrm>
          <a:off x="1218565" y="485775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3" name="直線コネクタ 72"/>
        <xdr:cNvCxnSpPr/>
      </xdr:nvCxnSpPr>
      <xdr:spPr>
        <a:xfrm flipV="1">
          <a:off x="4400550" y="5300436"/>
          <a:ext cx="1270" cy="1145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4" name="有形固定資産減価償却率最小値テキスト"/>
        <xdr:cNvSpPr txBox="1"/>
      </xdr:nvSpPr>
      <xdr:spPr>
        <a:xfrm>
          <a:off x="4453255"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5" name="直線コネクタ 74"/>
        <xdr:cNvCxnSpPr/>
      </xdr:nvCxnSpPr>
      <xdr:spPr>
        <a:xfrm>
          <a:off x="4313555" y="644579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6" name="有形固定資産減価償却率最大値テキスト"/>
        <xdr:cNvSpPr txBox="1"/>
      </xdr:nvSpPr>
      <xdr:spPr>
        <a:xfrm>
          <a:off x="4453255" y="507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7" name="直線コネクタ 76"/>
        <xdr:cNvCxnSpPr/>
      </xdr:nvCxnSpPr>
      <xdr:spPr>
        <a:xfrm>
          <a:off x="4313555" y="530043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8" name="有形固定資産減価償却率平均値テキスト"/>
        <xdr:cNvSpPr txBox="1"/>
      </xdr:nvSpPr>
      <xdr:spPr>
        <a:xfrm>
          <a:off x="4453255" y="5590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9" name="フローチャート : 判断 78"/>
        <xdr:cNvSpPr/>
      </xdr:nvSpPr>
      <xdr:spPr>
        <a:xfrm>
          <a:off x="4351655" y="5612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80" name="フローチャート : 判断 79"/>
        <xdr:cNvSpPr/>
      </xdr:nvSpPr>
      <xdr:spPr>
        <a:xfrm>
          <a:off x="3640455" y="5612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1" name="テキスト ボックス 80"/>
        <xdr:cNvSpPr txBox="1"/>
      </xdr:nvSpPr>
      <xdr:spPr>
        <a:xfrm>
          <a:off x="42246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2" name="テキスト ボックス 81"/>
        <xdr:cNvSpPr txBox="1"/>
      </xdr:nvSpPr>
      <xdr:spPr>
        <a:xfrm>
          <a:off x="35134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3" name="テキスト ボックス 82"/>
        <xdr:cNvSpPr txBox="1"/>
      </xdr:nvSpPr>
      <xdr:spPr>
        <a:xfrm>
          <a:off x="2921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4" name="テキスト ボックス 83"/>
        <xdr:cNvSpPr txBox="1"/>
      </xdr:nvSpPr>
      <xdr:spPr>
        <a:xfrm>
          <a:off x="2159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5" name="テキスト ボックス 84"/>
        <xdr:cNvSpPr txBox="1"/>
      </xdr:nvSpPr>
      <xdr:spPr>
        <a:xfrm>
          <a:off x="1536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26</xdr:row>
      <xdr:rowOff>113756</xdr:rowOff>
    </xdr:from>
    <xdr:to>
      <xdr:col>3</xdr:col>
      <xdr:colOff>1222375</xdr:colOff>
      <xdr:row>27</xdr:row>
      <xdr:rowOff>43906</xdr:rowOff>
    </xdr:to>
    <xdr:sp macro="" textlink="">
      <xdr:nvSpPr>
        <xdr:cNvPr id="86" name="円/楕円 85"/>
        <xdr:cNvSpPr/>
      </xdr:nvSpPr>
      <xdr:spPr>
        <a:xfrm>
          <a:off x="4351655" y="5249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66783</xdr:rowOff>
    </xdr:from>
    <xdr:ext cx="405111" cy="259045"/>
    <xdr:sp macro="" textlink="">
      <xdr:nvSpPr>
        <xdr:cNvPr id="87" name="有形固定資産減価償却率該当値テキスト"/>
        <xdr:cNvSpPr txBox="1"/>
      </xdr:nvSpPr>
      <xdr:spPr>
        <a:xfrm>
          <a:off x="4453255" y="52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3</xdr:col>
      <xdr:colOff>409575</xdr:colOff>
      <xdr:row>26</xdr:row>
      <xdr:rowOff>123008</xdr:rowOff>
    </xdr:from>
    <xdr:to>
      <xdr:col>3</xdr:col>
      <xdr:colOff>511175</xdr:colOff>
      <xdr:row>27</xdr:row>
      <xdr:rowOff>53158</xdr:rowOff>
    </xdr:to>
    <xdr:sp macro="" textlink="">
      <xdr:nvSpPr>
        <xdr:cNvPr id="88" name="円/楕円 87"/>
        <xdr:cNvSpPr/>
      </xdr:nvSpPr>
      <xdr:spPr>
        <a:xfrm>
          <a:off x="3640455" y="52588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26</xdr:row>
      <xdr:rowOff>164556</xdr:rowOff>
    </xdr:from>
    <xdr:to>
      <xdr:col>3</xdr:col>
      <xdr:colOff>1171575</xdr:colOff>
      <xdr:row>27</xdr:row>
      <xdr:rowOff>2358</xdr:rowOff>
    </xdr:to>
    <xdr:cxnSp macro="">
      <xdr:nvCxnSpPr>
        <xdr:cNvPr id="89" name="直線コネクタ 88"/>
        <xdr:cNvCxnSpPr/>
      </xdr:nvCxnSpPr>
      <xdr:spPr>
        <a:xfrm flipV="1">
          <a:off x="3691255" y="5300436"/>
          <a:ext cx="711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62247</xdr:rowOff>
    </xdr:from>
    <xdr:ext cx="405111" cy="259045"/>
    <xdr:sp macro="" textlink="">
      <xdr:nvSpPr>
        <xdr:cNvPr id="90" name="n_1aveValue有形固定資産減価償却率"/>
        <xdr:cNvSpPr txBox="1"/>
      </xdr:nvSpPr>
      <xdr:spPr>
        <a:xfrm>
          <a:off x="3475998" y="570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69685</xdr:rowOff>
    </xdr:from>
    <xdr:ext cx="405111" cy="259045"/>
    <xdr:sp macro="" textlink="">
      <xdr:nvSpPr>
        <xdr:cNvPr id="91" name="n_1mainValue有形固定資産減価償却率"/>
        <xdr:cNvSpPr txBox="1"/>
      </xdr:nvSpPr>
      <xdr:spPr>
        <a:xfrm>
          <a:off x="3475998" y="5037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2" name="正方形/長方形 91"/>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3" name="正方形/長方形 92"/>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4" name="正方形/長方形 93"/>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5" name="正方形/長方形 94"/>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6" name="正方形/長方形 95"/>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7" name="正方形/長方形 96"/>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8" name="テキスト ボックス 97"/>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9" name="正方形/長方形 98"/>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0" name="正方形/長方形 99"/>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1" name="正方形/長方形 100"/>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2" name="テキスト ボックス 101"/>
        <xdr:cNvSpPr txBox="1"/>
      </xdr:nvSpPr>
      <xdr:spPr>
        <a:xfrm>
          <a:off x="862965" y="80778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3" name="テキスト ボックス 102"/>
        <xdr:cNvSpPr txBox="1"/>
      </xdr:nvSpPr>
      <xdr:spPr>
        <a:xfrm>
          <a:off x="6346825" y="1068768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4" name="テキスト ボックス 103"/>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5" name="テキスト ボックス 104"/>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福岡県岡垣町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32,153
31,990
48.64
10,611,244
10,276,563
280,434
6,232,841
7,873,473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691515" y="70789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691515" y="6705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691515" y="6336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691515" y="59626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691515" y="55892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221480" y="570928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311015"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133215" y="683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311015"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133215"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311015" y="624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171315"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401695"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27305</xdr:rowOff>
    </xdr:from>
    <xdr:to>
      <xdr:col>6</xdr:col>
      <xdr:colOff>561975</xdr:colOff>
      <xdr:row>37</xdr:row>
      <xdr:rowOff>128905</xdr:rowOff>
    </xdr:to>
    <xdr:sp macro="" textlink="">
      <xdr:nvSpPr>
        <xdr:cNvPr id="70" name="円/楕円 69"/>
        <xdr:cNvSpPr/>
      </xdr:nvSpPr>
      <xdr:spPr>
        <a:xfrm>
          <a:off x="4171315"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50182</xdr:rowOff>
    </xdr:from>
    <xdr:ext cx="405111" cy="259045"/>
    <xdr:sp macro="" textlink="">
      <xdr:nvSpPr>
        <xdr:cNvPr id="71" name="【道路】&#10;有形固定資産減価償却率該当値テキスト"/>
        <xdr:cNvSpPr txBox="1"/>
      </xdr:nvSpPr>
      <xdr:spPr>
        <a:xfrm>
          <a:off x="4311015"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44450</xdr:rowOff>
    </xdr:from>
    <xdr:to>
      <xdr:col>5</xdr:col>
      <xdr:colOff>409575</xdr:colOff>
      <xdr:row>37</xdr:row>
      <xdr:rowOff>146050</xdr:rowOff>
    </xdr:to>
    <xdr:sp macro="" textlink="">
      <xdr:nvSpPr>
        <xdr:cNvPr id="72" name="円/楕円 71"/>
        <xdr:cNvSpPr/>
      </xdr:nvSpPr>
      <xdr:spPr>
        <a:xfrm>
          <a:off x="3401695"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78105</xdr:rowOff>
    </xdr:from>
    <xdr:to>
      <xdr:col>6</xdr:col>
      <xdr:colOff>511175</xdr:colOff>
      <xdr:row>37</xdr:row>
      <xdr:rowOff>95250</xdr:rowOff>
    </xdr:to>
    <xdr:cxnSp macro="">
      <xdr:nvCxnSpPr>
        <xdr:cNvPr id="73" name="直線コネクタ 72"/>
        <xdr:cNvCxnSpPr/>
      </xdr:nvCxnSpPr>
      <xdr:spPr>
        <a:xfrm flipV="1">
          <a:off x="3452495" y="6280785"/>
          <a:ext cx="7696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76217</xdr:rowOff>
    </xdr:from>
    <xdr:ext cx="405111" cy="259045"/>
    <xdr:sp macro="" textlink="">
      <xdr:nvSpPr>
        <xdr:cNvPr id="74" name="n_1aveValue【道路】&#10;有形固定資産減価償却率"/>
        <xdr:cNvSpPr txBox="1"/>
      </xdr:nvSpPr>
      <xdr:spPr>
        <a:xfrm>
          <a:off x="3237238"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162577</xdr:rowOff>
    </xdr:from>
    <xdr:ext cx="405111" cy="259045"/>
    <xdr:sp macro="" textlink="">
      <xdr:nvSpPr>
        <xdr:cNvPr id="75" name="n_1mainValue【道路】&#10;有形固定資産減価償却率"/>
        <xdr:cNvSpPr txBox="1"/>
      </xdr:nvSpPr>
      <xdr:spPr>
        <a:xfrm>
          <a:off x="3237238"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5563416"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5984875" y="7006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5563416"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5984875" y="6557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5522156"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5984875" y="6111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5522156"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5984875" y="5665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5522156"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5522156"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8" name="直線コネクタ 97"/>
        <xdr:cNvCxnSpPr/>
      </xdr:nvCxnSpPr>
      <xdr:spPr>
        <a:xfrm flipV="1">
          <a:off x="9446260" y="5713964"/>
          <a:ext cx="0" cy="1400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9" name="【道路】&#10;一人当たり延長最小値テキスト"/>
        <xdr:cNvSpPr txBox="1"/>
      </xdr:nvSpPr>
      <xdr:spPr>
        <a:xfrm>
          <a:off x="9535795" y="711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100" name="直線コネクタ 99"/>
        <xdr:cNvCxnSpPr/>
      </xdr:nvCxnSpPr>
      <xdr:spPr>
        <a:xfrm>
          <a:off x="9357995" y="7113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101" name="【道路】&#10;一人当たり延長最大値テキスト"/>
        <xdr:cNvSpPr txBox="1"/>
      </xdr:nvSpPr>
      <xdr:spPr>
        <a:xfrm>
          <a:off x="9535795" y="549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102" name="直線コネクタ 101"/>
        <xdr:cNvCxnSpPr/>
      </xdr:nvCxnSpPr>
      <xdr:spPr>
        <a:xfrm>
          <a:off x="9357995" y="571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123715</xdr:rowOff>
    </xdr:from>
    <xdr:ext cx="469744" cy="259045"/>
    <xdr:sp macro="" textlink="">
      <xdr:nvSpPr>
        <xdr:cNvPr id="103" name="【道路】&#10;一人当たり延長平均値テキスト"/>
        <xdr:cNvSpPr txBox="1"/>
      </xdr:nvSpPr>
      <xdr:spPr>
        <a:xfrm>
          <a:off x="9535795" y="6494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4" name="フローチャート : 判断 103"/>
        <xdr:cNvSpPr/>
      </xdr:nvSpPr>
      <xdr:spPr>
        <a:xfrm>
          <a:off x="9396095" y="66387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5" name="フローチャート : 判断 104"/>
        <xdr:cNvSpPr/>
      </xdr:nvSpPr>
      <xdr:spPr>
        <a:xfrm>
          <a:off x="8649335" y="65522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13422</xdr:rowOff>
    </xdr:from>
    <xdr:to>
      <xdr:col>15</xdr:col>
      <xdr:colOff>231775</xdr:colOff>
      <xdr:row>40</xdr:row>
      <xdr:rowOff>115022</xdr:rowOff>
    </xdr:to>
    <xdr:sp macro="" textlink="">
      <xdr:nvSpPr>
        <xdr:cNvPr id="111" name="円/楕円 110"/>
        <xdr:cNvSpPr/>
      </xdr:nvSpPr>
      <xdr:spPr>
        <a:xfrm>
          <a:off x="9396095" y="6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163299</xdr:rowOff>
    </xdr:from>
    <xdr:ext cx="469744" cy="259045"/>
    <xdr:sp macro="" textlink="">
      <xdr:nvSpPr>
        <xdr:cNvPr id="112" name="【道路】&#10;一人当たり延長該当値テキスト"/>
        <xdr:cNvSpPr txBox="1"/>
      </xdr:nvSpPr>
      <xdr:spPr>
        <a:xfrm>
          <a:off x="9535795" y="67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7.631</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18359</xdr:rowOff>
    </xdr:from>
    <xdr:to>
      <xdr:col>14</xdr:col>
      <xdr:colOff>79375</xdr:colOff>
      <xdr:row>40</xdr:row>
      <xdr:rowOff>119959</xdr:rowOff>
    </xdr:to>
    <xdr:sp macro="" textlink="">
      <xdr:nvSpPr>
        <xdr:cNvPr id="113" name="円/楕円 112"/>
        <xdr:cNvSpPr/>
      </xdr:nvSpPr>
      <xdr:spPr>
        <a:xfrm>
          <a:off x="8649335" y="67239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64222</xdr:rowOff>
    </xdr:from>
    <xdr:to>
      <xdr:col>15</xdr:col>
      <xdr:colOff>180975</xdr:colOff>
      <xdr:row>40</xdr:row>
      <xdr:rowOff>69159</xdr:rowOff>
    </xdr:to>
    <xdr:cxnSp macro="">
      <xdr:nvCxnSpPr>
        <xdr:cNvPr id="114" name="直線コネクタ 113"/>
        <xdr:cNvCxnSpPr/>
      </xdr:nvCxnSpPr>
      <xdr:spPr>
        <a:xfrm flipV="1">
          <a:off x="8677275" y="6769822"/>
          <a:ext cx="76962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132463</xdr:rowOff>
    </xdr:from>
    <xdr:ext cx="469744" cy="259045"/>
    <xdr:sp macro="" textlink="">
      <xdr:nvSpPr>
        <xdr:cNvPr id="115" name="n_1aveValue【道路】&#10;一人当たり延長"/>
        <xdr:cNvSpPr txBox="1"/>
      </xdr:nvSpPr>
      <xdr:spPr>
        <a:xfrm>
          <a:off x="8498282" y="633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111086</xdr:rowOff>
    </xdr:from>
    <xdr:ext cx="469744" cy="259045"/>
    <xdr:sp macro="" textlink="">
      <xdr:nvSpPr>
        <xdr:cNvPr id="116" name="n_1mainValue【道路】&#10;一人当たり延長"/>
        <xdr:cNvSpPr txBox="1"/>
      </xdr:nvSpPr>
      <xdr:spPr>
        <a:xfrm>
          <a:off x="8498282" y="681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691515" y="10728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691515" y="10283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691515" y="98374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691515" y="93878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9" name="直線コネクタ 138"/>
        <xdr:cNvCxnSpPr/>
      </xdr:nvCxnSpPr>
      <xdr:spPr>
        <a:xfrm flipV="1">
          <a:off x="4221480" y="9272778"/>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40" name="【橋りょう・トンネル】&#10;有形固定資産減価償却率最小値テキスト"/>
        <xdr:cNvSpPr txBox="1"/>
      </xdr:nvSpPr>
      <xdr:spPr>
        <a:xfrm>
          <a:off x="4311015"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41" name="直線コネクタ 140"/>
        <xdr:cNvCxnSpPr/>
      </xdr:nvCxnSpPr>
      <xdr:spPr>
        <a:xfrm>
          <a:off x="4133215" y="105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42" name="【橋りょう・トンネル】&#10;有形固定資産減価償却率最大値テキスト"/>
        <xdr:cNvSpPr txBox="1"/>
      </xdr:nvSpPr>
      <xdr:spPr>
        <a:xfrm>
          <a:off x="4311015" y="9055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43" name="直線コネクタ 142"/>
        <xdr:cNvCxnSpPr/>
      </xdr:nvCxnSpPr>
      <xdr:spPr>
        <a:xfrm>
          <a:off x="4133215" y="927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44" name="【橋りょう・トンネル】&#10;有形固定資産減価償却率平均値テキスト"/>
        <xdr:cNvSpPr txBox="1"/>
      </xdr:nvSpPr>
      <xdr:spPr>
        <a:xfrm>
          <a:off x="4311015" y="9912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45" name="フローチャート : 判断 144"/>
        <xdr:cNvSpPr/>
      </xdr:nvSpPr>
      <xdr:spPr>
        <a:xfrm>
          <a:off x="4171315"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6" name="フローチャート : 判断 145"/>
        <xdr:cNvSpPr/>
      </xdr:nvSpPr>
      <xdr:spPr>
        <a:xfrm>
          <a:off x="3401695"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20066</xdr:rowOff>
    </xdr:from>
    <xdr:to>
      <xdr:col>6</xdr:col>
      <xdr:colOff>561975</xdr:colOff>
      <xdr:row>59</xdr:row>
      <xdr:rowOff>121666</xdr:rowOff>
    </xdr:to>
    <xdr:sp macro="" textlink="">
      <xdr:nvSpPr>
        <xdr:cNvPr id="152" name="円/楕円 151"/>
        <xdr:cNvSpPr/>
      </xdr:nvSpPr>
      <xdr:spPr>
        <a:xfrm>
          <a:off x="4171315" y="99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42943</xdr:rowOff>
    </xdr:from>
    <xdr:ext cx="405111" cy="259045"/>
    <xdr:sp macro="" textlink="">
      <xdr:nvSpPr>
        <xdr:cNvPr id="153" name="【橋りょう・トンネル】&#10;有形固定資産減価償却率該当値テキスト"/>
        <xdr:cNvSpPr txBox="1"/>
      </xdr:nvSpPr>
      <xdr:spPr>
        <a:xfrm>
          <a:off x="4311015" y="97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65786</xdr:rowOff>
    </xdr:from>
    <xdr:to>
      <xdr:col>5</xdr:col>
      <xdr:colOff>409575</xdr:colOff>
      <xdr:row>59</xdr:row>
      <xdr:rowOff>167386</xdr:rowOff>
    </xdr:to>
    <xdr:sp macro="" textlink="">
      <xdr:nvSpPr>
        <xdr:cNvPr id="154" name="円/楕円 153"/>
        <xdr:cNvSpPr/>
      </xdr:nvSpPr>
      <xdr:spPr>
        <a:xfrm>
          <a:off x="3401695" y="99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70866</xdr:rowOff>
    </xdr:from>
    <xdr:to>
      <xdr:col>6</xdr:col>
      <xdr:colOff>511175</xdr:colOff>
      <xdr:row>59</xdr:row>
      <xdr:rowOff>116586</xdr:rowOff>
    </xdr:to>
    <xdr:cxnSp macro="">
      <xdr:nvCxnSpPr>
        <xdr:cNvPr id="155" name="直線コネクタ 154"/>
        <xdr:cNvCxnSpPr/>
      </xdr:nvCxnSpPr>
      <xdr:spPr>
        <a:xfrm flipV="1">
          <a:off x="3452495" y="9961626"/>
          <a:ext cx="7696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147083</xdr:rowOff>
    </xdr:from>
    <xdr:ext cx="405111" cy="259045"/>
    <xdr:sp macro="" textlink="">
      <xdr:nvSpPr>
        <xdr:cNvPr id="156" name="n_1aveValue【橋りょう・トンネル】&#10;有形固定資産減価償却率"/>
        <xdr:cNvSpPr txBox="1"/>
      </xdr:nvSpPr>
      <xdr:spPr>
        <a:xfrm>
          <a:off x="3237238"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12463</xdr:rowOff>
    </xdr:from>
    <xdr:ext cx="405111" cy="259045"/>
    <xdr:sp macro="" textlink="">
      <xdr:nvSpPr>
        <xdr:cNvPr id="157" name="n_1mainValue【橋りょう・トンネル】&#10;有形固定資産減価償却率"/>
        <xdr:cNvSpPr txBox="1"/>
      </xdr:nvSpPr>
      <xdr:spPr>
        <a:xfrm>
          <a:off x="3237238" y="973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5736089"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5458036"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5458036"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5458036"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5458036"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9" name="テキスト ボックス 178"/>
        <xdr:cNvSpPr txBox="1"/>
      </xdr:nvSpPr>
      <xdr:spPr>
        <a:xfrm>
          <a:off x="5458036"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81" name="直線コネクタ 180"/>
        <xdr:cNvCxnSpPr/>
      </xdr:nvCxnSpPr>
      <xdr:spPr>
        <a:xfrm flipV="1">
          <a:off x="9446260" y="9270709"/>
          <a:ext cx="0" cy="1494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82" name="【橋りょう・トンネル】&#10;一人当たり有形固定資産（償却資産）額最小値テキスト"/>
        <xdr:cNvSpPr txBox="1"/>
      </xdr:nvSpPr>
      <xdr:spPr>
        <a:xfrm>
          <a:off x="9535795" y="1076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83" name="直線コネクタ 182"/>
        <xdr:cNvCxnSpPr/>
      </xdr:nvCxnSpPr>
      <xdr:spPr>
        <a:xfrm>
          <a:off x="9357995" y="1076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84" name="【橋りょう・トンネル】&#10;一人当たり有形固定資産（償却資産）額最大値テキスト"/>
        <xdr:cNvSpPr txBox="1"/>
      </xdr:nvSpPr>
      <xdr:spPr>
        <a:xfrm>
          <a:off x="9535795" y="905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85" name="直線コネクタ 184"/>
        <xdr:cNvCxnSpPr/>
      </xdr:nvCxnSpPr>
      <xdr:spPr>
        <a:xfrm>
          <a:off x="9357995" y="9270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30880</xdr:rowOff>
    </xdr:from>
    <xdr:ext cx="599010" cy="259045"/>
    <xdr:sp macro="" textlink="">
      <xdr:nvSpPr>
        <xdr:cNvPr id="186" name="【橋りょう・トンネル】&#10;一人当たり有形固定資産（償却資産）額平均値テキスト"/>
        <xdr:cNvSpPr txBox="1"/>
      </xdr:nvSpPr>
      <xdr:spPr>
        <a:xfrm>
          <a:off x="9535795" y="10089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87" name="フローチャート : 判断 186"/>
        <xdr:cNvSpPr/>
      </xdr:nvSpPr>
      <xdr:spPr>
        <a:xfrm>
          <a:off x="9396095" y="1023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8" name="フローチャート : 判断 187"/>
        <xdr:cNvSpPr/>
      </xdr:nvSpPr>
      <xdr:spPr>
        <a:xfrm>
          <a:off x="8649335" y="10211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86093</xdr:rowOff>
    </xdr:from>
    <xdr:to>
      <xdr:col>15</xdr:col>
      <xdr:colOff>231775</xdr:colOff>
      <xdr:row>62</xdr:row>
      <xdr:rowOff>16243</xdr:rowOff>
    </xdr:to>
    <xdr:sp macro="" textlink="">
      <xdr:nvSpPr>
        <xdr:cNvPr id="194" name="円/楕円 193"/>
        <xdr:cNvSpPr/>
      </xdr:nvSpPr>
      <xdr:spPr>
        <a:xfrm>
          <a:off x="9396095" y="103121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64520</xdr:rowOff>
    </xdr:from>
    <xdr:ext cx="599010" cy="259045"/>
    <xdr:sp macro="" textlink="">
      <xdr:nvSpPr>
        <xdr:cNvPr id="195" name="【橋りょう・トンネル】&#10;一人当たり有形固定資産（償却資産）額該当値テキスト"/>
        <xdr:cNvSpPr txBox="1"/>
      </xdr:nvSpPr>
      <xdr:spPr>
        <a:xfrm>
          <a:off x="9535795" y="1029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119,070</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93945</xdr:rowOff>
    </xdr:from>
    <xdr:to>
      <xdr:col>14</xdr:col>
      <xdr:colOff>79375</xdr:colOff>
      <xdr:row>62</xdr:row>
      <xdr:rowOff>24095</xdr:rowOff>
    </xdr:to>
    <xdr:sp macro="" textlink="">
      <xdr:nvSpPr>
        <xdr:cNvPr id="196" name="円/楕円 195"/>
        <xdr:cNvSpPr/>
      </xdr:nvSpPr>
      <xdr:spPr>
        <a:xfrm>
          <a:off x="8649335" y="10319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136893</xdr:rowOff>
    </xdr:from>
    <xdr:to>
      <xdr:col>15</xdr:col>
      <xdr:colOff>180975</xdr:colOff>
      <xdr:row>61</xdr:row>
      <xdr:rowOff>144745</xdr:rowOff>
    </xdr:to>
    <xdr:cxnSp macro="">
      <xdr:nvCxnSpPr>
        <xdr:cNvPr id="197" name="直線コネクタ 196"/>
        <xdr:cNvCxnSpPr/>
      </xdr:nvCxnSpPr>
      <xdr:spPr>
        <a:xfrm flipV="1">
          <a:off x="8677275" y="10362933"/>
          <a:ext cx="769620" cy="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99472</xdr:rowOff>
    </xdr:from>
    <xdr:ext cx="599010" cy="259045"/>
    <xdr:sp macro="" textlink="">
      <xdr:nvSpPr>
        <xdr:cNvPr id="198" name="n_1aveValue【橋りょう・トンネル】&#10;一人当たり有形固定資産（償却資産）額"/>
        <xdr:cNvSpPr txBox="1"/>
      </xdr:nvSpPr>
      <xdr:spPr>
        <a:xfrm>
          <a:off x="8433649" y="999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15222</xdr:rowOff>
    </xdr:from>
    <xdr:ext cx="599010" cy="259045"/>
    <xdr:sp macro="" textlink="">
      <xdr:nvSpPr>
        <xdr:cNvPr id="199" name="n_1mainValue【橋りょう・トンネル】&#10;一人当たり有形固定資産（償却資産）額"/>
        <xdr:cNvSpPr txBox="1"/>
      </xdr:nvSpPr>
      <xdr:spPr>
        <a:xfrm>
          <a:off x="8433649" y="1040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0" name="正方形/長方形 199"/>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1" name="正方形/長方形 200"/>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2" name="正方形/長方形 201"/>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3" name="正方形/長方形 202"/>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4" name="正方形/長方形 203"/>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5" name="正方形/長方形 204"/>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6" name="正方形/長方形 205"/>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7" name="正方形/長方形 206"/>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8" name="テキスト ボックス 207"/>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9" name="直線コネクタ 208"/>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0" name="テキスト ボックス 209"/>
        <xdr:cNvSpPr txBox="1"/>
      </xdr:nvSpPr>
      <xdr:spPr>
        <a:xfrm>
          <a:off x="35894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1" name="直線コネクタ 210"/>
        <xdr:cNvCxnSpPr/>
      </xdr:nvCxnSpPr>
      <xdr:spPr>
        <a:xfrm>
          <a:off x="691515" y="14455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2" name="テキスト ボックス 211"/>
        <xdr:cNvSpPr txBox="1"/>
      </xdr:nvSpPr>
      <xdr:spPr>
        <a:xfrm>
          <a:off x="35894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3" name="直線コネクタ 212"/>
        <xdr:cNvCxnSpPr/>
      </xdr:nvCxnSpPr>
      <xdr:spPr>
        <a:xfrm>
          <a:off x="691515" y="140093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4" name="テキスト ボックス 213"/>
        <xdr:cNvSpPr txBox="1"/>
      </xdr:nvSpPr>
      <xdr:spPr>
        <a:xfrm>
          <a:off x="35894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5" name="直線コネクタ 214"/>
        <xdr:cNvCxnSpPr/>
      </xdr:nvCxnSpPr>
      <xdr:spPr>
        <a:xfrm>
          <a:off x="691515" y="13563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6" name="テキスト ボックス 215"/>
        <xdr:cNvSpPr txBox="1"/>
      </xdr:nvSpPr>
      <xdr:spPr>
        <a:xfrm>
          <a:off x="35894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7" name="直線コネクタ 216"/>
        <xdr:cNvCxnSpPr/>
      </xdr:nvCxnSpPr>
      <xdr:spPr>
        <a:xfrm>
          <a:off x="691515" y="131140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8" name="テキスト ボックス 217"/>
        <xdr:cNvSpPr txBox="1"/>
      </xdr:nvSpPr>
      <xdr:spPr>
        <a:xfrm>
          <a:off x="29482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公営住宅】&#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22" name="直線コネクタ 221"/>
        <xdr:cNvCxnSpPr/>
      </xdr:nvCxnSpPr>
      <xdr:spPr>
        <a:xfrm flipV="1">
          <a:off x="4221480" y="13114020"/>
          <a:ext cx="0" cy="1350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23" name="【公営住宅】&#10;有形固定資産減価償却率最小値テキスト"/>
        <xdr:cNvSpPr txBox="1"/>
      </xdr:nvSpPr>
      <xdr:spPr>
        <a:xfrm>
          <a:off x="4311015" y="1446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24" name="直線コネクタ 223"/>
        <xdr:cNvCxnSpPr/>
      </xdr:nvCxnSpPr>
      <xdr:spPr>
        <a:xfrm>
          <a:off x="4133215" y="1446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25" name="【公営住宅】&#10;有形固定資産減価償却率最大値テキスト"/>
        <xdr:cNvSpPr txBox="1"/>
      </xdr:nvSpPr>
      <xdr:spPr>
        <a:xfrm>
          <a:off x="4311015"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6" name="直線コネクタ 225"/>
        <xdr:cNvCxnSpPr/>
      </xdr:nvCxnSpPr>
      <xdr:spPr>
        <a:xfrm>
          <a:off x="4133215" y="1311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27" name="【公営住宅】&#10;有形固定資産減価償却率平均値テキスト"/>
        <xdr:cNvSpPr txBox="1"/>
      </xdr:nvSpPr>
      <xdr:spPr>
        <a:xfrm>
          <a:off x="4311015" y="13762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28" name="フローチャート : 判断 227"/>
        <xdr:cNvSpPr/>
      </xdr:nvSpPr>
      <xdr:spPr>
        <a:xfrm>
          <a:off x="4171315" y="137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9" name="フローチャート : 判断 228"/>
        <xdr:cNvSpPr/>
      </xdr:nvSpPr>
      <xdr:spPr>
        <a:xfrm>
          <a:off x="3401695"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0" name="テキスト ボックス 229"/>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67311</xdr:rowOff>
    </xdr:from>
    <xdr:to>
      <xdr:col>6</xdr:col>
      <xdr:colOff>561975</xdr:colOff>
      <xdr:row>80</xdr:row>
      <xdr:rowOff>168911</xdr:rowOff>
    </xdr:to>
    <xdr:sp macro="" textlink="">
      <xdr:nvSpPr>
        <xdr:cNvPr id="235" name="円/楕円 234"/>
        <xdr:cNvSpPr/>
      </xdr:nvSpPr>
      <xdr:spPr>
        <a:xfrm>
          <a:off x="4171315"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90188</xdr:rowOff>
    </xdr:from>
    <xdr:ext cx="405111" cy="259045"/>
    <xdr:sp macro="" textlink="">
      <xdr:nvSpPr>
        <xdr:cNvPr id="236" name="【公営住宅】&#10;有形固定資産減価償却率該当値テキスト"/>
        <xdr:cNvSpPr txBox="1"/>
      </xdr:nvSpPr>
      <xdr:spPr>
        <a:xfrm>
          <a:off x="4311015" y="13333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90170</xdr:rowOff>
    </xdr:from>
    <xdr:to>
      <xdr:col>5</xdr:col>
      <xdr:colOff>409575</xdr:colOff>
      <xdr:row>81</xdr:row>
      <xdr:rowOff>20320</xdr:rowOff>
    </xdr:to>
    <xdr:sp macro="" textlink="">
      <xdr:nvSpPr>
        <xdr:cNvPr id="237" name="円/楕円 236"/>
        <xdr:cNvSpPr/>
      </xdr:nvSpPr>
      <xdr:spPr>
        <a:xfrm>
          <a:off x="3401695" y="13501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118111</xdr:rowOff>
    </xdr:from>
    <xdr:to>
      <xdr:col>6</xdr:col>
      <xdr:colOff>511175</xdr:colOff>
      <xdr:row>80</xdr:row>
      <xdr:rowOff>140970</xdr:rowOff>
    </xdr:to>
    <xdr:cxnSp macro="">
      <xdr:nvCxnSpPr>
        <xdr:cNvPr id="238" name="直線コネクタ 237"/>
        <xdr:cNvCxnSpPr/>
      </xdr:nvCxnSpPr>
      <xdr:spPr>
        <a:xfrm flipV="1">
          <a:off x="3452495" y="13529311"/>
          <a:ext cx="7696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68597</xdr:rowOff>
    </xdr:from>
    <xdr:ext cx="405111" cy="259045"/>
    <xdr:sp macro="" textlink="">
      <xdr:nvSpPr>
        <xdr:cNvPr id="239" name="n_1aveValue【公営住宅】&#10;有形固定資産減価償却率"/>
        <xdr:cNvSpPr txBox="1"/>
      </xdr:nvSpPr>
      <xdr:spPr>
        <a:xfrm>
          <a:off x="3237238"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36847</xdr:rowOff>
    </xdr:from>
    <xdr:ext cx="405111" cy="259045"/>
    <xdr:sp macro="" textlink="">
      <xdr:nvSpPr>
        <xdr:cNvPr id="240" name="n_1mainValue【公営住宅】&#10;有形固定資産減価償却率"/>
        <xdr:cNvSpPr txBox="1"/>
      </xdr:nvSpPr>
      <xdr:spPr>
        <a:xfrm>
          <a:off x="3237238"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1" name="正方形/長方形 240"/>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2" name="正方形/長方形 241"/>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3" name="正方形/長方形 242"/>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4" name="正方形/長方形 243"/>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5" name="正方形/長方形 244"/>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6" name="正方形/長方形 245"/>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7" name="正方形/長方形 246"/>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8" name="正方形/長方形 247"/>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9" name="テキスト ボックス 248"/>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0" name="直線コネクタ 249"/>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1" name="直線コネクタ 250"/>
        <xdr:cNvCxnSpPr/>
      </xdr:nvCxnSpPr>
      <xdr:spPr>
        <a:xfrm>
          <a:off x="5984875" y="145313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2" name="テキスト ボックス 251"/>
        <xdr:cNvSpPr txBox="1"/>
      </xdr:nvSpPr>
      <xdr:spPr>
        <a:xfrm>
          <a:off x="5563416"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3" name="直線コネクタ 252"/>
        <xdr:cNvCxnSpPr/>
      </xdr:nvCxnSpPr>
      <xdr:spPr>
        <a:xfrm>
          <a:off x="5984875" y="14157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4" name="テキスト ボックス 253"/>
        <xdr:cNvSpPr txBox="1"/>
      </xdr:nvSpPr>
      <xdr:spPr>
        <a:xfrm>
          <a:off x="5563416"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5" name="直線コネクタ 254"/>
        <xdr:cNvCxnSpPr/>
      </xdr:nvCxnSpPr>
      <xdr:spPr>
        <a:xfrm>
          <a:off x="598487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6" name="テキスト ボックス 255"/>
        <xdr:cNvSpPr txBox="1"/>
      </xdr:nvSpPr>
      <xdr:spPr>
        <a:xfrm>
          <a:off x="556341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7" name="直線コネクタ 256"/>
        <xdr:cNvCxnSpPr/>
      </xdr:nvCxnSpPr>
      <xdr:spPr>
        <a:xfrm>
          <a:off x="5984875" y="13411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8" name="テキスト ボックス 257"/>
        <xdr:cNvSpPr txBox="1"/>
      </xdr:nvSpPr>
      <xdr:spPr>
        <a:xfrm>
          <a:off x="5563416"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9" name="直線コネクタ 258"/>
        <xdr:cNvCxnSpPr/>
      </xdr:nvCxnSpPr>
      <xdr:spPr>
        <a:xfrm>
          <a:off x="5984875" y="13041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0" name="テキスト ボックス 259"/>
        <xdr:cNvSpPr txBox="1"/>
      </xdr:nvSpPr>
      <xdr:spPr>
        <a:xfrm>
          <a:off x="5563416"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64" name="直線コネクタ 263"/>
        <xdr:cNvCxnSpPr/>
      </xdr:nvCxnSpPr>
      <xdr:spPr>
        <a:xfrm flipV="1">
          <a:off x="9446260" y="13051155"/>
          <a:ext cx="0" cy="1475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65" name="【公営住宅】&#10;一人当たり面積最小値テキスト"/>
        <xdr:cNvSpPr txBox="1"/>
      </xdr:nvSpPr>
      <xdr:spPr>
        <a:xfrm>
          <a:off x="9535795"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66" name="直線コネクタ 265"/>
        <xdr:cNvCxnSpPr/>
      </xdr:nvCxnSpPr>
      <xdr:spPr>
        <a:xfrm>
          <a:off x="9357995" y="1452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67" name="【公営住宅】&#10;一人当たり面積最大値テキスト"/>
        <xdr:cNvSpPr txBox="1"/>
      </xdr:nvSpPr>
      <xdr:spPr>
        <a:xfrm>
          <a:off x="9535795" y="1283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68" name="直線コネクタ 267"/>
        <xdr:cNvCxnSpPr/>
      </xdr:nvCxnSpPr>
      <xdr:spPr>
        <a:xfrm>
          <a:off x="9357995" y="1305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1415</xdr:rowOff>
    </xdr:from>
    <xdr:ext cx="469744" cy="259045"/>
    <xdr:sp macro="" textlink="">
      <xdr:nvSpPr>
        <xdr:cNvPr id="269" name="【公営住宅】&#10;一人当たり面積平均値テキスト"/>
        <xdr:cNvSpPr txBox="1"/>
      </xdr:nvSpPr>
      <xdr:spPr>
        <a:xfrm>
          <a:off x="9535795" y="1408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70" name="フローチャート : 判断 269"/>
        <xdr:cNvSpPr/>
      </xdr:nvSpPr>
      <xdr:spPr>
        <a:xfrm>
          <a:off x="9396095" y="142317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71" name="フローチャート : 判断 270"/>
        <xdr:cNvSpPr/>
      </xdr:nvSpPr>
      <xdr:spPr>
        <a:xfrm>
          <a:off x="8649335" y="14278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99695</xdr:rowOff>
    </xdr:from>
    <xdr:to>
      <xdr:col>15</xdr:col>
      <xdr:colOff>231775</xdr:colOff>
      <xdr:row>86</xdr:row>
      <xdr:rowOff>29845</xdr:rowOff>
    </xdr:to>
    <xdr:sp macro="" textlink="">
      <xdr:nvSpPr>
        <xdr:cNvPr id="277" name="円/楕円 276"/>
        <xdr:cNvSpPr/>
      </xdr:nvSpPr>
      <xdr:spPr>
        <a:xfrm>
          <a:off x="9396095" y="14349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78122</xdr:rowOff>
    </xdr:from>
    <xdr:ext cx="469744" cy="259045"/>
    <xdr:sp macro="" textlink="">
      <xdr:nvSpPr>
        <xdr:cNvPr id="278" name="【公営住宅】&#10;一人当たり面積該当値テキスト"/>
        <xdr:cNvSpPr txBox="1"/>
      </xdr:nvSpPr>
      <xdr:spPr>
        <a:xfrm>
          <a:off x="9535795"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0.355</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100457</xdr:rowOff>
    </xdr:from>
    <xdr:to>
      <xdr:col>14</xdr:col>
      <xdr:colOff>79375</xdr:colOff>
      <xdr:row>86</xdr:row>
      <xdr:rowOff>30607</xdr:rowOff>
    </xdr:to>
    <xdr:sp macro="" textlink="">
      <xdr:nvSpPr>
        <xdr:cNvPr id="279" name="円/楕円 278"/>
        <xdr:cNvSpPr/>
      </xdr:nvSpPr>
      <xdr:spPr>
        <a:xfrm>
          <a:off x="8649335" y="143498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150495</xdr:rowOff>
    </xdr:from>
    <xdr:to>
      <xdr:col>15</xdr:col>
      <xdr:colOff>180975</xdr:colOff>
      <xdr:row>85</xdr:row>
      <xdr:rowOff>151257</xdr:rowOff>
    </xdr:to>
    <xdr:cxnSp macro="">
      <xdr:nvCxnSpPr>
        <xdr:cNvPr id="280" name="直線コネクタ 279"/>
        <xdr:cNvCxnSpPr/>
      </xdr:nvCxnSpPr>
      <xdr:spPr>
        <a:xfrm flipV="1">
          <a:off x="8677275" y="14399895"/>
          <a:ext cx="7696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147717</xdr:rowOff>
    </xdr:from>
    <xdr:ext cx="469744" cy="259045"/>
    <xdr:sp macro="" textlink="">
      <xdr:nvSpPr>
        <xdr:cNvPr id="281" name="n_1aveValue【公営住宅】&#10;一人当たり面積"/>
        <xdr:cNvSpPr txBox="1"/>
      </xdr:nvSpPr>
      <xdr:spPr>
        <a:xfrm>
          <a:off x="8498282" y="1406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21734</xdr:rowOff>
    </xdr:from>
    <xdr:ext cx="469744" cy="259045"/>
    <xdr:sp macro="" textlink="">
      <xdr:nvSpPr>
        <xdr:cNvPr id="282" name="n_1mainValue【公営住宅】&#10;一人当たり面積"/>
        <xdr:cNvSpPr txBox="1"/>
      </xdr:nvSpPr>
      <xdr:spPr>
        <a:xfrm>
          <a:off x="8498282" y="144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691515" y="16394430"/>
          <a:ext cx="42519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1" name="テキスト ボックス 290"/>
        <xdr:cNvSpPr txBox="1"/>
      </xdr:nvSpPr>
      <xdr:spPr>
        <a:xfrm>
          <a:off x="65341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2" name="直線コネクタ 291"/>
        <xdr:cNvCxnSpPr/>
      </xdr:nvCxnSpPr>
      <xdr:spPr>
        <a:xfrm>
          <a:off x="691515" y="186270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3" name="テキスト ボックス 292"/>
        <xdr:cNvSpPr txBox="1"/>
      </xdr:nvSpPr>
      <xdr:spPr>
        <a:xfrm>
          <a:off x="35894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4" name="直線コネクタ 293"/>
        <xdr:cNvCxnSpPr/>
      </xdr:nvCxnSpPr>
      <xdr:spPr>
        <a:xfrm>
          <a:off x="691515" y="181813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5" name="テキスト ボックス 294"/>
        <xdr:cNvSpPr txBox="1"/>
      </xdr:nvSpPr>
      <xdr:spPr>
        <a:xfrm>
          <a:off x="35894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6" name="直線コネクタ 295"/>
        <xdr:cNvCxnSpPr/>
      </xdr:nvCxnSpPr>
      <xdr:spPr>
        <a:xfrm>
          <a:off x="691515" y="177355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7" name="テキスト ボックス 296"/>
        <xdr:cNvSpPr txBox="1"/>
      </xdr:nvSpPr>
      <xdr:spPr>
        <a:xfrm>
          <a:off x="35894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8" name="直線コネクタ 297"/>
        <xdr:cNvCxnSpPr/>
      </xdr:nvCxnSpPr>
      <xdr:spPr>
        <a:xfrm>
          <a:off x="691515" y="172859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9" name="テキスト ボックス 298"/>
        <xdr:cNvSpPr txBox="1"/>
      </xdr:nvSpPr>
      <xdr:spPr>
        <a:xfrm>
          <a:off x="35894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0" name="直線コネクタ 299"/>
        <xdr:cNvCxnSpPr/>
      </xdr:nvCxnSpPr>
      <xdr:spPr>
        <a:xfrm>
          <a:off x="691515" y="168402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1" name="テキスト ボックス 300"/>
        <xdr:cNvSpPr txBox="1"/>
      </xdr:nvSpPr>
      <xdr:spPr>
        <a:xfrm>
          <a:off x="35894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2" name="直線コネクタ 301"/>
        <xdr:cNvCxnSpPr/>
      </xdr:nvCxnSpPr>
      <xdr:spPr>
        <a:xfrm>
          <a:off x="691515" y="163944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3" name="テキスト ボックス 302"/>
        <xdr:cNvSpPr txBox="1"/>
      </xdr:nvSpPr>
      <xdr:spPr>
        <a:xfrm>
          <a:off x="35894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4" name="【港湾・漁港】&#10;有形固定資産減価償却率グラフ枠"/>
        <xdr:cNvSpPr/>
      </xdr:nvSpPr>
      <xdr:spPr>
        <a:xfrm>
          <a:off x="691515" y="16394430"/>
          <a:ext cx="42519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3048</xdr:rowOff>
    </xdr:from>
    <xdr:to>
      <xdr:col>6</xdr:col>
      <xdr:colOff>510540</xdr:colOff>
      <xdr:row>107</xdr:row>
      <xdr:rowOff>55626</xdr:rowOff>
    </xdr:to>
    <xdr:cxnSp macro="">
      <xdr:nvCxnSpPr>
        <xdr:cNvPr id="305" name="直線コネクタ 304"/>
        <xdr:cNvCxnSpPr/>
      </xdr:nvCxnSpPr>
      <xdr:spPr>
        <a:xfrm flipV="1">
          <a:off x="4221480" y="17102328"/>
          <a:ext cx="0" cy="89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59453</xdr:rowOff>
    </xdr:from>
    <xdr:ext cx="405111" cy="259045"/>
    <xdr:sp macro="" textlink="">
      <xdr:nvSpPr>
        <xdr:cNvPr id="306" name="【港湾・漁港】&#10;有形固定資産減価償却率最小値テキスト"/>
        <xdr:cNvSpPr txBox="1"/>
      </xdr:nvSpPr>
      <xdr:spPr>
        <a:xfrm>
          <a:off x="4311015"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422275</xdr:colOff>
      <xdr:row>107</xdr:row>
      <xdr:rowOff>55626</xdr:rowOff>
    </xdr:from>
    <xdr:to>
      <xdr:col>6</xdr:col>
      <xdr:colOff>600075</xdr:colOff>
      <xdr:row>107</xdr:row>
      <xdr:rowOff>55626</xdr:rowOff>
    </xdr:to>
    <xdr:cxnSp macro="">
      <xdr:nvCxnSpPr>
        <xdr:cNvPr id="307" name="直線コネクタ 306"/>
        <xdr:cNvCxnSpPr/>
      </xdr:nvCxnSpPr>
      <xdr:spPr>
        <a:xfrm>
          <a:off x="4133215" y="179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121175</xdr:rowOff>
    </xdr:from>
    <xdr:ext cx="405111" cy="259045"/>
    <xdr:sp macro="" textlink="">
      <xdr:nvSpPr>
        <xdr:cNvPr id="308" name="【港湾・漁港】&#10;有形固定資産減価償却率最大値テキスト"/>
        <xdr:cNvSpPr txBox="1"/>
      </xdr:nvSpPr>
      <xdr:spPr>
        <a:xfrm>
          <a:off x="4311015" y="16885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6</xdr:col>
      <xdr:colOff>422275</xdr:colOff>
      <xdr:row>102</xdr:row>
      <xdr:rowOff>3048</xdr:rowOff>
    </xdr:from>
    <xdr:to>
      <xdr:col>6</xdr:col>
      <xdr:colOff>600075</xdr:colOff>
      <xdr:row>102</xdr:row>
      <xdr:rowOff>3048</xdr:rowOff>
    </xdr:to>
    <xdr:cxnSp macro="">
      <xdr:nvCxnSpPr>
        <xdr:cNvPr id="309" name="直線コネクタ 308"/>
        <xdr:cNvCxnSpPr/>
      </xdr:nvCxnSpPr>
      <xdr:spPr>
        <a:xfrm>
          <a:off x="4133215"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67835</xdr:rowOff>
    </xdr:from>
    <xdr:ext cx="405111" cy="259045"/>
    <xdr:sp macro="" textlink="">
      <xdr:nvSpPr>
        <xdr:cNvPr id="310" name="【港湾・漁港】&#10;有形固定資産減価償却率平均値テキスト"/>
        <xdr:cNvSpPr txBox="1"/>
      </xdr:nvSpPr>
      <xdr:spPr>
        <a:xfrm>
          <a:off x="4311015" y="17502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89408</xdr:rowOff>
    </xdr:from>
    <xdr:to>
      <xdr:col>6</xdr:col>
      <xdr:colOff>561975</xdr:colOff>
      <xdr:row>105</xdr:row>
      <xdr:rowOff>19558</xdr:rowOff>
    </xdr:to>
    <xdr:sp macro="" textlink="">
      <xdr:nvSpPr>
        <xdr:cNvPr id="311" name="フローチャート : 判断 310"/>
        <xdr:cNvSpPr/>
      </xdr:nvSpPr>
      <xdr:spPr>
        <a:xfrm>
          <a:off x="4171315" y="175239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50546</xdr:rowOff>
    </xdr:from>
    <xdr:to>
      <xdr:col>5</xdr:col>
      <xdr:colOff>409575</xdr:colOff>
      <xdr:row>107</xdr:row>
      <xdr:rowOff>152146</xdr:rowOff>
    </xdr:to>
    <xdr:sp macro="" textlink="">
      <xdr:nvSpPr>
        <xdr:cNvPr id="312" name="フローチャート : 判断 311"/>
        <xdr:cNvSpPr/>
      </xdr:nvSpPr>
      <xdr:spPr>
        <a:xfrm>
          <a:off x="3401695" y="179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3" name="テキスト ボックス 312"/>
        <xdr:cNvSpPr txBox="1"/>
      </xdr:nvSpPr>
      <xdr:spPr>
        <a:xfrm>
          <a:off x="40316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4" name="テキスト ボックス 313"/>
        <xdr:cNvSpPr txBox="1"/>
      </xdr:nvSpPr>
      <xdr:spPr>
        <a:xfrm>
          <a:off x="326199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5" name="テキスト ボックス 314"/>
        <xdr:cNvSpPr txBox="1"/>
      </xdr:nvSpPr>
      <xdr:spPr>
        <a:xfrm>
          <a:off x="2479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6" name="テキスト ボックス 315"/>
        <xdr:cNvSpPr txBox="1"/>
      </xdr:nvSpPr>
      <xdr:spPr>
        <a:xfrm>
          <a:off x="16897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7" name="テキスト ボックス 316"/>
        <xdr:cNvSpPr txBox="1"/>
      </xdr:nvSpPr>
      <xdr:spPr>
        <a:xfrm>
          <a:off x="8693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123698</xdr:rowOff>
    </xdr:from>
    <xdr:to>
      <xdr:col>6</xdr:col>
      <xdr:colOff>561975</xdr:colOff>
      <xdr:row>102</xdr:row>
      <xdr:rowOff>53848</xdr:rowOff>
    </xdr:to>
    <xdr:sp macro="" textlink="">
      <xdr:nvSpPr>
        <xdr:cNvPr id="318" name="円/楕円 317"/>
        <xdr:cNvSpPr/>
      </xdr:nvSpPr>
      <xdr:spPr>
        <a:xfrm>
          <a:off x="4171315" y="17055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76725</xdr:rowOff>
    </xdr:from>
    <xdr:ext cx="405111" cy="259045"/>
    <xdr:sp macro="" textlink="">
      <xdr:nvSpPr>
        <xdr:cNvPr id="319" name="【港湾・漁港】&#10;有形固定資産減価償却率該当値テキスト"/>
        <xdr:cNvSpPr txBox="1"/>
      </xdr:nvSpPr>
      <xdr:spPr>
        <a:xfrm>
          <a:off x="4311015" y="17008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43687</xdr:rowOff>
    </xdr:from>
    <xdr:to>
      <xdr:col>5</xdr:col>
      <xdr:colOff>409575</xdr:colOff>
      <xdr:row>102</xdr:row>
      <xdr:rowOff>145287</xdr:rowOff>
    </xdr:to>
    <xdr:sp macro="" textlink="">
      <xdr:nvSpPr>
        <xdr:cNvPr id="320" name="円/楕円 319"/>
        <xdr:cNvSpPr/>
      </xdr:nvSpPr>
      <xdr:spPr>
        <a:xfrm>
          <a:off x="3401695" y="1714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3048</xdr:rowOff>
    </xdr:from>
    <xdr:to>
      <xdr:col>6</xdr:col>
      <xdr:colOff>511175</xdr:colOff>
      <xdr:row>102</xdr:row>
      <xdr:rowOff>94487</xdr:rowOff>
    </xdr:to>
    <xdr:cxnSp macro="">
      <xdr:nvCxnSpPr>
        <xdr:cNvPr id="321" name="直線コネクタ 320"/>
        <xdr:cNvCxnSpPr/>
      </xdr:nvCxnSpPr>
      <xdr:spPr>
        <a:xfrm flipV="1">
          <a:off x="3452495" y="17102328"/>
          <a:ext cx="76962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107</xdr:row>
      <xdr:rowOff>143273</xdr:rowOff>
    </xdr:from>
    <xdr:ext cx="405111" cy="259045"/>
    <xdr:sp macro="" textlink="">
      <xdr:nvSpPr>
        <xdr:cNvPr id="322" name="n_1aveValue【港湾・漁港】&#10;有形固定資産減価償却率"/>
        <xdr:cNvSpPr txBox="1"/>
      </xdr:nvSpPr>
      <xdr:spPr>
        <a:xfrm>
          <a:off x="3237238" y="1808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161814</xdr:rowOff>
    </xdr:from>
    <xdr:ext cx="405111" cy="259045"/>
    <xdr:sp macro="" textlink="">
      <xdr:nvSpPr>
        <xdr:cNvPr id="323" name="n_1mainValue【港湾・漁港】&#10;有形固定資産減価償却率"/>
        <xdr:cNvSpPr txBox="1"/>
      </xdr:nvSpPr>
      <xdr:spPr>
        <a:xfrm>
          <a:off x="3237238" y="1692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4" name="正方形/長方形 323"/>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5" name="正方形/長方形 324"/>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6" name="正方形/長方形 325"/>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7" name="正方形/長方形 326"/>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8" name="正方形/長方形 327"/>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9" name="正方形/長方形 328"/>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0" name="正方形/長方形 329"/>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1" name="正方形/長方形 330"/>
        <xdr:cNvSpPr/>
      </xdr:nvSpPr>
      <xdr:spPr>
        <a:xfrm>
          <a:off x="598487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2" name="テキスト ボックス 331"/>
        <xdr:cNvSpPr txBox="1"/>
      </xdr:nvSpPr>
      <xdr:spPr>
        <a:xfrm>
          <a:off x="594677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3" name="直線コネクタ 332"/>
        <xdr:cNvCxnSpPr/>
      </xdr:nvCxnSpPr>
      <xdr:spPr>
        <a:xfrm>
          <a:off x="598487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334" name="テキスト ボックス 333"/>
        <xdr:cNvSpPr txBox="1"/>
      </xdr:nvSpPr>
      <xdr:spPr>
        <a:xfrm>
          <a:off x="5522156" y="1848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35" name="直線コネクタ 334"/>
        <xdr:cNvCxnSpPr/>
      </xdr:nvCxnSpPr>
      <xdr:spPr>
        <a:xfrm>
          <a:off x="598487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10177</xdr:rowOff>
    </xdr:from>
    <xdr:ext cx="531299" cy="259045"/>
    <xdr:sp macro="" textlink="">
      <xdr:nvSpPr>
        <xdr:cNvPr id="336" name="テキスト ボックス 335"/>
        <xdr:cNvSpPr txBox="1"/>
      </xdr:nvSpPr>
      <xdr:spPr>
        <a:xfrm>
          <a:off x="5522156" y="181152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7" name="直線コネクタ 336"/>
        <xdr:cNvCxnSpPr/>
      </xdr:nvCxnSpPr>
      <xdr:spPr>
        <a:xfrm>
          <a:off x="598487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38" name="テキスト ボックス 337"/>
        <xdr:cNvSpPr txBox="1"/>
      </xdr:nvSpPr>
      <xdr:spPr>
        <a:xfrm>
          <a:off x="5522156" y="17745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9" name="直線コネクタ 338"/>
        <xdr:cNvCxnSpPr/>
      </xdr:nvCxnSpPr>
      <xdr:spPr>
        <a:xfrm>
          <a:off x="598487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40" name="テキスト ボックス 339"/>
        <xdr:cNvSpPr txBox="1"/>
      </xdr:nvSpPr>
      <xdr:spPr>
        <a:xfrm>
          <a:off x="5458036"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1" name="直線コネクタ 340"/>
        <xdr:cNvCxnSpPr/>
      </xdr:nvCxnSpPr>
      <xdr:spPr>
        <a:xfrm>
          <a:off x="598487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42" name="テキスト ボックス 341"/>
        <xdr:cNvSpPr txBox="1"/>
      </xdr:nvSpPr>
      <xdr:spPr>
        <a:xfrm>
          <a:off x="5458036"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3" name="直線コネクタ 342"/>
        <xdr:cNvCxnSpPr/>
      </xdr:nvCxnSpPr>
      <xdr:spPr>
        <a:xfrm>
          <a:off x="598487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44" name="テキスト ボックス 343"/>
        <xdr:cNvSpPr txBox="1"/>
      </xdr:nvSpPr>
      <xdr:spPr>
        <a:xfrm>
          <a:off x="5458036" y="1662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5" name="直線コネクタ 344"/>
        <xdr:cNvCxnSpPr/>
      </xdr:nvCxnSpPr>
      <xdr:spPr>
        <a:xfrm>
          <a:off x="598487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6" name="テキスト ボックス 345"/>
        <xdr:cNvSpPr txBox="1"/>
      </xdr:nvSpPr>
      <xdr:spPr>
        <a:xfrm>
          <a:off x="5458036"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7" name="【港湾・漁港】&#10;一人当たり有形固定資産（償却資産）額グラフ枠"/>
        <xdr:cNvSpPr/>
      </xdr:nvSpPr>
      <xdr:spPr>
        <a:xfrm>
          <a:off x="598487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104</xdr:row>
      <xdr:rowOff>75285</xdr:rowOff>
    </xdr:from>
    <xdr:to>
      <xdr:col>15</xdr:col>
      <xdr:colOff>180340</xdr:colOff>
      <xdr:row>108</xdr:row>
      <xdr:rowOff>75095</xdr:rowOff>
    </xdr:to>
    <xdr:cxnSp macro="">
      <xdr:nvCxnSpPr>
        <xdr:cNvPr id="348" name="直線コネクタ 347"/>
        <xdr:cNvCxnSpPr/>
      </xdr:nvCxnSpPr>
      <xdr:spPr>
        <a:xfrm flipV="1">
          <a:off x="9446260" y="17509845"/>
          <a:ext cx="0" cy="67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78922</xdr:rowOff>
    </xdr:from>
    <xdr:ext cx="534377" cy="259045"/>
    <xdr:sp macro="" textlink="">
      <xdr:nvSpPr>
        <xdr:cNvPr id="349" name="【港湾・漁港】&#10;一人当たり有形固定資産（償却資産）額最小値テキスト"/>
        <xdr:cNvSpPr txBox="1"/>
      </xdr:nvSpPr>
      <xdr:spPr>
        <a:xfrm>
          <a:off x="9535795" y="1818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108</xdr:row>
      <xdr:rowOff>75095</xdr:rowOff>
    </xdr:from>
    <xdr:to>
      <xdr:col>15</xdr:col>
      <xdr:colOff>269875</xdr:colOff>
      <xdr:row>108</xdr:row>
      <xdr:rowOff>75095</xdr:rowOff>
    </xdr:to>
    <xdr:cxnSp macro="">
      <xdr:nvCxnSpPr>
        <xdr:cNvPr id="350" name="直線コネクタ 349"/>
        <xdr:cNvCxnSpPr/>
      </xdr:nvCxnSpPr>
      <xdr:spPr>
        <a:xfrm>
          <a:off x="9357995" y="1818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21962</xdr:rowOff>
    </xdr:from>
    <xdr:ext cx="599010" cy="259045"/>
    <xdr:sp macro="" textlink="">
      <xdr:nvSpPr>
        <xdr:cNvPr id="351" name="【港湾・漁港】&#10;一人当たり有形固定資産（償却資産）額最大値テキスト"/>
        <xdr:cNvSpPr txBox="1"/>
      </xdr:nvSpPr>
      <xdr:spPr>
        <a:xfrm>
          <a:off x="9535795" y="1728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100,048</a:t>
          </a:r>
          <a:endParaRPr kumimoji="1" lang="ja-JP" altLang="en-US" sz="1000" b="1">
            <a:latin typeface="ＭＳ Ｐゴシック"/>
          </a:endParaRPr>
        </a:p>
      </xdr:txBody>
    </xdr:sp>
    <xdr:clientData/>
  </xdr:oneCellAnchor>
  <xdr:twoCellAnchor>
    <xdr:from>
      <xdr:col>15</xdr:col>
      <xdr:colOff>92075</xdr:colOff>
      <xdr:row>104</xdr:row>
      <xdr:rowOff>75285</xdr:rowOff>
    </xdr:from>
    <xdr:to>
      <xdr:col>15</xdr:col>
      <xdr:colOff>269875</xdr:colOff>
      <xdr:row>104</xdr:row>
      <xdr:rowOff>75285</xdr:rowOff>
    </xdr:to>
    <xdr:cxnSp macro="">
      <xdr:nvCxnSpPr>
        <xdr:cNvPr id="352" name="直線コネクタ 351"/>
        <xdr:cNvCxnSpPr/>
      </xdr:nvCxnSpPr>
      <xdr:spPr>
        <a:xfrm>
          <a:off x="9357995" y="1750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102988</xdr:rowOff>
    </xdr:from>
    <xdr:ext cx="534377" cy="259045"/>
    <xdr:sp macro="" textlink="">
      <xdr:nvSpPr>
        <xdr:cNvPr id="353" name="【港湾・漁港】&#10;一人当たり有形固定資産（償却資産）額平均値テキスト"/>
        <xdr:cNvSpPr txBox="1"/>
      </xdr:nvSpPr>
      <xdr:spPr>
        <a:xfrm>
          <a:off x="9535795" y="17705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79,128</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80111</xdr:rowOff>
    </xdr:from>
    <xdr:to>
      <xdr:col>15</xdr:col>
      <xdr:colOff>231775</xdr:colOff>
      <xdr:row>107</xdr:row>
      <xdr:rowOff>10261</xdr:rowOff>
    </xdr:to>
    <xdr:sp macro="" textlink="">
      <xdr:nvSpPr>
        <xdr:cNvPr id="354" name="フローチャート : 判断 353"/>
        <xdr:cNvSpPr/>
      </xdr:nvSpPr>
      <xdr:spPr>
        <a:xfrm>
          <a:off x="9396095" y="178499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140729</xdr:rowOff>
    </xdr:from>
    <xdr:to>
      <xdr:col>14</xdr:col>
      <xdr:colOff>79375</xdr:colOff>
      <xdr:row>100</xdr:row>
      <xdr:rowOff>70879</xdr:rowOff>
    </xdr:to>
    <xdr:sp macro="" textlink="">
      <xdr:nvSpPr>
        <xdr:cNvPr id="355" name="フローチャート : 判断 354"/>
        <xdr:cNvSpPr/>
      </xdr:nvSpPr>
      <xdr:spPr>
        <a:xfrm>
          <a:off x="8649335" y="16737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6" name="テキスト ボックス 355"/>
        <xdr:cNvSpPr txBox="1"/>
      </xdr:nvSpPr>
      <xdr:spPr>
        <a:xfrm>
          <a:off x="92640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7" name="テキスト ボックス 356"/>
        <xdr:cNvSpPr txBox="1"/>
      </xdr:nvSpPr>
      <xdr:spPr>
        <a:xfrm>
          <a:off x="855535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8" name="テキスト ボックス 357"/>
        <xdr:cNvSpPr txBox="1"/>
      </xdr:nvSpPr>
      <xdr:spPr>
        <a:xfrm>
          <a:off x="77349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9" name="テキスト ボックス 358"/>
        <xdr:cNvSpPr txBox="1"/>
      </xdr:nvSpPr>
      <xdr:spPr>
        <a:xfrm>
          <a:off x="69145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0" name="テキスト ボックス 359"/>
        <xdr:cNvSpPr txBox="1"/>
      </xdr:nvSpPr>
      <xdr:spPr>
        <a:xfrm>
          <a:off x="6162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24295</xdr:rowOff>
    </xdr:from>
    <xdr:to>
      <xdr:col>15</xdr:col>
      <xdr:colOff>231775</xdr:colOff>
      <xdr:row>108</xdr:row>
      <xdr:rowOff>125895</xdr:rowOff>
    </xdr:to>
    <xdr:sp macro="" textlink="">
      <xdr:nvSpPr>
        <xdr:cNvPr id="361" name="円/楕円 360"/>
        <xdr:cNvSpPr/>
      </xdr:nvSpPr>
      <xdr:spPr>
        <a:xfrm>
          <a:off x="9396095" y="1812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110672</xdr:rowOff>
    </xdr:from>
    <xdr:ext cx="534377" cy="259045"/>
    <xdr:sp macro="" textlink="">
      <xdr:nvSpPr>
        <xdr:cNvPr id="362" name="【港湾・漁港】&#10;一人当たり有形固定資産（償却資産）額該当値テキスト"/>
        <xdr:cNvSpPr txBox="1"/>
      </xdr:nvSpPr>
      <xdr:spPr>
        <a:xfrm>
          <a:off x="9535795" y="180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64,058</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31229</xdr:rowOff>
    </xdr:from>
    <xdr:to>
      <xdr:col>14</xdr:col>
      <xdr:colOff>79375</xdr:colOff>
      <xdr:row>108</xdr:row>
      <xdr:rowOff>132829</xdr:rowOff>
    </xdr:to>
    <xdr:sp macro="" textlink="">
      <xdr:nvSpPr>
        <xdr:cNvPr id="363" name="円/楕円 362"/>
        <xdr:cNvSpPr/>
      </xdr:nvSpPr>
      <xdr:spPr>
        <a:xfrm>
          <a:off x="8649335" y="181363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75095</xdr:rowOff>
    </xdr:from>
    <xdr:to>
      <xdr:col>15</xdr:col>
      <xdr:colOff>180975</xdr:colOff>
      <xdr:row>108</xdr:row>
      <xdr:rowOff>82029</xdr:rowOff>
    </xdr:to>
    <xdr:cxnSp macro="">
      <xdr:nvCxnSpPr>
        <xdr:cNvPr id="364" name="直線コネクタ 363"/>
        <xdr:cNvCxnSpPr/>
      </xdr:nvCxnSpPr>
      <xdr:spPr>
        <a:xfrm flipV="1">
          <a:off x="8677275" y="18180215"/>
          <a:ext cx="76962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98</xdr:row>
      <xdr:rowOff>87406</xdr:rowOff>
    </xdr:from>
    <xdr:ext cx="599010" cy="259045"/>
    <xdr:sp macro="" textlink="">
      <xdr:nvSpPr>
        <xdr:cNvPr id="365" name="n_1aveValue【港湾・漁港】&#10;一人当たり有形固定資産（償却資産）額"/>
        <xdr:cNvSpPr txBox="1"/>
      </xdr:nvSpPr>
      <xdr:spPr>
        <a:xfrm>
          <a:off x="8433649" y="1651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138,946</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123956</xdr:rowOff>
    </xdr:from>
    <xdr:ext cx="534377" cy="259045"/>
    <xdr:sp macro="" textlink="">
      <xdr:nvSpPr>
        <xdr:cNvPr id="366" name="n_1mainValue【港湾・漁港】&#10;一人当たり有形固定資産（償却資産）額"/>
        <xdr:cNvSpPr txBox="1"/>
      </xdr:nvSpPr>
      <xdr:spPr>
        <a:xfrm>
          <a:off x="8465966" y="1822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63,694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7" name="正方形/長方形 366"/>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8" name="正方形/長方形 367"/>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9" name="正方形/長方形 368"/>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0" name="正方形/長方形 369"/>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1" name="正方形/長方形 370"/>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2" name="正方形/長方形 371"/>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3" name="正方形/長方形 372"/>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4" name="正方形/長方形 373"/>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5" name="テキスト ボックス 374"/>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6" name="直線コネクタ 375"/>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77" name="テキスト ボックス 376"/>
        <xdr:cNvSpPr txBox="1"/>
      </xdr:nvSpPr>
      <xdr:spPr>
        <a:xfrm>
          <a:off x="1093739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78" name="直線コネクタ 377"/>
        <xdr:cNvCxnSpPr/>
      </xdr:nvCxnSpPr>
      <xdr:spPr>
        <a:xfrm>
          <a:off x="11205845" y="70789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79" name="テキスト ボックス 378"/>
        <xdr:cNvSpPr txBox="1"/>
      </xdr:nvSpPr>
      <xdr:spPr>
        <a:xfrm>
          <a:off x="1087327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0" name="直線コネクタ 379"/>
        <xdr:cNvCxnSpPr/>
      </xdr:nvCxnSpPr>
      <xdr:spPr>
        <a:xfrm>
          <a:off x="11205845" y="6705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1" name="テキスト ボックス 380"/>
        <xdr:cNvSpPr txBox="1"/>
      </xdr:nvSpPr>
      <xdr:spPr>
        <a:xfrm>
          <a:off x="1087327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2" name="直線コネクタ 381"/>
        <xdr:cNvCxnSpPr/>
      </xdr:nvCxnSpPr>
      <xdr:spPr>
        <a:xfrm>
          <a:off x="11205845" y="6336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3" name="テキスト ボックス 382"/>
        <xdr:cNvSpPr txBox="1"/>
      </xdr:nvSpPr>
      <xdr:spPr>
        <a:xfrm>
          <a:off x="1087327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4" name="直線コネクタ 383"/>
        <xdr:cNvCxnSpPr/>
      </xdr:nvCxnSpPr>
      <xdr:spPr>
        <a:xfrm>
          <a:off x="11205845" y="59626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85" name="テキスト ボックス 384"/>
        <xdr:cNvSpPr txBox="1"/>
      </xdr:nvSpPr>
      <xdr:spPr>
        <a:xfrm>
          <a:off x="1087327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86" name="直線コネクタ 385"/>
        <xdr:cNvCxnSpPr/>
      </xdr:nvCxnSpPr>
      <xdr:spPr>
        <a:xfrm>
          <a:off x="11205845" y="5589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87" name="テキスト ボックス 386"/>
        <xdr:cNvSpPr txBox="1"/>
      </xdr:nvSpPr>
      <xdr:spPr>
        <a:xfrm>
          <a:off x="1080915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8" name="直線コネクタ 387"/>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9" name="テキスト ボックス 388"/>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0" name="【認定こども園・幼稚園・保育所】&#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91" name="直線コネクタ 390"/>
        <xdr:cNvCxnSpPr/>
      </xdr:nvCxnSpPr>
      <xdr:spPr>
        <a:xfrm flipV="1">
          <a:off x="14735809" y="574738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92" name="【認定こども園・幼稚園・保育所】&#10;有形固定資産減価償却率最小値テキスト"/>
        <xdr:cNvSpPr txBox="1"/>
      </xdr:nvSpPr>
      <xdr:spPr>
        <a:xfrm>
          <a:off x="14825345"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93" name="直線コネクタ 392"/>
        <xdr:cNvCxnSpPr/>
      </xdr:nvCxnSpPr>
      <xdr:spPr>
        <a:xfrm>
          <a:off x="14647545" y="689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94" name="【認定こども園・幼稚園・保育所】&#10;有形固定資産減価償却率最大値テキスト"/>
        <xdr:cNvSpPr txBox="1"/>
      </xdr:nvSpPr>
      <xdr:spPr>
        <a:xfrm>
          <a:off x="14825345"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95" name="直線コネクタ 394"/>
        <xdr:cNvCxnSpPr/>
      </xdr:nvCxnSpPr>
      <xdr:spPr>
        <a:xfrm>
          <a:off x="14647545"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96" name="【認定こども園・幼稚園・保育所】&#10;有形固定資産減価償却率平均値テキスト"/>
        <xdr:cNvSpPr txBox="1"/>
      </xdr:nvSpPr>
      <xdr:spPr>
        <a:xfrm>
          <a:off x="14825345"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97" name="フローチャート : 判断 396"/>
        <xdr:cNvSpPr/>
      </xdr:nvSpPr>
      <xdr:spPr>
        <a:xfrm>
          <a:off x="14685645" y="6473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98" name="フローチャート : 判断 397"/>
        <xdr:cNvSpPr/>
      </xdr:nvSpPr>
      <xdr:spPr>
        <a:xfrm>
          <a:off x="13916025"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9" name="テキスト ボックス 398"/>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0" name="テキスト ボックス 399"/>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1" name="テキスト ボックス 400"/>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2" name="テキスト ボックス 401"/>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3" name="テキスト ボックス 402"/>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118745</xdr:rowOff>
    </xdr:from>
    <xdr:to>
      <xdr:col>23</xdr:col>
      <xdr:colOff>568325</xdr:colOff>
      <xdr:row>35</xdr:row>
      <xdr:rowOff>48895</xdr:rowOff>
    </xdr:to>
    <xdr:sp macro="" textlink="">
      <xdr:nvSpPr>
        <xdr:cNvPr id="404" name="円/楕円 403"/>
        <xdr:cNvSpPr/>
      </xdr:nvSpPr>
      <xdr:spPr>
        <a:xfrm>
          <a:off x="14685645" y="5818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33672</xdr:rowOff>
    </xdr:from>
    <xdr:ext cx="405111" cy="259045"/>
    <xdr:sp macro="" textlink="">
      <xdr:nvSpPr>
        <xdr:cNvPr id="405" name="【認定こども園・幼稚園・保育所】&#10;有形固定資産減価償却率該当値テキスト"/>
        <xdr:cNvSpPr txBox="1"/>
      </xdr:nvSpPr>
      <xdr:spPr>
        <a:xfrm>
          <a:off x="14825345" y="573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151130</xdr:rowOff>
    </xdr:from>
    <xdr:to>
      <xdr:col>22</xdr:col>
      <xdr:colOff>415925</xdr:colOff>
      <xdr:row>35</xdr:row>
      <xdr:rowOff>81280</xdr:rowOff>
    </xdr:to>
    <xdr:sp macro="" textlink="">
      <xdr:nvSpPr>
        <xdr:cNvPr id="406" name="円/楕円 405"/>
        <xdr:cNvSpPr/>
      </xdr:nvSpPr>
      <xdr:spPr>
        <a:xfrm>
          <a:off x="13916025" y="5850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169545</xdr:rowOff>
    </xdr:from>
    <xdr:to>
      <xdr:col>23</xdr:col>
      <xdr:colOff>517525</xdr:colOff>
      <xdr:row>35</xdr:row>
      <xdr:rowOff>30480</xdr:rowOff>
    </xdr:to>
    <xdr:cxnSp macro="">
      <xdr:nvCxnSpPr>
        <xdr:cNvPr id="407" name="直線コネクタ 406"/>
        <xdr:cNvCxnSpPr/>
      </xdr:nvCxnSpPr>
      <xdr:spPr>
        <a:xfrm flipV="1">
          <a:off x="13966825" y="5869305"/>
          <a:ext cx="7696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83837</xdr:rowOff>
    </xdr:from>
    <xdr:ext cx="405111" cy="259045"/>
    <xdr:sp macro="" textlink="">
      <xdr:nvSpPr>
        <xdr:cNvPr id="408" name="n_1aveValue【認定こども園・幼稚園・保育所】&#10;有形固定資産減価償却率"/>
        <xdr:cNvSpPr txBox="1"/>
      </xdr:nvSpPr>
      <xdr:spPr>
        <a:xfrm>
          <a:off x="13751568"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97807</xdr:rowOff>
    </xdr:from>
    <xdr:ext cx="405111" cy="259045"/>
    <xdr:sp macro="" textlink="">
      <xdr:nvSpPr>
        <xdr:cNvPr id="409" name="n_1mainValue【認定こども園・幼稚園・保育所】&#10;有形固定資産減価償却率"/>
        <xdr:cNvSpPr txBox="1"/>
      </xdr:nvSpPr>
      <xdr:spPr>
        <a:xfrm>
          <a:off x="13751568"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0" name="正方形/長方形 409"/>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1" name="正方形/長方形 410"/>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2" name="正方形/長方形 411"/>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3" name="正方形/長方形 412"/>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4" name="正方形/長方形 413"/>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5" name="正方形/長方形 414"/>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6" name="正方形/長方形 415"/>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7" name="正方形/長方形 416"/>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8" name="テキスト ボックス 417"/>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9" name="直線コネクタ 418"/>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0" name="直線コネクタ 419"/>
        <xdr:cNvCxnSpPr/>
      </xdr:nvCxnSpPr>
      <xdr:spPr>
        <a:xfrm>
          <a:off x="1649920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21" name="テキスト ボックス 420"/>
        <xdr:cNvSpPr txBox="1"/>
      </xdr:nvSpPr>
      <xdr:spPr>
        <a:xfrm>
          <a:off x="1607012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2" name="直線コネクタ 421"/>
        <xdr:cNvCxnSpPr/>
      </xdr:nvCxnSpPr>
      <xdr:spPr>
        <a:xfrm>
          <a:off x="1649920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23" name="テキスト ボックス 422"/>
        <xdr:cNvSpPr txBox="1"/>
      </xdr:nvSpPr>
      <xdr:spPr>
        <a:xfrm>
          <a:off x="1607012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4" name="直線コネクタ 423"/>
        <xdr:cNvCxnSpPr/>
      </xdr:nvCxnSpPr>
      <xdr:spPr>
        <a:xfrm>
          <a:off x="1649920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25" name="テキスト ボックス 424"/>
        <xdr:cNvSpPr txBox="1"/>
      </xdr:nvSpPr>
      <xdr:spPr>
        <a:xfrm>
          <a:off x="1607012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6" name="直線コネクタ 425"/>
        <xdr:cNvCxnSpPr/>
      </xdr:nvCxnSpPr>
      <xdr:spPr>
        <a:xfrm>
          <a:off x="1649920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27" name="テキスト ボックス 426"/>
        <xdr:cNvSpPr txBox="1"/>
      </xdr:nvSpPr>
      <xdr:spPr>
        <a:xfrm>
          <a:off x="1607012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8" name="直線コネクタ 427"/>
        <xdr:cNvCxnSpPr/>
      </xdr:nvCxnSpPr>
      <xdr:spPr>
        <a:xfrm>
          <a:off x="1649920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29" name="テキスト ボックス 428"/>
        <xdr:cNvSpPr txBox="1"/>
      </xdr:nvSpPr>
      <xdr:spPr>
        <a:xfrm>
          <a:off x="16070126"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0" name="直線コネクタ 429"/>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1" name="テキスト ボックス 430"/>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2" name="【認定こども園・幼稚園・保育所】&#10;一人当たり面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433" name="直線コネクタ 432"/>
        <xdr:cNvCxnSpPr/>
      </xdr:nvCxnSpPr>
      <xdr:spPr>
        <a:xfrm flipV="1">
          <a:off x="19960589" y="577786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434" name="【認定こども園・幼稚園・保育所】&#10;一人当たり面積最小値テキスト"/>
        <xdr:cNvSpPr txBox="1"/>
      </xdr:nvSpPr>
      <xdr:spPr>
        <a:xfrm>
          <a:off x="20050125"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435" name="直線コネクタ 434"/>
        <xdr:cNvCxnSpPr/>
      </xdr:nvCxnSpPr>
      <xdr:spPr>
        <a:xfrm>
          <a:off x="19872325"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436" name="【認定こども園・幼稚園・保育所】&#10;一人当たり面積最大値テキスト"/>
        <xdr:cNvSpPr txBox="1"/>
      </xdr:nvSpPr>
      <xdr:spPr>
        <a:xfrm>
          <a:off x="20050125" y="555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437" name="直線コネクタ 436"/>
        <xdr:cNvCxnSpPr/>
      </xdr:nvCxnSpPr>
      <xdr:spPr>
        <a:xfrm>
          <a:off x="19872325"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17797</xdr:rowOff>
    </xdr:from>
    <xdr:ext cx="469744" cy="259045"/>
    <xdr:sp macro="" textlink="">
      <xdr:nvSpPr>
        <xdr:cNvPr id="438" name="【認定こども園・幼稚園・保育所】&#10;一人当たり面積平均値テキスト"/>
        <xdr:cNvSpPr txBox="1"/>
      </xdr:nvSpPr>
      <xdr:spPr>
        <a:xfrm>
          <a:off x="20050125" y="655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439" name="フローチャート : 判断 438"/>
        <xdr:cNvSpPr/>
      </xdr:nvSpPr>
      <xdr:spPr>
        <a:xfrm>
          <a:off x="19910425"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440" name="フローチャート : 判断 439"/>
        <xdr:cNvSpPr/>
      </xdr:nvSpPr>
      <xdr:spPr>
        <a:xfrm>
          <a:off x="19156045" y="676910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1" name="テキスト ボックス 440"/>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2" name="テキスト ボックス 441"/>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3" name="テキスト ボックス 442"/>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4" name="テキスト ボックス 443"/>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5" name="テキスト ボックス 444"/>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132080</xdr:rowOff>
    </xdr:from>
    <xdr:to>
      <xdr:col>32</xdr:col>
      <xdr:colOff>238125</xdr:colOff>
      <xdr:row>42</xdr:row>
      <xdr:rowOff>62230</xdr:rowOff>
    </xdr:to>
    <xdr:sp macro="" textlink="">
      <xdr:nvSpPr>
        <xdr:cNvPr id="446" name="円/楕円 445"/>
        <xdr:cNvSpPr/>
      </xdr:nvSpPr>
      <xdr:spPr>
        <a:xfrm>
          <a:off x="19910425" y="7005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47007</xdr:rowOff>
    </xdr:from>
    <xdr:ext cx="469744" cy="259045"/>
    <xdr:sp macro="" textlink="">
      <xdr:nvSpPr>
        <xdr:cNvPr id="447" name="【認定こども園・幼稚園・保育所】&#10;一人当たり面積該当値テキスト"/>
        <xdr:cNvSpPr txBox="1"/>
      </xdr:nvSpPr>
      <xdr:spPr>
        <a:xfrm>
          <a:off x="20050125"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132080</xdr:rowOff>
    </xdr:from>
    <xdr:to>
      <xdr:col>31</xdr:col>
      <xdr:colOff>85725</xdr:colOff>
      <xdr:row>42</xdr:row>
      <xdr:rowOff>62230</xdr:rowOff>
    </xdr:to>
    <xdr:sp macro="" textlink="">
      <xdr:nvSpPr>
        <xdr:cNvPr id="448" name="円/楕円 447"/>
        <xdr:cNvSpPr/>
      </xdr:nvSpPr>
      <xdr:spPr>
        <a:xfrm>
          <a:off x="19156045" y="700532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42</xdr:row>
      <xdr:rowOff>11430</xdr:rowOff>
    </xdr:from>
    <xdr:to>
      <xdr:col>32</xdr:col>
      <xdr:colOff>187325</xdr:colOff>
      <xdr:row>42</xdr:row>
      <xdr:rowOff>11430</xdr:rowOff>
    </xdr:to>
    <xdr:cxnSp macro="">
      <xdr:nvCxnSpPr>
        <xdr:cNvPr id="449" name="直線コネクタ 448"/>
        <xdr:cNvCxnSpPr/>
      </xdr:nvCxnSpPr>
      <xdr:spPr>
        <a:xfrm>
          <a:off x="19191605" y="705231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10177</xdr:rowOff>
    </xdr:from>
    <xdr:ext cx="469744" cy="259045"/>
    <xdr:sp macro="" textlink="">
      <xdr:nvSpPr>
        <xdr:cNvPr id="450" name="n_1aveValue【認定こども園・幼稚園・保育所】&#10;一人当たり面積"/>
        <xdr:cNvSpPr txBox="1"/>
      </xdr:nvSpPr>
      <xdr:spPr>
        <a:xfrm>
          <a:off x="19012612"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53357</xdr:rowOff>
    </xdr:from>
    <xdr:ext cx="469744" cy="259045"/>
    <xdr:sp macro="" textlink="">
      <xdr:nvSpPr>
        <xdr:cNvPr id="451" name="n_1mainValue【認定こども園・幼稚園・保育所】&#10;一人当たり面積"/>
        <xdr:cNvSpPr txBox="1"/>
      </xdr:nvSpPr>
      <xdr:spPr>
        <a:xfrm>
          <a:off x="19012612"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2" name="正方形/長方形 451"/>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3" name="正方形/長方形 452"/>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4" name="正方形/長方形 453"/>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5" name="正方形/長方形 454"/>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6" name="正方形/長方形 455"/>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7" name="正方形/長方形 456"/>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8" name="正方形/長方形 457"/>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9" name="正方形/長方形 458"/>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0" name="テキスト ボックス 459"/>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1" name="直線コネクタ 460"/>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2" name="テキスト ボックス 461"/>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3" name="直線コネクタ 462"/>
        <xdr:cNvCxnSpPr/>
      </xdr:nvCxnSpPr>
      <xdr:spPr>
        <a:xfrm>
          <a:off x="11205845" y="108051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4" name="テキスト ボックス 463"/>
        <xdr:cNvSpPr txBox="1"/>
      </xdr:nvSpPr>
      <xdr:spPr>
        <a:xfrm>
          <a:off x="1087327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5" name="直線コネクタ 464"/>
        <xdr:cNvCxnSpPr/>
      </xdr:nvCxnSpPr>
      <xdr:spPr>
        <a:xfrm>
          <a:off x="11205845" y="104317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6" name="テキスト ボックス 465"/>
        <xdr:cNvSpPr txBox="1"/>
      </xdr:nvSpPr>
      <xdr:spPr>
        <a:xfrm>
          <a:off x="1087327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7" name="直線コネクタ 466"/>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8" name="テキスト ボックス 467"/>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9" name="直線コネクタ 468"/>
        <xdr:cNvCxnSpPr/>
      </xdr:nvCxnSpPr>
      <xdr:spPr>
        <a:xfrm>
          <a:off x="11205845" y="9688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0" name="テキスト ボックス 469"/>
        <xdr:cNvSpPr txBox="1"/>
      </xdr:nvSpPr>
      <xdr:spPr>
        <a:xfrm>
          <a:off x="1087327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1" name="直線コネクタ 470"/>
        <xdr:cNvCxnSpPr/>
      </xdr:nvCxnSpPr>
      <xdr:spPr>
        <a:xfrm>
          <a:off x="11205845" y="93154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2" name="テキスト ボックス 471"/>
        <xdr:cNvSpPr txBox="1"/>
      </xdr:nvSpPr>
      <xdr:spPr>
        <a:xfrm>
          <a:off x="1087327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3" name="直線コネクタ 472"/>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4" name="テキスト ボックス 473"/>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5" name="【学校施設】&#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476" name="直線コネクタ 475"/>
        <xdr:cNvCxnSpPr/>
      </xdr:nvCxnSpPr>
      <xdr:spPr>
        <a:xfrm flipV="1">
          <a:off x="14735809" y="9387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477" name="【学校施設】&#10;有形固定資産減価償却率最小値テキスト"/>
        <xdr:cNvSpPr txBox="1"/>
      </xdr:nvSpPr>
      <xdr:spPr>
        <a:xfrm>
          <a:off x="14825345"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478" name="直線コネクタ 477"/>
        <xdr:cNvCxnSpPr/>
      </xdr:nvCxnSpPr>
      <xdr:spPr>
        <a:xfrm>
          <a:off x="14647545" y="1062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479" name="【学校施設】&#10;有形固定資産減価償却率最大値テキスト"/>
        <xdr:cNvSpPr txBox="1"/>
      </xdr:nvSpPr>
      <xdr:spPr>
        <a:xfrm>
          <a:off x="14825345" y="916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480" name="直線コネクタ 479"/>
        <xdr:cNvCxnSpPr/>
      </xdr:nvCxnSpPr>
      <xdr:spPr>
        <a:xfrm>
          <a:off x="14647545" y="938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481" name="【学校施設】&#10;有形固定資産減価償却率平均値テキスト"/>
        <xdr:cNvSpPr txBox="1"/>
      </xdr:nvSpPr>
      <xdr:spPr>
        <a:xfrm>
          <a:off x="14825345" y="997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482" name="フローチャート : 判断 481"/>
        <xdr:cNvSpPr/>
      </xdr:nvSpPr>
      <xdr:spPr>
        <a:xfrm>
          <a:off x="14685645"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483" name="フローチャート : 判断 482"/>
        <xdr:cNvSpPr/>
      </xdr:nvSpPr>
      <xdr:spPr>
        <a:xfrm>
          <a:off x="13916025"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4" name="テキスト ボックス 483"/>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5" name="テキスト ボックス 484"/>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6" name="テキスト ボックス 485"/>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7" name="テキスト ボックス 486"/>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8" name="テキスト ボックス 487"/>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162560</xdr:rowOff>
    </xdr:from>
    <xdr:to>
      <xdr:col>23</xdr:col>
      <xdr:colOff>568325</xdr:colOff>
      <xdr:row>57</xdr:row>
      <xdr:rowOff>92710</xdr:rowOff>
    </xdr:to>
    <xdr:sp macro="" textlink="">
      <xdr:nvSpPr>
        <xdr:cNvPr id="489" name="円/楕円 488"/>
        <xdr:cNvSpPr/>
      </xdr:nvSpPr>
      <xdr:spPr>
        <a:xfrm>
          <a:off x="14685645" y="955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13987</xdr:rowOff>
    </xdr:from>
    <xdr:ext cx="405111" cy="259045"/>
    <xdr:sp macro="" textlink="">
      <xdr:nvSpPr>
        <xdr:cNvPr id="490" name="【学校施設】&#10;有形固定資産減価償却率該当値テキスト"/>
        <xdr:cNvSpPr txBox="1"/>
      </xdr:nvSpPr>
      <xdr:spPr>
        <a:xfrm>
          <a:off x="14825345"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25400</xdr:rowOff>
    </xdr:from>
    <xdr:to>
      <xdr:col>22</xdr:col>
      <xdr:colOff>415925</xdr:colOff>
      <xdr:row>57</xdr:row>
      <xdr:rowOff>127000</xdr:rowOff>
    </xdr:to>
    <xdr:sp macro="" textlink="">
      <xdr:nvSpPr>
        <xdr:cNvPr id="491" name="円/楕円 490"/>
        <xdr:cNvSpPr/>
      </xdr:nvSpPr>
      <xdr:spPr>
        <a:xfrm>
          <a:off x="13916025"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41910</xdr:rowOff>
    </xdr:from>
    <xdr:to>
      <xdr:col>23</xdr:col>
      <xdr:colOff>517525</xdr:colOff>
      <xdr:row>57</xdr:row>
      <xdr:rowOff>76200</xdr:rowOff>
    </xdr:to>
    <xdr:cxnSp macro="">
      <xdr:nvCxnSpPr>
        <xdr:cNvPr id="492" name="直線コネクタ 491"/>
        <xdr:cNvCxnSpPr/>
      </xdr:nvCxnSpPr>
      <xdr:spPr>
        <a:xfrm flipV="1">
          <a:off x="13966825" y="9597390"/>
          <a:ext cx="7696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7637</xdr:rowOff>
    </xdr:from>
    <xdr:ext cx="405111" cy="259045"/>
    <xdr:sp macro="" textlink="">
      <xdr:nvSpPr>
        <xdr:cNvPr id="493" name="n_1aveValue【学校施設】&#10;有形固定資産減価償却率"/>
        <xdr:cNvSpPr txBox="1"/>
      </xdr:nvSpPr>
      <xdr:spPr>
        <a:xfrm>
          <a:off x="13751568"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143527</xdr:rowOff>
    </xdr:from>
    <xdr:ext cx="405111" cy="259045"/>
    <xdr:sp macro="" textlink="">
      <xdr:nvSpPr>
        <xdr:cNvPr id="494" name="n_1mainValue【学校施設】&#10;有形固定資産減価償却率"/>
        <xdr:cNvSpPr txBox="1"/>
      </xdr:nvSpPr>
      <xdr:spPr>
        <a:xfrm>
          <a:off x="13751568"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5" name="正方形/長方形 494"/>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6" name="正方形/長方形 495"/>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7" name="正方形/長方形 496"/>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8" name="正方形/長方形 497"/>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9" name="正方形/長方形 498"/>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0" name="正方形/長方形 499"/>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1" name="正方形/長方形 500"/>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2" name="正方形/長方形 501"/>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3" name="テキスト ボックス 502"/>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4" name="直線コネクタ 503"/>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5" name="テキスト ボックス 504"/>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06" name="直線コネクタ 505"/>
        <xdr:cNvCxnSpPr/>
      </xdr:nvCxnSpPr>
      <xdr:spPr>
        <a:xfrm>
          <a:off x="1649920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07" name="テキスト ボックス 506"/>
        <xdr:cNvSpPr txBox="1"/>
      </xdr:nvSpPr>
      <xdr:spPr>
        <a:xfrm>
          <a:off x="1607012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08" name="直線コネクタ 507"/>
        <xdr:cNvCxnSpPr/>
      </xdr:nvCxnSpPr>
      <xdr:spPr>
        <a:xfrm>
          <a:off x="1649920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09" name="テキスト ボックス 508"/>
        <xdr:cNvSpPr txBox="1"/>
      </xdr:nvSpPr>
      <xdr:spPr>
        <a:xfrm>
          <a:off x="1607012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0" name="直線コネクタ 509"/>
        <xdr:cNvCxnSpPr/>
      </xdr:nvCxnSpPr>
      <xdr:spPr>
        <a:xfrm>
          <a:off x="1649920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1" name="テキスト ボックス 510"/>
        <xdr:cNvSpPr txBox="1"/>
      </xdr:nvSpPr>
      <xdr:spPr>
        <a:xfrm>
          <a:off x="1607012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2" name="直線コネクタ 511"/>
        <xdr:cNvCxnSpPr/>
      </xdr:nvCxnSpPr>
      <xdr:spPr>
        <a:xfrm>
          <a:off x="1649920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3" name="テキスト ボックス 512"/>
        <xdr:cNvSpPr txBox="1"/>
      </xdr:nvSpPr>
      <xdr:spPr>
        <a:xfrm>
          <a:off x="1607012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4" name="直線コネクタ 513"/>
        <xdr:cNvCxnSpPr/>
      </xdr:nvCxnSpPr>
      <xdr:spPr>
        <a:xfrm>
          <a:off x="1649920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5" name="テキスト ボックス 514"/>
        <xdr:cNvSpPr txBox="1"/>
      </xdr:nvSpPr>
      <xdr:spPr>
        <a:xfrm>
          <a:off x="1607012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6" name="直線コネクタ 515"/>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7" name="テキスト ボックス 516"/>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8" name="【学校施設】&#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519" name="直線コネクタ 518"/>
        <xdr:cNvCxnSpPr/>
      </xdr:nvCxnSpPr>
      <xdr:spPr>
        <a:xfrm flipV="1">
          <a:off x="19960589" y="920877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520" name="【学校施設】&#10;一人当たり面積最小値テキスト"/>
        <xdr:cNvSpPr txBox="1"/>
      </xdr:nvSpPr>
      <xdr:spPr>
        <a:xfrm>
          <a:off x="20050125"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521" name="直線コネクタ 520"/>
        <xdr:cNvCxnSpPr/>
      </xdr:nvCxnSpPr>
      <xdr:spPr>
        <a:xfrm>
          <a:off x="19872325" y="107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522" name="【学校施設】&#10;一人当たり面積最大値テキスト"/>
        <xdr:cNvSpPr txBox="1"/>
      </xdr:nvSpPr>
      <xdr:spPr>
        <a:xfrm>
          <a:off x="20050125" y="898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523" name="直線コネクタ 522"/>
        <xdr:cNvCxnSpPr/>
      </xdr:nvCxnSpPr>
      <xdr:spPr>
        <a:xfrm>
          <a:off x="19872325" y="92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90187</xdr:rowOff>
    </xdr:from>
    <xdr:ext cx="469744" cy="259045"/>
    <xdr:sp macro="" textlink="">
      <xdr:nvSpPr>
        <xdr:cNvPr id="524" name="【学校施設】&#10;一人当たり面積平均値テキスト"/>
        <xdr:cNvSpPr txBox="1"/>
      </xdr:nvSpPr>
      <xdr:spPr>
        <a:xfrm>
          <a:off x="20050125" y="9813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525" name="フローチャート : 判断 524"/>
        <xdr:cNvSpPr/>
      </xdr:nvSpPr>
      <xdr:spPr>
        <a:xfrm>
          <a:off x="19910425"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526" name="フローチャート : 判断 525"/>
        <xdr:cNvSpPr/>
      </xdr:nvSpPr>
      <xdr:spPr>
        <a:xfrm>
          <a:off x="19156045" y="990854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7" name="テキスト ボックス 526"/>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8" name="テキスト ボックス 527"/>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9" name="テキスト ボックス 528"/>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0" name="テキスト ボックス 529"/>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1" name="テキスト ボックス 530"/>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76835</xdr:rowOff>
    </xdr:from>
    <xdr:to>
      <xdr:col>32</xdr:col>
      <xdr:colOff>238125</xdr:colOff>
      <xdr:row>64</xdr:row>
      <xdr:rowOff>6985</xdr:rowOff>
    </xdr:to>
    <xdr:sp macro="" textlink="">
      <xdr:nvSpPr>
        <xdr:cNvPr id="532" name="円/楕円 531"/>
        <xdr:cNvSpPr/>
      </xdr:nvSpPr>
      <xdr:spPr>
        <a:xfrm>
          <a:off x="19910425" y="10638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163212</xdr:rowOff>
    </xdr:from>
    <xdr:ext cx="469744" cy="259045"/>
    <xdr:sp macro="" textlink="">
      <xdr:nvSpPr>
        <xdr:cNvPr id="533" name="【学校施設】&#10;一人当たり面積該当値テキスト"/>
        <xdr:cNvSpPr txBox="1"/>
      </xdr:nvSpPr>
      <xdr:spPr>
        <a:xfrm>
          <a:off x="20050125" y="1055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88265</xdr:rowOff>
    </xdr:from>
    <xdr:to>
      <xdr:col>31</xdr:col>
      <xdr:colOff>85725</xdr:colOff>
      <xdr:row>64</xdr:row>
      <xdr:rowOff>18415</xdr:rowOff>
    </xdr:to>
    <xdr:sp macro="" textlink="">
      <xdr:nvSpPr>
        <xdr:cNvPr id="534" name="円/楕円 533"/>
        <xdr:cNvSpPr/>
      </xdr:nvSpPr>
      <xdr:spPr>
        <a:xfrm>
          <a:off x="19156045" y="1064958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127635</xdr:rowOff>
    </xdr:from>
    <xdr:to>
      <xdr:col>32</xdr:col>
      <xdr:colOff>187325</xdr:colOff>
      <xdr:row>63</xdr:row>
      <xdr:rowOff>139065</xdr:rowOff>
    </xdr:to>
    <xdr:cxnSp macro="">
      <xdr:nvCxnSpPr>
        <xdr:cNvPr id="535" name="直線コネクタ 534"/>
        <xdr:cNvCxnSpPr/>
      </xdr:nvCxnSpPr>
      <xdr:spPr>
        <a:xfrm flipV="1">
          <a:off x="19191605" y="10688955"/>
          <a:ext cx="7696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135907</xdr:rowOff>
    </xdr:from>
    <xdr:ext cx="469744" cy="259045"/>
    <xdr:sp macro="" textlink="">
      <xdr:nvSpPr>
        <xdr:cNvPr id="536" name="n_1aveValue【学校施設】&#10;一人当たり面積"/>
        <xdr:cNvSpPr txBox="1"/>
      </xdr:nvSpPr>
      <xdr:spPr>
        <a:xfrm>
          <a:off x="19012612"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9542</xdr:rowOff>
    </xdr:from>
    <xdr:ext cx="469744" cy="259045"/>
    <xdr:sp macro="" textlink="">
      <xdr:nvSpPr>
        <xdr:cNvPr id="537" name="n_1mainValue【学校施設】&#10;一人当たり面積"/>
        <xdr:cNvSpPr txBox="1"/>
      </xdr:nvSpPr>
      <xdr:spPr>
        <a:xfrm>
          <a:off x="19012612"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8" name="正方形/長方形 537"/>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9" name="正方形/長方形 538"/>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0" name="正方形/長方形 539"/>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1" name="正方形/長方形 540"/>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2" name="正方形/長方形 541"/>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3" name="正方形/長方形 542"/>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4" name="正方形/長方形 543"/>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5" name="正方形/長方形 544"/>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6" name="テキスト ボックス 545"/>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7" name="直線コネクタ 546"/>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48" name="直線コネクタ 547"/>
        <xdr:cNvCxnSpPr/>
      </xdr:nvCxnSpPr>
      <xdr:spPr>
        <a:xfrm>
          <a:off x="11205845" y="1458576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49" name="テキスト ボックス 548"/>
        <xdr:cNvSpPr txBox="1"/>
      </xdr:nvSpPr>
      <xdr:spPr>
        <a:xfrm>
          <a:off x="1093739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50" name="直線コネクタ 549"/>
        <xdr:cNvCxnSpPr/>
      </xdr:nvCxnSpPr>
      <xdr:spPr>
        <a:xfrm>
          <a:off x="11205845" y="1426300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1" name="テキスト ボックス 550"/>
        <xdr:cNvSpPr txBox="1"/>
      </xdr:nvSpPr>
      <xdr:spPr>
        <a:xfrm>
          <a:off x="1087327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2" name="直線コネクタ 551"/>
        <xdr:cNvCxnSpPr/>
      </xdr:nvCxnSpPr>
      <xdr:spPr>
        <a:xfrm>
          <a:off x="11205845" y="1394405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53" name="テキスト ボックス 552"/>
        <xdr:cNvSpPr txBox="1"/>
      </xdr:nvSpPr>
      <xdr:spPr>
        <a:xfrm>
          <a:off x="1087327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54" name="直線コネクタ 553"/>
        <xdr:cNvCxnSpPr/>
      </xdr:nvCxnSpPr>
      <xdr:spPr>
        <a:xfrm>
          <a:off x="11205845" y="1362510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55" name="テキスト ボックス 554"/>
        <xdr:cNvSpPr txBox="1"/>
      </xdr:nvSpPr>
      <xdr:spPr>
        <a:xfrm>
          <a:off x="1087327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56" name="直線コネクタ 555"/>
        <xdr:cNvCxnSpPr/>
      </xdr:nvCxnSpPr>
      <xdr:spPr>
        <a:xfrm>
          <a:off x="11205845" y="1330615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57" name="テキスト ボックス 556"/>
        <xdr:cNvSpPr txBox="1"/>
      </xdr:nvSpPr>
      <xdr:spPr>
        <a:xfrm>
          <a:off x="1087327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58" name="直線コネクタ 557"/>
        <xdr:cNvCxnSpPr/>
      </xdr:nvCxnSpPr>
      <xdr:spPr>
        <a:xfrm>
          <a:off x="11205845" y="1298720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59" name="テキスト ボックス 558"/>
        <xdr:cNvSpPr txBox="1"/>
      </xdr:nvSpPr>
      <xdr:spPr>
        <a:xfrm>
          <a:off x="1080915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0" name="直線コネクタ 559"/>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1" name="テキスト ボックス 560"/>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2" name="【児童館】&#10;有形固定資産減価償却率グラフ枠"/>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563" name="直線コネクタ 562"/>
        <xdr:cNvCxnSpPr/>
      </xdr:nvCxnSpPr>
      <xdr:spPr>
        <a:xfrm flipV="1">
          <a:off x="14735809" y="13187499"/>
          <a:ext cx="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564" name="【児童館】&#10;有形固定資産減価償却率最小値テキスト"/>
        <xdr:cNvSpPr txBox="1"/>
      </xdr:nvSpPr>
      <xdr:spPr>
        <a:xfrm>
          <a:off x="14825345" y="145144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565" name="直線コネクタ 564"/>
        <xdr:cNvCxnSpPr/>
      </xdr:nvCxnSpPr>
      <xdr:spPr>
        <a:xfrm>
          <a:off x="14647545" y="1451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566" name="【児童館】&#10;有形固定資産減価償却率最大値テキスト"/>
        <xdr:cNvSpPr txBox="1"/>
      </xdr:nvSpPr>
      <xdr:spPr>
        <a:xfrm>
          <a:off x="14825345" y="129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567" name="直線コネクタ 566"/>
        <xdr:cNvCxnSpPr/>
      </xdr:nvCxnSpPr>
      <xdr:spPr>
        <a:xfrm>
          <a:off x="14647545" y="131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568" name="【児童館】&#10;有形固定資産減価償却率平均値テキスト"/>
        <xdr:cNvSpPr txBox="1"/>
      </xdr:nvSpPr>
      <xdr:spPr>
        <a:xfrm>
          <a:off x="14825345" y="13964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569" name="フローチャート : 判断 568"/>
        <xdr:cNvSpPr/>
      </xdr:nvSpPr>
      <xdr:spPr>
        <a:xfrm>
          <a:off x="14685645" y="13986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570" name="フローチャート : 判断 569"/>
        <xdr:cNvSpPr/>
      </xdr:nvSpPr>
      <xdr:spPr>
        <a:xfrm>
          <a:off x="13916025" y="13911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1" name="テキスト ボックス 570"/>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2" name="テキスト ボックス 571"/>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3" name="テキスト ボックス 572"/>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4" name="テキスト ボックス 573"/>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5" name="テキスト ボックス 574"/>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165281</xdr:rowOff>
    </xdr:from>
    <xdr:to>
      <xdr:col>23</xdr:col>
      <xdr:colOff>568325</xdr:colOff>
      <xdr:row>80</xdr:row>
      <xdr:rowOff>95431</xdr:rowOff>
    </xdr:to>
    <xdr:sp macro="" textlink="">
      <xdr:nvSpPr>
        <xdr:cNvPr id="576" name="円/楕円 575"/>
        <xdr:cNvSpPr/>
      </xdr:nvSpPr>
      <xdr:spPr>
        <a:xfrm>
          <a:off x="14685645" y="13408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16708</xdr:rowOff>
    </xdr:from>
    <xdr:ext cx="405111" cy="259045"/>
    <xdr:sp macro="" textlink="">
      <xdr:nvSpPr>
        <xdr:cNvPr id="577" name="【児童館】&#10;有形固定資産減価償却率該当値テキスト"/>
        <xdr:cNvSpPr txBox="1"/>
      </xdr:nvSpPr>
      <xdr:spPr>
        <a:xfrm>
          <a:off x="14825345" y="1326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82006</xdr:rowOff>
    </xdr:from>
    <xdr:to>
      <xdr:col>22</xdr:col>
      <xdr:colOff>415925</xdr:colOff>
      <xdr:row>81</xdr:row>
      <xdr:rowOff>12156</xdr:rowOff>
    </xdr:to>
    <xdr:sp macro="" textlink="">
      <xdr:nvSpPr>
        <xdr:cNvPr id="578" name="円/楕円 577"/>
        <xdr:cNvSpPr/>
      </xdr:nvSpPr>
      <xdr:spPr>
        <a:xfrm>
          <a:off x="13916025" y="13493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44631</xdr:rowOff>
    </xdr:from>
    <xdr:to>
      <xdr:col>23</xdr:col>
      <xdr:colOff>517525</xdr:colOff>
      <xdr:row>80</xdr:row>
      <xdr:rowOff>132806</xdr:rowOff>
    </xdr:to>
    <xdr:cxnSp macro="">
      <xdr:nvCxnSpPr>
        <xdr:cNvPr id="579" name="直線コネクタ 578"/>
        <xdr:cNvCxnSpPr/>
      </xdr:nvCxnSpPr>
      <xdr:spPr>
        <a:xfrm flipV="1">
          <a:off x="13966825" y="13455831"/>
          <a:ext cx="76962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86558</xdr:rowOff>
    </xdr:from>
    <xdr:ext cx="405111" cy="259045"/>
    <xdr:sp macro="" textlink="">
      <xdr:nvSpPr>
        <xdr:cNvPr id="580" name="n_1aveValue【児童館】&#10;有形固定資産減価償却率"/>
        <xdr:cNvSpPr txBox="1"/>
      </xdr:nvSpPr>
      <xdr:spPr>
        <a:xfrm>
          <a:off x="13751568" y="1400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28683</xdr:rowOff>
    </xdr:from>
    <xdr:ext cx="405111" cy="259045"/>
    <xdr:sp macro="" textlink="">
      <xdr:nvSpPr>
        <xdr:cNvPr id="581" name="n_1mainValue【児童館】&#10;有形固定資産減価償却率"/>
        <xdr:cNvSpPr txBox="1"/>
      </xdr:nvSpPr>
      <xdr:spPr>
        <a:xfrm>
          <a:off x="13751568" y="132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2" name="正方形/長方形 581"/>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3" name="正方形/長方形 582"/>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4" name="正方形/長方形 583"/>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5" name="正方形/長方形 584"/>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6" name="正方形/長方形 585"/>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7" name="正方形/長方形 586"/>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8" name="正方形/長方形 587"/>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9" name="正方形/長方形 588"/>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0" name="テキスト ボックス 589"/>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1" name="直線コネクタ 590"/>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2" name="直線コネクタ 591"/>
        <xdr:cNvCxnSpPr/>
      </xdr:nvCxnSpPr>
      <xdr:spPr>
        <a:xfrm>
          <a:off x="16499205" y="145313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3" name="テキスト ボックス 592"/>
        <xdr:cNvSpPr txBox="1"/>
      </xdr:nvSpPr>
      <xdr:spPr>
        <a:xfrm>
          <a:off x="16070126"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4" name="直線コネクタ 593"/>
        <xdr:cNvCxnSpPr/>
      </xdr:nvCxnSpPr>
      <xdr:spPr>
        <a:xfrm>
          <a:off x="16499205" y="14157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5" name="テキスト ボックス 594"/>
        <xdr:cNvSpPr txBox="1"/>
      </xdr:nvSpPr>
      <xdr:spPr>
        <a:xfrm>
          <a:off x="16070126"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6" name="直線コネクタ 595"/>
        <xdr:cNvCxnSpPr/>
      </xdr:nvCxnSpPr>
      <xdr:spPr>
        <a:xfrm>
          <a:off x="1649920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7" name="テキスト ボックス 596"/>
        <xdr:cNvSpPr txBox="1"/>
      </xdr:nvSpPr>
      <xdr:spPr>
        <a:xfrm>
          <a:off x="1607012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8" name="直線コネクタ 597"/>
        <xdr:cNvCxnSpPr/>
      </xdr:nvCxnSpPr>
      <xdr:spPr>
        <a:xfrm>
          <a:off x="16499205" y="13411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9" name="テキスト ボックス 598"/>
        <xdr:cNvSpPr txBox="1"/>
      </xdr:nvSpPr>
      <xdr:spPr>
        <a:xfrm>
          <a:off x="16070126"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0" name="直線コネクタ 599"/>
        <xdr:cNvCxnSpPr/>
      </xdr:nvCxnSpPr>
      <xdr:spPr>
        <a:xfrm>
          <a:off x="16499205" y="13041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1" name="テキスト ボックス 600"/>
        <xdr:cNvSpPr txBox="1"/>
      </xdr:nvSpPr>
      <xdr:spPr>
        <a:xfrm>
          <a:off x="16070126"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2" name="直線コネクタ 601"/>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3" name="テキスト ボックス 602"/>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4" name="【児童館】&#10;一人当たり面積グラフ枠"/>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605" name="直線コネクタ 604"/>
        <xdr:cNvCxnSpPr/>
      </xdr:nvCxnSpPr>
      <xdr:spPr>
        <a:xfrm flipV="1">
          <a:off x="19960589" y="132435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606" name="【児童館】&#10;一人当たり面積最小値テキスト"/>
        <xdr:cNvSpPr txBox="1"/>
      </xdr:nvSpPr>
      <xdr:spPr>
        <a:xfrm>
          <a:off x="20050125"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607" name="直線コネクタ 606"/>
        <xdr:cNvCxnSpPr/>
      </xdr:nvCxnSpPr>
      <xdr:spPr>
        <a:xfrm>
          <a:off x="19872325" y="144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608" name="【児童館】&#10;一人当たり面積最大値テキスト"/>
        <xdr:cNvSpPr txBox="1"/>
      </xdr:nvSpPr>
      <xdr:spPr>
        <a:xfrm>
          <a:off x="20050125"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609" name="直線コネクタ 608"/>
        <xdr:cNvCxnSpPr/>
      </xdr:nvCxnSpPr>
      <xdr:spPr>
        <a:xfrm>
          <a:off x="19872325" y="1324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610" name="【児童館】&#10;一人当たり面積平均値テキスト"/>
        <xdr:cNvSpPr txBox="1"/>
      </xdr:nvSpPr>
      <xdr:spPr>
        <a:xfrm>
          <a:off x="20050125"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611" name="フローチャート : 判断 610"/>
        <xdr:cNvSpPr/>
      </xdr:nvSpPr>
      <xdr:spPr>
        <a:xfrm>
          <a:off x="19910425"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612" name="フローチャート : 判断 611"/>
        <xdr:cNvSpPr/>
      </xdr:nvSpPr>
      <xdr:spPr>
        <a:xfrm>
          <a:off x="19156045" y="13829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3" name="テキスト ボックス 612"/>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4" name="テキスト ボックス 613"/>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5" name="テキスト ボックス 614"/>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6" name="テキスト ボックス 615"/>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7" name="テキスト ボックス 616"/>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139700</xdr:rowOff>
    </xdr:from>
    <xdr:to>
      <xdr:col>32</xdr:col>
      <xdr:colOff>238125</xdr:colOff>
      <xdr:row>85</xdr:row>
      <xdr:rowOff>69850</xdr:rowOff>
    </xdr:to>
    <xdr:sp macro="" textlink="">
      <xdr:nvSpPr>
        <xdr:cNvPr id="618" name="円/楕円 617"/>
        <xdr:cNvSpPr/>
      </xdr:nvSpPr>
      <xdr:spPr>
        <a:xfrm>
          <a:off x="19910425" y="1422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118127</xdr:rowOff>
    </xdr:from>
    <xdr:ext cx="469744" cy="259045"/>
    <xdr:sp macro="" textlink="">
      <xdr:nvSpPr>
        <xdr:cNvPr id="619" name="【児童館】&#10;一人当たり面積該当値テキスト"/>
        <xdr:cNvSpPr txBox="1"/>
      </xdr:nvSpPr>
      <xdr:spPr>
        <a:xfrm>
          <a:off x="20050125"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139700</xdr:rowOff>
    </xdr:from>
    <xdr:to>
      <xdr:col>31</xdr:col>
      <xdr:colOff>85725</xdr:colOff>
      <xdr:row>85</xdr:row>
      <xdr:rowOff>69850</xdr:rowOff>
    </xdr:to>
    <xdr:sp macro="" textlink="">
      <xdr:nvSpPr>
        <xdr:cNvPr id="620" name="円/楕円 619"/>
        <xdr:cNvSpPr/>
      </xdr:nvSpPr>
      <xdr:spPr>
        <a:xfrm>
          <a:off x="19156045" y="1422146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19050</xdr:rowOff>
    </xdr:from>
    <xdr:to>
      <xdr:col>32</xdr:col>
      <xdr:colOff>187325</xdr:colOff>
      <xdr:row>85</xdr:row>
      <xdr:rowOff>19050</xdr:rowOff>
    </xdr:to>
    <xdr:cxnSp macro="">
      <xdr:nvCxnSpPr>
        <xdr:cNvPr id="621" name="直線コネクタ 620"/>
        <xdr:cNvCxnSpPr/>
      </xdr:nvCxnSpPr>
      <xdr:spPr>
        <a:xfrm>
          <a:off x="19191605" y="1426845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29227</xdr:rowOff>
    </xdr:from>
    <xdr:ext cx="469744" cy="259045"/>
    <xdr:sp macro="" textlink="">
      <xdr:nvSpPr>
        <xdr:cNvPr id="622" name="n_1aveValue【児童館】&#10;一人当たり面積"/>
        <xdr:cNvSpPr txBox="1"/>
      </xdr:nvSpPr>
      <xdr:spPr>
        <a:xfrm>
          <a:off x="19012612" y="1360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60977</xdr:rowOff>
    </xdr:from>
    <xdr:ext cx="469744" cy="259045"/>
    <xdr:sp macro="" textlink="">
      <xdr:nvSpPr>
        <xdr:cNvPr id="623" name="n_1mainValue【児童館】&#10;一人当たり面積"/>
        <xdr:cNvSpPr txBox="1"/>
      </xdr:nvSpPr>
      <xdr:spPr>
        <a:xfrm>
          <a:off x="19012612"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4" name="正方形/長方形 623"/>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5" name="正方形/長方形 624"/>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6" name="正方形/長方形 625"/>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7" name="正方形/長方形 626"/>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8" name="正方形/長方形 627"/>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9" name="正方形/長方形 628"/>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0" name="正方形/長方形 629"/>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1" name="正方形/長方形 630"/>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2" name="テキスト ボックス 631"/>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3" name="直線コネクタ 632"/>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4" name="テキスト ボックス 633"/>
        <xdr:cNvSpPr txBox="1"/>
      </xdr:nvSpPr>
      <xdr:spPr>
        <a:xfrm>
          <a:off x="1087327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635" name="直線コネクタ 634"/>
        <xdr:cNvCxnSpPr/>
      </xdr:nvCxnSpPr>
      <xdr:spPr>
        <a:xfrm>
          <a:off x="11205845" y="1830813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636" name="テキスト ボックス 635"/>
        <xdr:cNvSpPr txBox="1"/>
      </xdr:nvSpPr>
      <xdr:spPr>
        <a:xfrm>
          <a:off x="1087327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37" name="直線コネクタ 636"/>
        <xdr:cNvCxnSpPr/>
      </xdr:nvCxnSpPr>
      <xdr:spPr>
        <a:xfrm>
          <a:off x="11205845" y="1798918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38" name="テキスト ボックス 637"/>
        <xdr:cNvSpPr txBox="1"/>
      </xdr:nvSpPr>
      <xdr:spPr>
        <a:xfrm>
          <a:off x="1087327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39" name="直線コネクタ 638"/>
        <xdr:cNvCxnSpPr/>
      </xdr:nvCxnSpPr>
      <xdr:spPr>
        <a:xfrm>
          <a:off x="11205845" y="1767023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40" name="テキスト ボックス 639"/>
        <xdr:cNvSpPr txBox="1"/>
      </xdr:nvSpPr>
      <xdr:spPr>
        <a:xfrm>
          <a:off x="1087327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41" name="直線コネクタ 640"/>
        <xdr:cNvCxnSpPr/>
      </xdr:nvCxnSpPr>
      <xdr:spPr>
        <a:xfrm>
          <a:off x="11205845" y="1735128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42" name="テキスト ボックス 641"/>
        <xdr:cNvSpPr txBox="1"/>
      </xdr:nvSpPr>
      <xdr:spPr>
        <a:xfrm>
          <a:off x="1087327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43" name="直線コネクタ 642"/>
        <xdr:cNvCxnSpPr/>
      </xdr:nvCxnSpPr>
      <xdr:spPr>
        <a:xfrm>
          <a:off x="11205845" y="1703233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44" name="テキスト ボックス 643"/>
        <xdr:cNvSpPr txBox="1"/>
      </xdr:nvSpPr>
      <xdr:spPr>
        <a:xfrm>
          <a:off x="1087327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45" name="直線コネクタ 644"/>
        <xdr:cNvCxnSpPr/>
      </xdr:nvCxnSpPr>
      <xdr:spPr>
        <a:xfrm>
          <a:off x="11205845" y="1671338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46" name="テキスト ボックス 645"/>
        <xdr:cNvSpPr txBox="1"/>
      </xdr:nvSpPr>
      <xdr:spPr>
        <a:xfrm>
          <a:off x="1087327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7" name="直線コネクタ 646"/>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8" name="テキスト ボックス 647"/>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9" name="【公民館】&#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650" name="直線コネクタ 649"/>
        <xdr:cNvCxnSpPr/>
      </xdr:nvCxnSpPr>
      <xdr:spPr>
        <a:xfrm flipV="1">
          <a:off x="14735809" y="16872857"/>
          <a:ext cx="0" cy="127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651" name="【公民館】&#10;有形固定資産減価償却率最小値テキスト"/>
        <xdr:cNvSpPr txBox="1"/>
      </xdr:nvSpPr>
      <xdr:spPr>
        <a:xfrm>
          <a:off x="14825345" y="1815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652" name="直線コネクタ 651"/>
        <xdr:cNvCxnSpPr/>
      </xdr:nvCxnSpPr>
      <xdr:spPr>
        <a:xfrm>
          <a:off x="14647545" y="1814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653" name="【公民館】&#10;有形固定資産減価償却率最大値テキスト"/>
        <xdr:cNvSpPr txBox="1"/>
      </xdr:nvSpPr>
      <xdr:spPr>
        <a:xfrm>
          <a:off x="14825345" y="16651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654" name="直線コネクタ 653"/>
        <xdr:cNvCxnSpPr/>
      </xdr:nvCxnSpPr>
      <xdr:spPr>
        <a:xfrm>
          <a:off x="14647545" y="1687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655" name="【公民館】&#10;有形固定資産減価償却率平均値テキスト"/>
        <xdr:cNvSpPr txBox="1"/>
      </xdr:nvSpPr>
      <xdr:spPr>
        <a:xfrm>
          <a:off x="14825345" y="175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656" name="フローチャート : 判断 655"/>
        <xdr:cNvSpPr/>
      </xdr:nvSpPr>
      <xdr:spPr>
        <a:xfrm>
          <a:off x="14685645" y="175644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657" name="フローチャート : 判断 656"/>
        <xdr:cNvSpPr/>
      </xdr:nvSpPr>
      <xdr:spPr>
        <a:xfrm>
          <a:off x="13916025" y="1762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8" name="テキスト ボックス 657"/>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9" name="テキスト ボックス 658"/>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0" name="テキスト ボックス 659"/>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1" name="テキスト ボックス 660"/>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2" name="テキスト ボックス 661"/>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123371</xdr:rowOff>
    </xdr:from>
    <xdr:to>
      <xdr:col>23</xdr:col>
      <xdr:colOff>568325</xdr:colOff>
      <xdr:row>103</xdr:row>
      <xdr:rowOff>53521</xdr:rowOff>
    </xdr:to>
    <xdr:sp macro="" textlink="">
      <xdr:nvSpPr>
        <xdr:cNvPr id="663" name="円/楕円 662"/>
        <xdr:cNvSpPr/>
      </xdr:nvSpPr>
      <xdr:spPr>
        <a:xfrm>
          <a:off x="14685645" y="17222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146248</xdr:rowOff>
    </xdr:from>
    <xdr:ext cx="405111" cy="259045"/>
    <xdr:sp macro="" textlink="">
      <xdr:nvSpPr>
        <xdr:cNvPr id="664" name="【公民館】&#10;有形固定資産減価償却率該当値テキスト"/>
        <xdr:cNvSpPr txBox="1"/>
      </xdr:nvSpPr>
      <xdr:spPr>
        <a:xfrm>
          <a:off x="14825345" y="1707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17236</xdr:rowOff>
    </xdr:from>
    <xdr:to>
      <xdr:col>22</xdr:col>
      <xdr:colOff>415925</xdr:colOff>
      <xdr:row>103</xdr:row>
      <xdr:rowOff>118836</xdr:rowOff>
    </xdr:to>
    <xdr:sp macro="" textlink="">
      <xdr:nvSpPr>
        <xdr:cNvPr id="665" name="円/楕円 664"/>
        <xdr:cNvSpPr/>
      </xdr:nvSpPr>
      <xdr:spPr>
        <a:xfrm>
          <a:off x="13916025" y="172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2721</xdr:rowOff>
    </xdr:from>
    <xdr:to>
      <xdr:col>23</xdr:col>
      <xdr:colOff>517525</xdr:colOff>
      <xdr:row>103</xdr:row>
      <xdr:rowOff>68036</xdr:rowOff>
    </xdr:to>
    <xdr:cxnSp macro="">
      <xdr:nvCxnSpPr>
        <xdr:cNvPr id="666" name="直線コネクタ 665"/>
        <xdr:cNvCxnSpPr/>
      </xdr:nvCxnSpPr>
      <xdr:spPr>
        <a:xfrm flipV="1">
          <a:off x="13966825" y="17269641"/>
          <a:ext cx="76962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116495</xdr:rowOff>
    </xdr:from>
    <xdr:ext cx="405111" cy="259045"/>
    <xdr:sp macro="" textlink="">
      <xdr:nvSpPr>
        <xdr:cNvPr id="667" name="n_1aveValue【公民館】&#10;有形固定資産減価償却率"/>
        <xdr:cNvSpPr txBox="1"/>
      </xdr:nvSpPr>
      <xdr:spPr>
        <a:xfrm>
          <a:off x="13751568" y="1771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135363</xdr:rowOff>
    </xdr:from>
    <xdr:ext cx="405111" cy="259045"/>
    <xdr:sp macro="" textlink="">
      <xdr:nvSpPr>
        <xdr:cNvPr id="668" name="n_1mainValue【公民館】&#10;有形固定資産減価償却率"/>
        <xdr:cNvSpPr txBox="1"/>
      </xdr:nvSpPr>
      <xdr:spPr>
        <a:xfrm>
          <a:off x="13751568" y="1706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9" name="正方形/長方形 668"/>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0" name="正方形/長方形 669"/>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1" name="正方形/長方形 670"/>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2" name="正方形/長方形 671"/>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3" name="正方形/長方形 672"/>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4" name="正方形/長方形 673"/>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5" name="正方形/長方形 674"/>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6" name="正方形/長方形 675"/>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7" name="テキスト ボックス 676"/>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8" name="直線コネクタ 677"/>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79" name="直線コネクタ 678"/>
        <xdr:cNvCxnSpPr/>
      </xdr:nvCxnSpPr>
      <xdr:spPr>
        <a:xfrm>
          <a:off x="1649920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80" name="テキスト ボックス 679"/>
        <xdr:cNvSpPr txBox="1"/>
      </xdr:nvSpPr>
      <xdr:spPr>
        <a:xfrm>
          <a:off x="1607012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81" name="直線コネクタ 680"/>
        <xdr:cNvCxnSpPr/>
      </xdr:nvCxnSpPr>
      <xdr:spPr>
        <a:xfrm>
          <a:off x="1649920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82" name="テキスト ボックス 681"/>
        <xdr:cNvSpPr txBox="1"/>
      </xdr:nvSpPr>
      <xdr:spPr>
        <a:xfrm>
          <a:off x="1607012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83" name="直線コネクタ 682"/>
        <xdr:cNvCxnSpPr/>
      </xdr:nvCxnSpPr>
      <xdr:spPr>
        <a:xfrm>
          <a:off x="1649920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84" name="テキスト ボックス 683"/>
        <xdr:cNvSpPr txBox="1"/>
      </xdr:nvSpPr>
      <xdr:spPr>
        <a:xfrm>
          <a:off x="1607012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5" name="直線コネクタ 684"/>
        <xdr:cNvCxnSpPr/>
      </xdr:nvCxnSpPr>
      <xdr:spPr>
        <a:xfrm>
          <a:off x="1649920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6" name="テキスト ボックス 685"/>
        <xdr:cNvSpPr txBox="1"/>
      </xdr:nvSpPr>
      <xdr:spPr>
        <a:xfrm>
          <a:off x="1607012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7" name="直線コネクタ 686"/>
        <xdr:cNvCxnSpPr/>
      </xdr:nvCxnSpPr>
      <xdr:spPr>
        <a:xfrm>
          <a:off x="1649920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8" name="テキスト ボックス 687"/>
        <xdr:cNvSpPr txBox="1"/>
      </xdr:nvSpPr>
      <xdr:spPr>
        <a:xfrm>
          <a:off x="1607012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9" name="直線コネクタ 688"/>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0" name="テキスト ボックス 689"/>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1" name="【公民館】&#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692" name="直線コネクタ 691"/>
        <xdr:cNvCxnSpPr/>
      </xdr:nvCxnSpPr>
      <xdr:spPr>
        <a:xfrm flipV="1">
          <a:off x="19960589" y="1701927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693" name="【公民館】&#10;一人当たり面積最小値テキスト"/>
        <xdr:cNvSpPr txBox="1"/>
      </xdr:nvSpPr>
      <xdr:spPr>
        <a:xfrm>
          <a:off x="20050125" y="182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694" name="直線コネクタ 693"/>
        <xdr:cNvCxnSpPr/>
      </xdr:nvCxnSpPr>
      <xdr:spPr>
        <a:xfrm>
          <a:off x="19872325" y="1820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695" name="【公民館】&#10;一人当たり面積最大値テキスト"/>
        <xdr:cNvSpPr txBox="1"/>
      </xdr:nvSpPr>
      <xdr:spPr>
        <a:xfrm>
          <a:off x="20050125" y="167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696" name="直線コネクタ 695"/>
        <xdr:cNvCxnSpPr/>
      </xdr:nvCxnSpPr>
      <xdr:spPr>
        <a:xfrm>
          <a:off x="19872325" y="1701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33038</xdr:rowOff>
    </xdr:from>
    <xdr:ext cx="469744" cy="259045"/>
    <xdr:sp macro="" textlink="">
      <xdr:nvSpPr>
        <xdr:cNvPr id="697" name="【公民館】&#10;一人当たり面積平均値テキスト"/>
        <xdr:cNvSpPr txBox="1"/>
      </xdr:nvSpPr>
      <xdr:spPr>
        <a:xfrm>
          <a:off x="20050125" y="17467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698" name="フローチャート : 判断 697"/>
        <xdr:cNvSpPr/>
      </xdr:nvSpPr>
      <xdr:spPr>
        <a:xfrm>
          <a:off x="19910425"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699" name="フローチャート : 判断 698"/>
        <xdr:cNvSpPr/>
      </xdr:nvSpPr>
      <xdr:spPr>
        <a:xfrm>
          <a:off x="19156045" y="1760855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0" name="テキスト ボックス 699"/>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1" name="テキスト ボックス 700"/>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2" name="テキスト ボックス 701"/>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3" name="テキスト ボックス 702"/>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4" name="テキスト ボックス 703"/>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71120</xdr:rowOff>
    </xdr:from>
    <xdr:to>
      <xdr:col>32</xdr:col>
      <xdr:colOff>238125</xdr:colOff>
      <xdr:row>107</xdr:row>
      <xdr:rowOff>1270</xdr:rowOff>
    </xdr:to>
    <xdr:sp macro="" textlink="">
      <xdr:nvSpPr>
        <xdr:cNvPr id="705" name="円/楕円 704"/>
        <xdr:cNvSpPr/>
      </xdr:nvSpPr>
      <xdr:spPr>
        <a:xfrm>
          <a:off x="19910425" y="178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49547</xdr:rowOff>
    </xdr:from>
    <xdr:ext cx="469744" cy="259045"/>
    <xdr:sp macro="" textlink="">
      <xdr:nvSpPr>
        <xdr:cNvPr id="706" name="【公民館】&#10;一人当たり面積該当値テキスト"/>
        <xdr:cNvSpPr txBox="1"/>
      </xdr:nvSpPr>
      <xdr:spPr>
        <a:xfrm>
          <a:off x="20050125"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74930</xdr:rowOff>
    </xdr:from>
    <xdr:to>
      <xdr:col>31</xdr:col>
      <xdr:colOff>85725</xdr:colOff>
      <xdr:row>107</xdr:row>
      <xdr:rowOff>5080</xdr:rowOff>
    </xdr:to>
    <xdr:sp macro="" textlink="">
      <xdr:nvSpPr>
        <xdr:cNvPr id="707" name="円/楕円 706"/>
        <xdr:cNvSpPr/>
      </xdr:nvSpPr>
      <xdr:spPr>
        <a:xfrm>
          <a:off x="19156045" y="1784477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121920</xdr:rowOff>
    </xdr:from>
    <xdr:to>
      <xdr:col>32</xdr:col>
      <xdr:colOff>187325</xdr:colOff>
      <xdr:row>106</xdr:row>
      <xdr:rowOff>125730</xdr:rowOff>
    </xdr:to>
    <xdr:cxnSp macro="">
      <xdr:nvCxnSpPr>
        <xdr:cNvPr id="708" name="直線コネクタ 707"/>
        <xdr:cNvCxnSpPr/>
      </xdr:nvCxnSpPr>
      <xdr:spPr>
        <a:xfrm flipV="1">
          <a:off x="19191605" y="17891760"/>
          <a:ext cx="7696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124477</xdr:rowOff>
    </xdr:from>
    <xdr:ext cx="469744" cy="259045"/>
    <xdr:sp macro="" textlink="">
      <xdr:nvSpPr>
        <xdr:cNvPr id="709" name="n_1aveValue【公民館】&#10;一人当たり面積"/>
        <xdr:cNvSpPr txBox="1"/>
      </xdr:nvSpPr>
      <xdr:spPr>
        <a:xfrm>
          <a:off x="19012612"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167657</xdr:rowOff>
    </xdr:from>
    <xdr:ext cx="469744" cy="259045"/>
    <xdr:sp macro="" textlink="">
      <xdr:nvSpPr>
        <xdr:cNvPr id="710" name="n_1mainValue【公民館】&#10;一人当たり面積"/>
        <xdr:cNvSpPr txBox="1"/>
      </xdr:nvSpPr>
      <xdr:spPr>
        <a:xfrm>
          <a:off x="19012612"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1" name="正方形/長方形 710"/>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2" name="正方形/長方形 711"/>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3" name="テキスト ボックス 712"/>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ほとんどの類型において、有形固定資産減価償却率は類似団体平均を上回っている。</a:t>
          </a:r>
          <a:endParaRPr lang="ja-JP" altLang="ja-JP" sz="1300">
            <a:effectLst/>
          </a:endParaRPr>
        </a:p>
        <a:p>
          <a:r>
            <a:rPr kumimoji="1" lang="ja-JP" altLang="ja-JP" sz="1300">
              <a:solidFill>
                <a:schemeClr val="dk1"/>
              </a:solidFill>
              <a:effectLst/>
              <a:latin typeface="+mn-lt"/>
              <a:ea typeface="+mn-ea"/>
              <a:cs typeface="+mn-cs"/>
            </a:rPr>
            <a:t>　老朽化した施設が多く存在するため、計画的に施設を更新することが必要となるが、今後の財政負担を考慮し、各施設の需要見込みなどを適切に把握しながら、公共施設等総合管理計画に基づく施設の集約化や複合化の取組みを進める。</a:t>
          </a:r>
          <a:endParaRPr kumimoji="1" lang="en-US" altLang="ja-JP" sz="1300">
            <a:solidFill>
              <a:schemeClr val="dk1"/>
            </a:solidFill>
            <a:effectLst/>
            <a:latin typeface="ＭＳ Ｐゴシック"/>
            <a:ea typeface="+mn-ea"/>
            <a:cs typeface="+mn-cs"/>
          </a:endParaRPr>
        </a:p>
        <a:p>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福岡県岡垣町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32,153
31,990
48.64
10,611,244
10,276,563
280,434
6,232,841
7,873,473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691515" y="7006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691515" y="65570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691515" y="61112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691515" y="56654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221480" y="5723382"/>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311015" y="702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133215" y="702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311015" y="5506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133215" y="572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311015" y="6481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171315" y="6503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401695" y="6489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114554</xdr:rowOff>
    </xdr:from>
    <xdr:to>
      <xdr:col>6</xdr:col>
      <xdr:colOff>561975</xdr:colOff>
      <xdr:row>36</xdr:row>
      <xdr:rowOff>44704</xdr:rowOff>
    </xdr:to>
    <xdr:sp macro="" textlink="">
      <xdr:nvSpPr>
        <xdr:cNvPr id="68" name="円/楕円 67"/>
        <xdr:cNvSpPr/>
      </xdr:nvSpPr>
      <xdr:spPr>
        <a:xfrm>
          <a:off x="4171315" y="5981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137431</xdr:rowOff>
    </xdr:from>
    <xdr:ext cx="405111" cy="259045"/>
    <xdr:sp macro="" textlink="">
      <xdr:nvSpPr>
        <xdr:cNvPr id="69" name="【図書館】&#10;有形固定資産減価償却率該当値テキスト"/>
        <xdr:cNvSpPr txBox="1"/>
      </xdr:nvSpPr>
      <xdr:spPr>
        <a:xfrm>
          <a:off x="4311015" y="583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153416</xdr:rowOff>
    </xdr:from>
    <xdr:to>
      <xdr:col>5</xdr:col>
      <xdr:colOff>409575</xdr:colOff>
      <xdr:row>36</xdr:row>
      <xdr:rowOff>83566</xdr:rowOff>
    </xdr:to>
    <xdr:sp macro="" textlink="">
      <xdr:nvSpPr>
        <xdr:cNvPr id="70" name="円/楕円 69"/>
        <xdr:cNvSpPr/>
      </xdr:nvSpPr>
      <xdr:spPr>
        <a:xfrm>
          <a:off x="3401695" y="6020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165354</xdr:rowOff>
    </xdr:from>
    <xdr:to>
      <xdr:col>6</xdr:col>
      <xdr:colOff>511175</xdr:colOff>
      <xdr:row>36</xdr:row>
      <xdr:rowOff>32766</xdr:rowOff>
    </xdr:to>
    <xdr:cxnSp macro="">
      <xdr:nvCxnSpPr>
        <xdr:cNvPr id="71" name="直線コネクタ 70"/>
        <xdr:cNvCxnSpPr/>
      </xdr:nvCxnSpPr>
      <xdr:spPr>
        <a:xfrm flipV="1">
          <a:off x="3452495" y="6032754"/>
          <a:ext cx="76962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40403</xdr:rowOff>
    </xdr:from>
    <xdr:ext cx="405111" cy="259045"/>
    <xdr:sp macro="" textlink="">
      <xdr:nvSpPr>
        <xdr:cNvPr id="72" name="n_1aveValue【図書館】&#10;有形固定資産減価償却率"/>
        <xdr:cNvSpPr txBox="1"/>
      </xdr:nvSpPr>
      <xdr:spPr>
        <a:xfrm>
          <a:off x="3237238" y="657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100093</xdr:rowOff>
    </xdr:from>
    <xdr:ext cx="405111" cy="259045"/>
    <xdr:sp macro="" textlink="">
      <xdr:nvSpPr>
        <xdr:cNvPr id="73" name="n_1mainValue【図書館】&#10;有形固定資産減価償却率"/>
        <xdr:cNvSpPr txBox="1"/>
      </xdr:nvSpPr>
      <xdr:spPr>
        <a:xfrm>
          <a:off x="3237238" y="579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594677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5563416"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598487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556341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598487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556341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598487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556341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598487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556341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598487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5563416"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556341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8" name="直線コネクタ 97"/>
        <xdr:cNvCxnSpPr/>
      </xdr:nvCxnSpPr>
      <xdr:spPr>
        <a:xfrm flipV="1">
          <a:off x="9446260" y="5826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9" name="【図書館】&#10;一人当たり面積最小値テキスト"/>
        <xdr:cNvSpPr txBox="1"/>
      </xdr:nvSpPr>
      <xdr:spPr>
        <a:xfrm>
          <a:off x="9535795"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100" name="直線コネクタ 99"/>
        <xdr:cNvCxnSpPr/>
      </xdr:nvCxnSpPr>
      <xdr:spPr>
        <a:xfrm>
          <a:off x="9357995"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101" name="【図書館】&#10;一人当たり面積最大値テキスト"/>
        <xdr:cNvSpPr txBox="1"/>
      </xdr:nvSpPr>
      <xdr:spPr>
        <a:xfrm>
          <a:off x="9535795"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102" name="直線コネクタ 101"/>
        <xdr:cNvCxnSpPr/>
      </xdr:nvCxnSpPr>
      <xdr:spPr>
        <a:xfrm>
          <a:off x="9357995"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73677</xdr:rowOff>
    </xdr:from>
    <xdr:ext cx="469744" cy="259045"/>
    <xdr:sp macro="" textlink="">
      <xdr:nvSpPr>
        <xdr:cNvPr id="103" name="【図書館】&#10;一人当たり面積平均値テキスト"/>
        <xdr:cNvSpPr txBox="1"/>
      </xdr:nvSpPr>
      <xdr:spPr>
        <a:xfrm>
          <a:off x="9535795" y="6611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4" name="フローチャート : 判断 103"/>
        <xdr:cNvSpPr/>
      </xdr:nvSpPr>
      <xdr:spPr>
        <a:xfrm>
          <a:off x="9396095" y="675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5" name="フローチャート : 判断 104"/>
        <xdr:cNvSpPr/>
      </xdr:nvSpPr>
      <xdr:spPr>
        <a:xfrm>
          <a:off x="8649335" y="6731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42</xdr:row>
      <xdr:rowOff>63500</xdr:rowOff>
    </xdr:from>
    <xdr:to>
      <xdr:col>15</xdr:col>
      <xdr:colOff>231775</xdr:colOff>
      <xdr:row>42</xdr:row>
      <xdr:rowOff>165100</xdr:rowOff>
    </xdr:to>
    <xdr:sp macro="" textlink="">
      <xdr:nvSpPr>
        <xdr:cNvPr id="111" name="円/楕円 110"/>
        <xdr:cNvSpPr/>
      </xdr:nvSpPr>
      <xdr:spPr>
        <a:xfrm>
          <a:off x="9396095"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149877</xdr:rowOff>
    </xdr:from>
    <xdr:ext cx="469744" cy="259045"/>
    <xdr:sp macro="" textlink="">
      <xdr:nvSpPr>
        <xdr:cNvPr id="112" name="【図書館】&#10;一人当たり面積該当値テキスト"/>
        <xdr:cNvSpPr txBox="1"/>
      </xdr:nvSpPr>
      <xdr:spPr>
        <a:xfrm>
          <a:off x="9535795"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13</xdr:col>
      <xdr:colOff>663575</xdr:colOff>
      <xdr:row>42</xdr:row>
      <xdr:rowOff>63500</xdr:rowOff>
    </xdr:from>
    <xdr:to>
      <xdr:col>14</xdr:col>
      <xdr:colOff>79375</xdr:colOff>
      <xdr:row>42</xdr:row>
      <xdr:rowOff>165100</xdr:rowOff>
    </xdr:to>
    <xdr:sp macro="" textlink="">
      <xdr:nvSpPr>
        <xdr:cNvPr id="113" name="円/楕円 112"/>
        <xdr:cNvSpPr/>
      </xdr:nvSpPr>
      <xdr:spPr>
        <a:xfrm>
          <a:off x="8649335" y="7104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114300</xdr:rowOff>
    </xdr:from>
    <xdr:to>
      <xdr:col>15</xdr:col>
      <xdr:colOff>180975</xdr:colOff>
      <xdr:row>42</xdr:row>
      <xdr:rowOff>114300</xdr:rowOff>
    </xdr:to>
    <xdr:cxnSp macro="">
      <xdr:nvCxnSpPr>
        <xdr:cNvPr id="114" name="直線コネクタ 113"/>
        <xdr:cNvCxnSpPr/>
      </xdr:nvCxnSpPr>
      <xdr:spPr>
        <a:xfrm>
          <a:off x="8677275" y="715518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143527</xdr:rowOff>
    </xdr:from>
    <xdr:ext cx="469744" cy="259045"/>
    <xdr:sp macro="" textlink="">
      <xdr:nvSpPr>
        <xdr:cNvPr id="115" name="n_1aveValue【図書館】&#10;一人当たり面積"/>
        <xdr:cNvSpPr txBox="1"/>
      </xdr:nvSpPr>
      <xdr:spPr>
        <a:xfrm>
          <a:off x="8498282"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156227</xdr:rowOff>
    </xdr:from>
    <xdr:ext cx="469744" cy="259045"/>
    <xdr:sp macro="" textlink="">
      <xdr:nvSpPr>
        <xdr:cNvPr id="116" name="n_1mainValue【図書館】&#10;一人当たり面積"/>
        <xdr:cNvSpPr txBox="1"/>
      </xdr:nvSpPr>
      <xdr:spPr>
        <a:xfrm>
          <a:off x="8498282"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691515" y="1085958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691515" y="1054063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691515" y="102216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691515" y="989892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691515" y="957997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691515" y="926102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43" name="直線コネクタ 142"/>
        <xdr:cNvCxnSpPr/>
      </xdr:nvCxnSpPr>
      <xdr:spPr>
        <a:xfrm flipV="1">
          <a:off x="4221480" y="932633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44" name="【体育館・プール】&#10;有形固定資産減価償却率最小値テキスト"/>
        <xdr:cNvSpPr txBox="1"/>
      </xdr:nvSpPr>
      <xdr:spPr>
        <a:xfrm>
          <a:off x="4311015" y="108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45" name="直線コネクタ 144"/>
        <xdr:cNvCxnSpPr/>
      </xdr:nvCxnSpPr>
      <xdr:spPr>
        <a:xfrm>
          <a:off x="4133215" y="1083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6" name="【体育館・プール】&#10;有形固定資産減価償却率最大値テキスト"/>
        <xdr:cNvSpPr txBox="1"/>
      </xdr:nvSpPr>
      <xdr:spPr>
        <a:xfrm>
          <a:off x="4311015" y="9105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7" name="直線コネクタ 146"/>
        <xdr:cNvCxnSpPr/>
      </xdr:nvCxnSpPr>
      <xdr:spPr>
        <a:xfrm>
          <a:off x="4133215" y="93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48" name="【体育館・プール】&#10;有形固定資産減価償却率平均値テキスト"/>
        <xdr:cNvSpPr txBox="1"/>
      </xdr:nvSpPr>
      <xdr:spPr>
        <a:xfrm>
          <a:off x="4311015"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9" name="フローチャート : 判断 148"/>
        <xdr:cNvSpPr/>
      </xdr:nvSpPr>
      <xdr:spPr>
        <a:xfrm>
          <a:off x="4171315"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50" name="フローチャート : 判断 149"/>
        <xdr:cNvSpPr/>
      </xdr:nvSpPr>
      <xdr:spPr>
        <a:xfrm>
          <a:off x="3401695"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96157</xdr:rowOff>
    </xdr:from>
    <xdr:to>
      <xdr:col>6</xdr:col>
      <xdr:colOff>561975</xdr:colOff>
      <xdr:row>61</xdr:row>
      <xdr:rowOff>26307</xdr:rowOff>
    </xdr:to>
    <xdr:sp macro="" textlink="">
      <xdr:nvSpPr>
        <xdr:cNvPr id="156" name="円/楕円 155"/>
        <xdr:cNvSpPr/>
      </xdr:nvSpPr>
      <xdr:spPr>
        <a:xfrm>
          <a:off x="4171315" y="10154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74584</xdr:rowOff>
    </xdr:from>
    <xdr:ext cx="405111" cy="259045"/>
    <xdr:sp macro="" textlink="">
      <xdr:nvSpPr>
        <xdr:cNvPr id="157" name="【体育館・プール】&#10;有形固定資産減価償却率該当値テキスト"/>
        <xdr:cNvSpPr txBox="1"/>
      </xdr:nvSpPr>
      <xdr:spPr>
        <a:xfrm>
          <a:off x="4311015"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128815</xdr:rowOff>
    </xdr:from>
    <xdr:to>
      <xdr:col>5</xdr:col>
      <xdr:colOff>409575</xdr:colOff>
      <xdr:row>61</xdr:row>
      <xdr:rowOff>58965</xdr:rowOff>
    </xdr:to>
    <xdr:sp macro="" textlink="">
      <xdr:nvSpPr>
        <xdr:cNvPr id="158" name="円/楕円 157"/>
        <xdr:cNvSpPr/>
      </xdr:nvSpPr>
      <xdr:spPr>
        <a:xfrm>
          <a:off x="3401695" y="10187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146957</xdr:rowOff>
    </xdr:from>
    <xdr:to>
      <xdr:col>6</xdr:col>
      <xdr:colOff>511175</xdr:colOff>
      <xdr:row>61</xdr:row>
      <xdr:rowOff>8165</xdr:rowOff>
    </xdr:to>
    <xdr:cxnSp macro="">
      <xdr:nvCxnSpPr>
        <xdr:cNvPr id="159" name="直線コネクタ 158"/>
        <xdr:cNvCxnSpPr/>
      </xdr:nvCxnSpPr>
      <xdr:spPr>
        <a:xfrm flipV="1">
          <a:off x="3452495" y="10205357"/>
          <a:ext cx="76962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99077</xdr:rowOff>
    </xdr:from>
    <xdr:ext cx="405111" cy="259045"/>
    <xdr:sp macro="" textlink="">
      <xdr:nvSpPr>
        <xdr:cNvPr id="160" name="n_1aveValue【体育館・プール】&#10;有形固定資産減価償却率"/>
        <xdr:cNvSpPr txBox="1"/>
      </xdr:nvSpPr>
      <xdr:spPr>
        <a:xfrm>
          <a:off x="3237238"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75492</xdr:rowOff>
    </xdr:from>
    <xdr:ext cx="405111" cy="259045"/>
    <xdr:sp macro="" textlink="">
      <xdr:nvSpPr>
        <xdr:cNvPr id="161" name="n_1mainValue【体育館・プール】&#10;有形固定資産減価償却率"/>
        <xdr:cNvSpPr txBox="1"/>
      </xdr:nvSpPr>
      <xdr:spPr>
        <a:xfrm>
          <a:off x="3237238" y="99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556341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556341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556341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556341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556341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85" name="直線コネクタ 184"/>
        <xdr:cNvCxnSpPr/>
      </xdr:nvCxnSpPr>
      <xdr:spPr>
        <a:xfrm flipV="1">
          <a:off x="9446260" y="9559290"/>
          <a:ext cx="0" cy="1002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86" name="【体育館・プール】&#10;一人当たり面積最小値テキスト"/>
        <xdr:cNvSpPr txBox="1"/>
      </xdr:nvSpPr>
      <xdr:spPr>
        <a:xfrm>
          <a:off x="9535795"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87" name="直線コネクタ 186"/>
        <xdr:cNvCxnSpPr/>
      </xdr:nvCxnSpPr>
      <xdr:spPr>
        <a:xfrm>
          <a:off x="9357995" y="105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88" name="【体育館・プール】&#10;一人当たり面積最大値テキスト"/>
        <xdr:cNvSpPr txBox="1"/>
      </xdr:nvSpPr>
      <xdr:spPr>
        <a:xfrm>
          <a:off x="9535795"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9" name="直線コネクタ 188"/>
        <xdr:cNvCxnSpPr/>
      </xdr:nvCxnSpPr>
      <xdr:spPr>
        <a:xfrm>
          <a:off x="9357995" y="955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90" name="【体育館・プール】&#10;一人当たり面積平均値テキスト"/>
        <xdr:cNvSpPr txBox="1"/>
      </xdr:nvSpPr>
      <xdr:spPr>
        <a:xfrm>
          <a:off x="9535795" y="1011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91" name="フローチャート : 判断 190"/>
        <xdr:cNvSpPr/>
      </xdr:nvSpPr>
      <xdr:spPr>
        <a:xfrm>
          <a:off x="9396095" y="1014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92" name="フローチャート : 判断 191"/>
        <xdr:cNvSpPr/>
      </xdr:nvSpPr>
      <xdr:spPr>
        <a:xfrm>
          <a:off x="8649335" y="1016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124460</xdr:rowOff>
    </xdr:from>
    <xdr:to>
      <xdr:col>15</xdr:col>
      <xdr:colOff>231775</xdr:colOff>
      <xdr:row>57</xdr:row>
      <xdr:rowOff>54610</xdr:rowOff>
    </xdr:to>
    <xdr:sp macro="" textlink="">
      <xdr:nvSpPr>
        <xdr:cNvPr id="198" name="円/楕円 197"/>
        <xdr:cNvSpPr/>
      </xdr:nvSpPr>
      <xdr:spPr>
        <a:xfrm>
          <a:off x="9396095" y="9512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77487</xdr:rowOff>
    </xdr:from>
    <xdr:ext cx="469744" cy="259045"/>
    <xdr:sp macro="" textlink="">
      <xdr:nvSpPr>
        <xdr:cNvPr id="199" name="【体育館・プール】&#10;一人当たり面積該当値テキスト"/>
        <xdr:cNvSpPr txBox="1"/>
      </xdr:nvSpPr>
      <xdr:spPr>
        <a:xfrm>
          <a:off x="9535795" y="94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132080</xdr:rowOff>
    </xdr:from>
    <xdr:to>
      <xdr:col>14</xdr:col>
      <xdr:colOff>79375</xdr:colOff>
      <xdr:row>57</xdr:row>
      <xdr:rowOff>62230</xdr:rowOff>
    </xdr:to>
    <xdr:sp macro="" textlink="">
      <xdr:nvSpPr>
        <xdr:cNvPr id="200" name="円/楕円 199"/>
        <xdr:cNvSpPr/>
      </xdr:nvSpPr>
      <xdr:spPr>
        <a:xfrm>
          <a:off x="8649335" y="9519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3810</xdr:rowOff>
    </xdr:from>
    <xdr:to>
      <xdr:col>15</xdr:col>
      <xdr:colOff>180975</xdr:colOff>
      <xdr:row>57</xdr:row>
      <xdr:rowOff>11430</xdr:rowOff>
    </xdr:to>
    <xdr:cxnSp macro="">
      <xdr:nvCxnSpPr>
        <xdr:cNvPr id="201" name="直線コネクタ 200"/>
        <xdr:cNvCxnSpPr/>
      </xdr:nvCxnSpPr>
      <xdr:spPr>
        <a:xfrm flipV="1">
          <a:off x="8677275" y="9559290"/>
          <a:ext cx="7696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22877</xdr:rowOff>
    </xdr:from>
    <xdr:ext cx="469744" cy="259045"/>
    <xdr:sp macro="" textlink="">
      <xdr:nvSpPr>
        <xdr:cNvPr id="202" name="n_1aveValue【体育館・プール】&#10;一人当たり面積"/>
        <xdr:cNvSpPr txBox="1"/>
      </xdr:nvSpPr>
      <xdr:spPr>
        <a:xfrm>
          <a:off x="8498282"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13</xdr:col>
      <xdr:colOff>466802</xdr:colOff>
      <xdr:row>55</xdr:row>
      <xdr:rowOff>78757</xdr:rowOff>
    </xdr:from>
    <xdr:ext cx="469744" cy="259045"/>
    <xdr:sp macro="" textlink="">
      <xdr:nvSpPr>
        <xdr:cNvPr id="203" name="n_1mainValue【体育館・プール】&#10;一人当たり面積"/>
        <xdr:cNvSpPr txBox="1"/>
      </xdr:nvSpPr>
      <xdr:spPr>
        <a:xfrm>
          <a:off x="8498282"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691515" y="12668250"/>
          <a:ext cx="42519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2" name="正方形/長方形 211"/>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3" name="正方形/長方形 212"/>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4" name="正方形/長方形 213"/>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5" name="正方形/長方形 214"/>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6" name="正方形/長方形 215"/>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7" name="正方形/長方形 216"/>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8" name="正方形/長方形 217"/>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9" name="正方形/長方形 218"/>
        <xdr:cNvSpPr/>
      </xdr:nvSpPr>
      <xdr:spPr>
        <a:xfrm>
          <a:off x="598487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0" name="正方形/長方形 219"/>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1" name="正方形/長方形 220"/>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2" name="正方形/長方形 221"/>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3" name="正方形/長方形 222"/>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4" name="正方形/長方形 223"/>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5" name="正方形/長方形 224"/>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6" name="正方形/長方形 225"/>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7" name="正方形/長方形 226"/>
        <xdr:cNvSpPr/>
      </xdr:nvSpPr>
      <xdr:spPr>
        <a:xfrm>
          <a:off x="691515" y="16394430"/>
          <a:ext cx="42519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8" name="テキスト ボックス 227"/>
        <xdr:cNvSpPr txBox="1"/>
      </xdr:nvSpPr>
      <xdr:spPr>
        <a:xfrm>
          <a:off x="65341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9" name="直線コネクタ 228"/>
        <xdr:cNvCxnSpPr/>
      </xdr:nvCxnSpPr>
      <xdr:spPr>
        <a:xfrm>
          <a:off x="691515" y="186270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30" name="テキスト ボックス 229"/>
        <xdr:cNvSpPr txBox="1"/>
      </xdr:nvSpPr>
      <xdr:spPr>
        <a:xfrm>
          <a:off x="42306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31" name="直線コネクタ 230"/>
        <xdr:cNvCxnSpPr/>
      </xdr:nvCxnSpPr>
      <xdr:spPr>
        <a:xfrm>
          <a:off x="691515" y="182575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32" name="テキスト ボックス 231"/>
        <xdr:cNvSpPr txBox="1"/>
      </xdr:nvSpPr>
      <xdr:spPr>
        <a:xfrm>
          <a:off x="35894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33" name="直線コネクタ 232"/>
        <xdr:cNvCxnSpPr/>
      </xdr:nvCxnSpPr>
      <xdr:spPr>
        <a:xfrm>
          <a:off x="691515" y="17884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34" name="テキスト ボックス 233"/>
        <xdr:cNvSpPr txBox="1"/>
      </xdr:nvSpPr>
      <xdr:spPr>
        <a:xfrm>
          <a:off x="35894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35" name="直線コネクタ 234"/>
        <xdr:cNvCxnSpPr/>
      </xdr:nvCxnSpPr>
      <xdr:spPr>
        <a:xfrm>
          <a:off x="691515" y="175107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36" name="テキスト ボックス 235"/>
        <xdr:cNvSpPr txBox="1"/>
      </xdr:nvSpPr>
      <xdr:spPr>
        <a:xfrm>
          <a:off x="35894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37" name="直線コネクタ 236"/>
        <xdr:cNvCxnSpPr/>
      </xdr:nvCxnSpPr>
      <xdr:spPr>
        <a:xfrm>
          <a:off x="691515" y="171373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38" name="テキスト ボックス 237"/>
        <xdr:cNvSpPr txBox="1"/>
      </xdr:nvSpPr>
      <xdr:spPr>
        <a:xfrm>
          <a:off x="35894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39" name="直線コネクタ 238"/>
        <xdr:cNvCxnSpPr/>
      </xdr:nvCxnSpPr>
      <xdr:spPr>
        <a:xfrm>
          <a:off x="691515" y="167640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40" name="テキスト ボックス 239"/>
        <xdr:cNvSpPr txBox="1"/>
      </xdr:nvSpPr>
      <xdr:spPr>
        <a:xfrm>
          <a:off x="29482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1" name="直線コネクタ 240"/>
        <xdr:cNvCxnSpPr/>
      </xdr:nvCxnSpPr>
      <xdr:spPr>
        <a:xfrm>
          <a:off x="691515" y="163944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42" name="テキスト ボックス 241"/>
        <xdr:cNvSpPr txBox="1"/>
      </xdr:nvSpPr>
      <xdr:spPr>
        <a:xfrm>
          <a:off x="29482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3" name="【市民会館】&#10;有形固定資産減価償却率グラフ枠"/>
        <xdr:cNvSpPr/>
      </xdr:nvSpPr>
      <xdr:spPr>
        <a:xfrm>
          <a:off x="691515" y="16394430"/>
          <a:ext cx="42519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44" name="直線コネクタ 243"/>
        <xdr:cNvCxnSpPr/>
      </xdr:nvCxnSpPr>
      <xdr:spPr>
        <a:xfrm flipV="1">
          <a:off x="4221480" y="16773525"/>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45" name="【市民会館】&#10;有形固定資産減価償却率最小値テキスト"/>
        <xdr:cNvSpPr txBox="1"/>
      </xdr:nvSpPr>
      <xdr:spPr>
        <a:xfrm>
          <a:off x="4311015" y="18246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46" name="直線コネクタ 245"/>
        <xdr:cNvCxnSpPr/>
      </xdr:nvCxnSpPr>
      <xdr:spPr>
        <a:xfrm>
          <a:off x="4133215" y="18242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47" name="【市民会館】&#10;有形固定資産減価償却率最大値テキスト"/>
        <xdr:cNvSpPr txBox="1"/>
      </xdr:nvSpPr>
      <xdr:spPr>
        <a:xfrm>
          <a:off x="4311015" y="16556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48" name="直線コネクタ 247"/>
        <xdr:cNvCxnSpPr/>
      </xdr:nvCxnSpPr>
      <xdr:spPr>
        <a:xfrm>
          <a:off x="4133215" y="167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49" name="【市民会館】&#10;有形固定資産減価償却率平均値テキスト"/>
        <xdr:cNvSpPr txBox="1"/>
      </xdr:nvSpPr>
      <xdr:spPr>
        <a:xfrm>
          <a:off x="4311015" y="1739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50" name="フローチャート : 判断 249"/>
        <xdr:cNvSpPr/>
      </xdr:nvSpPr>
      <xdr:spPr>
        <a:xfrm>
          <a:off x="4171315" y="1741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51" name="フローチャート : 判断 250"/>
        <xdr:cNvSpPr/>
      </xdr:nvSpPr>
      <xdr:spPr>
        <a:xfrm>
          <a:off x="3401695"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52" name="テキスト ボックス 251"/>
        <xdr:cNvSpPr txBox="1"/>
      </xdr:nvSpPr>
      <xdr:spPr>
        <a:xfrm>
          <a:off x="40316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3" name="テキスト ボックス 252"/>
        <xdr:cNvSpPr txBox="1"/>
      </xdr:nvSpPr>
      <xdr:spPr>
        <a:xfrm>
          <a:off x="326199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4" name="テキスト ボックス 253"/>
        <xdr:cNvSpPr txBox="1"/>
      </xdr:nvSpPr>
      <xdr:spPr>
        <a:xfrm>
          <a:off x="2479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5" name="テキスト ボックス 254"/>
        <xdr:cNvSpPr txBox="1"/>
      </xdr:nvSpPr>
      <xdr:spPr>
        <a:xfrm>
          <a:off x="16897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6" name="テキスト ボックス 255"/>
        <xdr:cNvSpPr txBox="1"/>
      </xdr:nvSpPr>
      <xdr:spPr>
        <a:xfrm>
          <a:off x="8693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128270</xdr:rowOff>
    </xdr:from>
    <xdr:to>
      <xdr:col>6</xdr:col>
      <xdr:colOff>561975</xdr:colOff>
      <xdr:row>104</xdr:row>
      <xdr:rowOff>58420</xdr:rowOff>
    </xdr:to>
    <xdr:sp macro="" textlink="">
      <xdr:nvSpPr>
        <xdr:cNvPr id="257" name="円/楕円 256"/>
        <xdr:cNvSpPr/>
      </xdr:nvSpPr>
      <xdr:spPr>
        <a:xfrm>
          <a:off x="4171315" y="1739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151147</xdr:rowOff>
    </xdr:from>
    <xdr:ext cx="405111" cy="259045"/>
    <xdr:sp macro="" textlink="">
      <xdr:nvSpPr>
        <xdr:cNvPr id="258" name="【市民会館】&#10;有形固定資産減価償却率該当値テキスト"/>
        <xdr:cNvSpPr txBox="1"/>
      </xdr:nvSpPr>
      <xdr:spPr>
        <a:xfrm>
          <a:off x="4311015"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160655</xdr:rowOff>
    </xdr:from>
    <xdr:to>
      <xdr:col>5</xdr:col>
      <xdr:colOff>409575</xdr:colOff>
      <xdr:row>104</xdr:row>
      <xdr:rowOff>90805</xdr:rowOff>
    </xdr:to>
    <xdr:sp macro="" textlink="">
      <xdr:nvSpPr>
        <xdr:cNvPr id="259" name="円/楕円 258"/>
        <xdr:cNvSpPr/>
      </xdr:nvSpPr>
      <xdr:spPr>
        <a:xfrm>
          <a:off x="3401695" y="17427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7620</xdr:rowOff>
    </xdr:from>
    <xdr:to>
      <xdr:col>6</xdr:col>
      <xdr:colOff>511175</xdr:colOff>
      <xdr:row>104</xdr:row>
      <xdr:rowOff>40005</xdr:rowOff>
    </xdr:to>
    <xdr:cxnSp macro="">
      <xdr:nvCxnSpPr>
        <xdr:cNvPr id="260" name="直線コネクタ 259"/>
        <xdr:cNvCxnSpPr/>
      </xdr:nvCxnSpPr>
      <xdr:spPr>
        <a:xfrm flipV="1">
          <a:off x="3452495" y="17442180"/>
          <a:ext cx="7696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106697</xdr:rowOff>
    </xdr:from>
    <xdr:ext cx="405111" cy="259045"/>
    <xdr:sp macro="" textlink="">
      <xdr:nvSpPr>
        <xdr:cNvPr id="261" name="n_1aveValue【市民会館】&#10;有形固定資産減価償却率"/>
        <xdr:cNvSpPr txBox="1"/>
      </xdr:nvSpPr>
      <xdr:spPr>
        <a:xfrm>
          <a:off x="3237238"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107332</xdr:rowOff>
    </xdr:from>
    <xdr:ext cx="405111" cy="259045"/>
    <xdr:sp macro="" textlink="">
      <xdr:nvSpPr>
        <xdr:cNvPr id="262" name="n_1mainValue【市民会館】&#10;有形固定資産減価償却率"/>
        <xdr:cNvSpPr txBox="1"/>
      </xdr:nvSpPr>
      <xdr:spPr>
        <a:xfrm>
          <a:off x="3237238" y="1720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3" name="正方形/長方形 262"/>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4" name="正方形/長方形 263"/>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5" name="正方形/長方形 264"/>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6" name="正方形/長方形 265"/>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7" name="正方形/長方形 266"/>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8" name="正方形/長方形 267"/>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9" name="正方形/長方形 268"/>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0" name="正方形/長方形 269"/>
        <xdr:cNvSpPr/>
      </xdr:nvSpPr>
      <xdr:spPr>
        <a:xfrm>
          <a:off x="598487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1" name="テキスト ボックス 270"/>
        <xdr:cNvSpPr txBox="1"/>
      </xdr:nvSpPr>
      <xdr:spPr>
        <a:xfrm>
          <a:off x="594677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2" name="直線コネクタ 271"/>
        <xdr:cNvCxnSpPr/>
      </xdr:nvCxnSpPr>
      <xdr:spPr>
        <a:xfrm>
          <a:off x="598487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73" name="テキスト ボックス 272"/>
        <xdr:cNvSpPr txBox="1"/>
      </xdr:nvSpPr>
      <xdr:spPr>
        <a:xfrm>
          <a:off x="556341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74" name="直線コネクタ 273"/>
        <xdr:cNvCxnSpPr/>
      </xdr:nvCxnSpPr>
      <xdr:spPr>
        <a:xfrm>
          <a:off x="5984875" y="18070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75" name="テキスト ボックス 274"/>
        <xdr:cNvSpPr txBox="1"/>
      </xdr:nvSpPr>
      <xdr:spPr>
        <a:xfrm>
          <a:off x="5563416"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76" name="直線コネクタ 275"/>
        <xdr:cNvCxnSpPr/>
      </xdr:nvCxnSpPr>
      <xdr:spPr>
        <a:xfrm>
          <a:off x="598487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77" name="テキスト ボックス 276"/>
        <xdr:cNvSpPr txBox="1"/>
      </xdr:nvSpPr>
      <xdr:spPr>
        <a:xfrm>
          <a:off x="556341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78" name="直線コネクタ 277"/>
        <xdr:cNvCxnSpPr/>
      </xdr:nvCxnSpPr>
      <xdr:spPr>
        <a:xfrm>
          <a:off x="5984875" y="169506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79" name="テキスト ボックス 278"/>
        <xdr:cNvSpPr txBox="1"/>
      </xdr:nvSpPr>
      <xdr:spPr>
        <a:xfrm>
          <a:off x="5563416"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0" name="直線コネクタ 279"/>
        <xdr:cNvCxnSpPr/>
      </xdr:nvCxnSpPr>
      <xdr:spPr>
        <a:xfrm>
          <a:off x="598487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1" name="テキスト ボックス 280"/>
        <xdr:cNvSpPr txBox="1"/>
      </xdr:nvSpPr>
      <xdr:spPr>
        <a:xfrm>
          <a:off x="556341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2" name="【市民会館】&#10;一人当たり面積グラフ枠"/>
        <xdr:cNvSpPr/>
      </xdr:nvSpPr>
      <xdr:spPr>
        <a:xfrm>
          <a:off x="598487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283" name="直線コネクタ 282"/>
        <xdr:cNvCxnSpPr/>
      </xdr:nvCxnSpPr>
      <xdr:spPr>
        <a:xfrm flipV="1">
          <a:off x="9446260" y="16794480"/>
          <a:ext cx="0" cy="1335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284" name="【市民会館】&#10;一人当たり面積最小値テキスト"/>
        <xdr:cNvSpPr txBox="1"/>
      </xdr:nvSpPr>
      <xdr:spPr>
        <a:xfrm>
          <a:off x="9535795" y="1813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285" name="直線コネクタ 284"/>
        <xdr:cNvCxnSpPr/>
      </xdr:nvCxnSpPr>
      <xdr:spPr>
        <a:xfrm>
          <a:off x="9357995" y="1812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86" name="【市民会館】&#10;一人当たり面積最大値テキスト"/>
        <xdr:cNvSpPr txBox="1"/>
      </xdr:nvSpPr>
      <xdr:spPr>
        <a:xfrm>
          <a:off x="9535795"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87" name="直線コネクタ 286"/>
        <xdr:cNvCxnSpPr/>
      </xdr:nvCxnSpPr>
      <xdr:spPr>
        <a:xfrm>
          <a:off x="9357995" y="167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288" name="【市民会館】&#10;一人当たり面積平均値テキスト"/>
        <xdr:cNvSpPr txBox="1"/>
      </xdr:nvSpPr>
      <xdr:spPr>
        <a:xfrm>
          <a:off x="9535795" y="17748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289" name="フローチャート : 判断 288"/>
        <xdr:cNvSpPr/>
      </xdr:nvSpPr>
      <xdr:spPr>
        <a:xfrm>
          <a:off x="9396095" y="1777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290" name="フローチャート : 判断 289"/>
        <xdr:cNvSpPr/>
      </xdr:nvSpPr>
      <xdr:spPr>
        <a:xfrm>
          <a:off x="8649335" y="17770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91" name="テキスト ボックス 290"/>
        <xdr:cNvSpPr txBox="1"/>
      </xdr:nvSpPr>
      <xdr:spPr>
        <a:xfrm>
          <a:off x="92640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2" name="テキスト ボックス 291"/>
        <xdr:cNvSpPr txBox="1"/>
      </xdr:nvSpPr>
      <xdr:spPr>
        <a:xfrm>
          <a:off x="855535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3" name="テキスト ボックス 292"/>
        <xdr:cNvSpPr txBox="1"/>
      </xdr:nvSpPr>
      <xdr:spPr>
        <a:xfrm>
          <a:off x="77349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4" name="テキスト ボックス 293"/>
        <xdr:cNvSpPr txBox="1"/>
      </xdr:nvSpPr>
      <xdr:spPr>
        <a:xfrm>
          <a:off x="69145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5" name="テキスト ボックス 294"/>
        <xdr:cNvSpPr txBox="1"/>
      </xdr:nvSpPr>
      <xdr:spPr>
        <a:xfrm>
          <a:off x="6162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65405</xdr:rowOff>
    </xdr:from>
    <xdr:to>
      <xdr:col>15</xdr:col>
      <xdr:colOff>231775</xdr:colOff>
      <xdr:row>105</xdr:row>
      <xdr:rowOff>167005</xdr:rowOff>
    </xdr:to>
    <xdr:sp macro="" textlink="">
      <xdr:nvSpPr>
        <xdr:cNvPr id="296" name="円/楕円 295"/>
        <xdr:cNvSpPr/>
      </xdr:nvSpPr>
      <xdr:spPr>
        <a:xfrm>
          <a:off x="9396095"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88282</xdr:rowOff>
    </xdr:from>
    <xdr:ext cx="469744" cy="259045"/>
    <xdr:sp macro="" textlink="">
      <xdr:nvSpPr>
        <xdr:cNvPr id="297" name="【市民会館】&#10;一人当たり面積該当値テキスト"/>
        <xdr:cNvSpPr txBox="1"/>
      </xdr:nvSpPr>
      <xdr:spPr>
        <a:xfrm>
          <a:off x="9535795" y="175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0.163</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71120</xdr:rowOff>
    </xdr:from>
    <xdr:to>
      <xdr:col>14</xdr:col>
      <xdr:colOff>79375</xdr:colOff>
      <xdr:row>106</xdr:row>
      <xdr:rowOff>1270</xdr:rowOff>
    </xdr:to>
    <xdr:sp macro="" textlink="">
      <xdr:nvSpPr>
        <xdr:cNvPr id="298" name="円/楕円 297"/>
        <xdr:cNvSpPr/>
      </xdr:nvSpPr>
      <xdr:spPr>
        <a:xfrm>
          <a:off x="8649335" y="17673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116205</xdr:rowOff>
    </xdr:from>
    <xdr:to>
      <xdr:col>15</xdr:col>
      <xdr:colOff>180975</xdr:colOff>
      <xdr:row>105</xdr:row>
      <xdr:rowOff>121920</xdr:rowOff>
    </xdr:to>
    <xdr:cxnSp macro="">
      <xdr:nvCxnSpPr>
        <xdr:cNvPr id="299" name="直線コネクタ 298"/>
        <xdr:cNvCxnSpPr/>
      </xdr:nvCxnSpPr>
      <xdr:spPr>
        <a:xfrm flipV="1">
          <a:off x="8677275" y="17718405"/>
          <a:ext cx="7696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89552</xdr:rowOff>
    </xdr:from>
    <xdr:ext cx="469744" cy="259045"/>
    <xdr:sp macro="" textlink="">
      <xdr:nvSpPr>
        <xdr:cNvPr id="300" name="n_1aveValue【市民会館】&#10;一人当たり面積"/>
        <xdr:cNvSpPr txBox="1"/>
      </xdr:nvSpPr>
      <xdr:spPr>
        <a:xfrm>
          <a:off x="8498282" y="1785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13</xdr:col>
      <xdr:colOff>466802</xdr:colOff>
      <xdr:row>104</xdr:row>
      <xdr:rowOff>17797</xdr:rowOff>
    </xdr:from>
    <xdr:ext cx="469744" cy="259045"/>
    <xdr:sp macro="" textlink="">
      <xdr:nvSpPr>
        <xdr:cNvPr id="301" name="n_1mainValue【市民会館】&#10;一人当たり面積"/>
        <xdr:cNvSpPr txBox="1"/>
      </xdr:nvSpPr>
      <xdr:spPr>
        <a:xfrm>
          <a:off x="8498282"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120584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10" name="正方形/長方形 309"/>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1" name="正方形/長方形 310"/>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2" name="正方形/長方形 311"/>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3" name="正方形/長方形 312"/>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4" name="正方形/長方形 313"/>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5" name="正方形/長方形 314"/>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6" name="正方形/長方形 315"/>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7" name="正方形/長方形 316"/>
        <xdr:cNvSpPr/>
      </xdr:nvSpPr>
      <xdr:spPr>
        <a:xfrm>
          <a:off x="1649920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18" name="正方形/長方形 317"/>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9" name="正方形/長方形 318"/>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0" name="正方形/長方形 319"/>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1" name="正方形/長方形 320"/>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2" name="正方形/長方形 321"/>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3" name="正方形/長方形 322"/>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4" name="正方形/長方形 323"/>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5" name="正方形/長方形 324"/>
        <xdr:cNvSpPr/>
      </xdr:nvSpPr>
      <xdr:spPr>
        <a:xfrm>
          <a:off x="11205845" y="894207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26" name="正方形/長方形 325"/>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7" name="正方形/長方形 326"/>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8" name="正方形/長方形 327"/>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9" name="正方形/長方形 328"/>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0" name="正方形/長方形 329"/>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1" name="正方形/長方形 330"/>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2" name="正方形/長方形 331"/>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33" name="正方形/長方形 332"/>
        <xdr:cNvSpPr/>
      </xdr:nvSpPr>
      <xdr:spPr>
        <a:xfrm>
          <a:off x="16499205" y="894207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34" name="正方形/長方形 333"/>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35" name="正方形/長方形 334"/>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36" name="正方形/長方形 335"/>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37" name="正方形/長方形 336"/>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38" name="正方形/長方形 337"/>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39" name="正方形/長方形 338"/>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0" name="正方形/長方形 339"/>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41" name="正方形/長方形 340"/>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42" name="テキスト ボックス 341"/>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43" name="直線コネクタ 342"/>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44" name="直線コネクタ 343"/>
        <xdr:cNvCxnSpPr/>
      </xdr:nvCxnSpPr>
      <xdr:spPr>
        <a:xfrm>
          <a:off x="11205845" y="1458576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45" name="テキスト ボックス 344"/>
        <xdr:cNvSpPr txBox="1"/>
      </xdr:nvSpPr>
      <xdr:spPr>
        <a:xfrm>
          <a:off x="1093739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46" name="直線コネクタ 345"/>
        <xdr:cNvCxnSpPr/>
      </xdr:nvCxnSpPr>
      <xdr:spPr>
        <a:xfrm>
          <a:off x="11205845" y="1426300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47" name="テキスト ボックス 346"/>
        <xdr:cNvSpPr txBox="1"/>
      </xdr:nvSpPr>
      <xdr:spPr>
        <a:xfrm>
          <a:off x="1087327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48" name="直線コネクタ 347"/>
        <xdr:cNvCxnSpPr/>
      </xdr:nvCxnSpPr>
      <xdr:spPr>
        <a:xfrm>
          <a:off x="11205845" y="1394405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49" name="テキスト ボックス 348"/>
        <xdr:cNvSpPr txBox="1"/>
      </xdr:nvSpPr>
      <xdr:spPr>
        <a:xfrm>
          <a:off x="1087327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50" name="直線コネクタ 349"/>
        <xdr:cNvCxnSpPr/>
      </xdr:nvCxnSpPr>
      <xdr:spPr>
        <a:xfrm>
          <a:off x="11205845" y="1362510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51" name="テキスト ボックス 350"/>
        <xdr:cNvSpPr txBox="1"/>
      </xdr:nvSpPr>
      <xdr:spPr>
        <a:xfrm>
          <a:off x="1087327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52" name="直線コネクタ 351"/>
        <xdr:cNvCxnSpPr/>
      </xdr:nvCxnSpPr>
      <xdr:spPr>
        <a:xfrm>
          <a:off x="11205845" y="1330615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53" name="テキスト ボックス 352"/>
        <xdr:cNvSpPr txBox="1"/>
      </xdr:nvSpPr>
      <xdr:spPr>
        <a:xfrm>
          <a:off x="1087327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54" name="直線コネクタ 353"/>
        <xdr:cNvCxnSpPr/>
      </xdr:nvCxnSpPr>
      <xdr:spPr>
        <a:xfrm>
          <a:off x="11205845" y="1298720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55" name="テキスト ボックス 354"/>
        <xdr:cNvSpPr txBox="1"/>
      </xdr:nvSpPr>
      <xdr:spPr>
        <a:xfrm>
          <a:off x="1080915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56" name="直線コネクタ 355"/>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57" name="テキスト ボックス 356"/>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58" name="【消防施設】&#10;有形固定資産減価償却率グラフ枠"/>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359" name="直線コネクタ 358"/>
        <xdr:cNvCxnSpPr/>
      </xdr:nvCxnSpPr>
      <xdr:spPr>
        <a:xfrm flipV="1">
          <a:off x="14735809" y="13146677"/>
          <a:ext cx="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360" name="【消防施設】&#10;有形固定資産減価償却率最小値テキスト"/>
        <xdr:cNvSpPr txBox="1"/>
      </xdr:nvSpPr>
      <xdr:spPr>
        <a:xfrm>
          <a:off x="14825345" y="1435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361" name="直線コネクタ 360"/>
        <xdr:cNvCxnSpPr/>
      </xdr:nvCxnSpPr>
      <xdr:spPr>
        <a:xfrm>
          <a:off x="14647545" y="1434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362" name="【消防施設】&#10;有形固定資産減価償却率最大値テキスト"/>
        <xdr:cNvSpPr txBox="1"/>
      </xdr:nvSpPr>
      <xdr:spPr>
        <a:xfrm>
          <a:off x="14825345"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363" name="直線コネクタ 362"/>
        <xdr:cNvCxnSpPr/>
      </xdr:nvCxnSpPr>
      <xdr:spPr>
        <a:xfrm>
          <a:off x="14647545" y="1314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364" name="【消防施設】&#10;有形固定資産減価償却率平均値テキスト"/>
        <xdr:cNvSpPr txBox="1"/>
      </xdr:nvSpPr>
      <xdr:spPr>
        <a:xfrm>
          <a:off x="14825345" y="1395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365" name="フローチャート : 判断 364"/>
        <xdr:cNvSpPr/>
      </xdr:nvSpPr>
      <xdr:spPr>
        <a:xfrm>
          <a:off x="14685645" y="1397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366" name="フローチャート : 判断 365"/>
        <xdr:cNvSpPr/>
      </xdr:nvSpPr>
      <xdr:spPr>
        <a:xfrm>
          <a:off x="13916025" y="137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67" name="テキスト ボックス 366"/>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68" name="テキスト ボックス 367"/>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69" name="テキスト ボックス 368"/>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70" name="テキスト ボックス 369"/>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71" name="テキスト ボックス 370"/>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42818</xdr:rowOff>
    </xdr:from>
    <xdr:to>
      <xdr:col>23</xdr:col>
      <xdr:colOff>568325</xdr:colOff>
      <xdr:row>82</xdr:row>
      <xdr:rowOff>144418</xdr:rowOff>
    </xdr:to>
    <xdr:sp macro="" textlink="">
      <xdr:nvSpPr>
        <xdr:cNvPr id="372" name="円/楕円 371"/>
        <xdr:cNvSpPr/>
      </xdr:nvSpPr>
      <xdr:spPr>
        <a:xfrm>
          <a:off x="14685645" y="137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65695</xdr:rowOff>
    </xdr:from>
    <xdr:ext cx="405111" cy="259045"/>
    <xdr:sp macro="" textlink="">
      <xdr:nvSpPr>
        <xdr:cNvPr id="373" name="【消防施設】&#10;有形固定資産減価償却率該当値テキスト"/>
        <xdr:cNvSpPr txBox="1"/>
      </xdr:nvSpPr>
      <xdr:spPr>
        <a:xfrm>
          <a:off x="14825345" y="13644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93436</xdr:rowOff>
    </xdr:from>
    <xdr:to>
      <xdr:col>22</xdr:col>
      <xdr:colOff>415925</xdr:colOff>
      <xdr:row>83</xdr:row>
      <xdr:rowOff>23586</xdr:rowOff>
    </xdr:to>
    <xdr:sp macro="" textlink="">
      <xdr:nvSpPr>
        <xdr:cNvPr id="374" name="円/楕円 373"/>
        <xdr:cNvSpPr/>
      </xdr:nvSpPr>
      <xdr:spPr>
        <a:xfrm>
          <a:off x="13916025" y="13839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93618</xdr:rowOff>
    </xdr:from>
    <xdr:to>
      <xdr:col>23</xdr:col>
      <xdr:colOff>517525</xdr:colOff>
      <xdr:row>82</xdr:row>
      <xdr:rowOff>144236</xdr:rowOff>
    </xdr:to>
    <xdr:cxnSp macro="">
      <xdr:nvCxnSpPr>
        <xdr:cNvPr id="375" name="直線コネクタ 374"/>
        <xdr:cNvCxnSpPr/>
      </xdr:nvCxnSpPr>
      <xdr:spPr>
        <a:xfrm flipV="1">
          <a:off x="13966825" y="13840098"/>
          <a:ext cx="76962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149514</xdr:rowOff>
    </xdr:from>
    <xdr:ext cx="405111" cy="259045"/>
    <xdr:sp macro="" textlink="">
      <xdr:nvSpPr>
        <xdr:cNvPr id="376" name="n_1aveValue【消防施設】&#10;有形固定資産減価償却率"/>
        <xdr:cNvSpPr txBox="1"/>
      </xdr:nvSpPr>
      <xdr:spPr>
        <a:xfrm>
          <a:off x="13751568" y="1356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14713</xdr:rowOff>
    </xdr:from>
    <xdr:ext cx="405111" cy="259045"/>
    <xdr:sp macro="" textlink="">
      <xdr:nvSpPr>
        <xdr:cNvPr id="377" name="n_1mainValue【消防施設】&#10;有形固定資産減価償却率"/>
        <xdr:cNvSpPr txBox="1"/>
      </xdr:nvSpPr>
      <xdr:spPr>
        <a:xfrm>
          <a:off x="13751568" y="1392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78" name="正方形/長方形 377"/>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9" name="正方形/長方形 378"/>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0" name="正方形/長方形 379"/>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1" name="正方形/長方形 380"/>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2" name="正方形/長方形 381"/>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3" name="正方形/長方形 382"/>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4" name="正方形/長方形 383"/>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5" name="正方形/長方形 384"/>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86" name="テキスト ボックス 385"/>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87" name="直線コネクタ 386"/>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88" name="直線コネクタ 387"/>
        <xdr:cNvCxnSpPr/>
      </xdr:nvCxnSpPr>
      <xdr:spPr>
        <a:xfrm>
          <a:off x="16499205" y="145313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89" name="テキスト ボックス 388"/>
        <xdr:cNvSpPr txBox="1"/>
      </xdr:nvSpPr>
      <xdr:spPr>
        <a:xfrm>
          <a:off x="16070126"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90" name="直線コネクタ 389"/>
        <xdr:cNvCxnSpPr/>
      </xdr:nvCxnSpPr>
      <xdr:spPr>
        <a:xfrm>
          <a:off x="16499205" y="14157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91" name="テキスト ボックス 390"/>
        <xdr:cNvSpPr txBox="1"/>
      </xdr:nvSpPr>
      <xdr:spPr>
        <a:xfrm>
          <a:off x="16070126"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92" name="直線コネクタ 391"/>
        <xdr:cNvCxnSpPr/>
      </xdr:nvCxnSpPr>
      <xdr:spPr>
        <a:xfrm>
          <a:off x="1649920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93" name="テキスト ボックス 392"/>
        <xdr:cNvSpPr txBox="1"/>
      </xdr:nvSpPr>
      <xdr:spPr>
        <a:xfrm>
          <a:off x="1607012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94" name="直線コネクタ 393"/>
        <xdr:cNvCxnSpPr/>
      </xdr:nvCxnSpPr>
      <xdr:spPr>
        <a:xfrm>
          <a:off x="16499205" y="13411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95" name="テキスト ボックス 394"/>
        <xdr:cNvSpPr txBox="1"/>
      </xdr:nvSpPr>
      <xdr:spPr>
        <a:xfrm>
          <a:off x="16070126"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96" name="直線コネクタ 395"/>
        <xdr:cNvCxnSpPr/>
      </xdr:nvCxnSpPr>
      <xdr:spPr>
        <a:xfrm>
          <a:off x="16499205" y="13041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97" name="テキスト ボックス 396"/>
        <xdr:cNvSpPr txBox="1"/>
      </xdr:nvSpPr>
      <xdr:spPr>
        <a:xfrm>
          <a:off x="16070126"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98" name="直線コネクタ 397"/>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99" name="テキスト ボックス 398"/>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00" name="【消防施設】&#10;一人当たり面積グラフ枠"/>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401" name="直線コネクタ 400"/>
        <xdr:cNvCxnSpPr/>
      </xdr:nvCxnSpPr>
      <xdr:spPr>
        <a:xfrm flipV="1">
          <a:off x="19960589" y="130035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402" name="【消防施設】&#10;一人当たり面積最小値テキスト"/>
        <xdr:cNvSpPr txBox="1"/>
      </xdr:nvSpPr>
      <xdr:spPr>
        <a:xfrm>
          <a:off x="20050125"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403" name="直線コネクタ 402"/>
        <xdr:cNvCxnSpPr/>
      </xdr:nvCxnSpPr>
      <xdr:spPr>
        <a:xfrm>
          <a:off x="19872325" y="1438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404" name="【消防施設】&#10;一人当たり面積最大値テキスト"/>
        <xdr:cNvSpPr txBox="1"/>
      </xdr:nvSpPr>
      <xdr:spPr>
        <a:xfrm>
          <a:off x="20050125" y="127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405" name="直線コネクタ 404"/>
        <xdr:cNvCxnSpPr/>
      </xdr:nvCxnSpPr>
      <xdr:spPr>
        <a:xfrm>
          <a:off x="19872325" y="1300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406" name="【消防施設】&#10;一人当たり面積平均値テキスト"/>
        <xdr:cNvSpPr txBox="1"/>
      </xdr:nvSpPr>
      <xdr:spPr>
        <a:xfrm>
          <a:off x="20050125" y="1374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07" name="フローチャート : 判断 406"/>
        <xdr:cNvSpPr/>
      </xdr:nvSpPr>
      <xdr:spPr>
        <a:xfrm>
          <a:off x="19910425"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408" name="フローチャート : 判断 407"/>
        <xdr:cNvSpPr/>
      </xdr:nvSpPr>
      <xdr:spPr>
        <a:xfrm>
          <a:off x="19156045" y="1364869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09" name="テキスト ボックス 408"/>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10" name="テキスト ボックス 409"/>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11" name="テキスト ボックス 410"/>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12" name="テキスト ボックス 411"/>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13" name="テキスト ボックス 412"/>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44450</xdr:rowOff>
    </xdr:from>
    <xdr:to>
      <xdr:col>32</xdr:col>
      <xdr:colOff>238125</xdr:colOff>
      <xdr:row>85</xdr:row>
      <xdr:rowOff>146050</xdr:rowOff>
    </xdr:to>
    <xdr:sp macro="" textlink="">
      <xdr:nvSpPr>
        <xdr:cNvPr id="414" name="円/楕円 413"/>
        <xdr:cNvSpPr/>
      </xdr:nvSpPr>
      <xdr:spPr>
        <a:xfrm>
          <a:off x="19910425"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130827</xdr:rowOff>
    </xdr:from>
    <xdr:ext cx="469744" cy="259045"/>
    <xdr:sp macro="" textlink="">
      <xdr:nvSpPr>
        <xdr:cNvPr id="415" name="【消防施設】&#10;一人当たり面積該当値テキスト"/>
        <xdr:cNvSpPr txBox="1"/>
      </xdr:nvSpPr>
      <xdr:spPr>
        <a:xfrm>
          <a:off x="20050125"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44450</xdr:rowOff>
    </xdr:from>
    <xdr:to>
      <xdr:col>31</xdr:col>
      <xdr:colOff>85725</xdr:colOff>
      <xdr:row>85</xdr:row>
      <xdr:rowOff>146050</xdr:rowOff>
    </xdr:to>
    <xdr:sp macro="" textlink="">
      <xdr:nvSpPr>
        <xdr:cNvPr id="416" name="円/楕円 415"/>
        <xdr:cNvSpPr/>
      </xdr:nvSpPr>
      <xdr:spPr>
        <a:xfrm>
          <a:off x="19156045" y="1429385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95250</xdr:rowOff>
    </xdr:from>
    <xdr:to>
      <xdr:col>32</xdr:col>
      <xdr:colOff>187325</xdr:colOff>
      <xdr:row>85</xdr:row>
      <xdr:rowOff>95250</xdr:rowOff>
    </xdr:to>
    <xdr:cxnSp macro="">
      <xdr:nvCxnSpPr>
        <xdr:cNvPr id="417" name="直線コネクタ 416"/>
        <xdr:cNvCxnSpPr/>
      </xdr:nvCxnSpPr>
      <xdr:spPr>
        <a:xfrm>
          <a:off x="19191605" y="1434465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16527</xdr:rowOff>
    </xdr:from>
    <xdr:ext cx="469744" cy="259045"/>
    <xdr:sp macro="" textlink="">
      <xdr:nvSpPr>
        <xdr:cNvPr id="418" name="n_1aveValue【消防施設】&#10;一人当たり面積"/>
        <xdr:cNvSpPr txBox="1"/>
      </xdr:nvSpPr>
      <xdr:spPr>
        <a:xfrm>
          <a:off x="19012612"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137177</xdr:rowOff>
    </xdr:from>
    <xdr:ext cx="469744" cy="259045"/>
    <xdr:sp macro="" textlink="">
      <xdr:nvSpPr>
        <xdr:cNvPr id="419" name="n_1mainValue【消防施設】&#10;一人当たり面積"/>
        <xdr:cNvSpPr txBox="1"/>
      </xdr:nvSpPr>
      <xdr:spPr>
        <a:xfrm>
          <a:off x="19012612"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20" name="正方形/長方形 419"/>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1" name="正方形/長方形 420"/>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2" name="正方形/長方形 421"/>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3" name="正方形/長方形 422"/>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4" name="正方形/長方形 423"/>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5" name="正方形/長方形 424"/>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6" name="正方形/長方形 425"/>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7" name="正方形/長方形 426"/>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8" name="テキスト ボックス 427"/>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9" name="直線コネクタ 428"/>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30" name="直線コネクタ 429"/>
        <xdr:cNvCxnSpPr/>
      </xdr:nvCxnSpPr>
      <xdr:spPr>
        <a:xfrm>
          <a:off x="11205845" y="1830813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31" name="テキスト ボックス 430"/>
        <xdr:cNvSpPr txBox="1"/>
      </xdr:nvSpPr>
      <xdr:spPr>
        <a:xfrm>
          <a:off x="1093739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32" name="直線コネクタ 431"/>
        <xdr:cNvCxnSpPr/>
      </xdr:nvCxnSpPr>
      <xdr:spPr>
        <a:xfrm>
          <a:off x="11205845" y="1798918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33" name="テキスト ボックス 432"/>
        <xdr:cNvSpPr txBox="1"/>
      </xdr:nvSpPr>
      <xdr:spPr>
        <a:xfrm>
          <a:off x="1087327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34" name="直線コネクタ 433"/>
        <xdr:cNvCxnSpPr/>
      </xdr:nvCxnSpPr>
      <xdr:spPr>
        <a:xfrm>
          <a:off x="11205845" y="1767023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35" name="テキスト ボックス 434"/>
        <xdr:cNvSpPr txBox="1"/>
      </xdr:nvSpPr>
      <xdr:spPr>
        <a:xfrm>
          <a:off x="1087327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36" name="直線コネクタ 435"/>
        <xdr:cNvCxnSpPr/>
      </xdr:nvCxnSpPr>
      <xdr:spPr>
        <a:xfrm>
          <a:off x="11205845" y="1735128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37" name="テキスト ボックス 436"/>
        <xdr:cNvSpPr txBox="1"/>
      </xdr:nvSpPr>
      <xdr:spPr>
        <a:xfrm>
          <a:off x="1087327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38" name="直線コネクタ 437"/>
        <xdr:cNvCxnSpPr/>
      </xdr:nvCxnSpPr>
      <xdr:spPr>
        <a:xfrm>
          <a:off x="11205845" y="1703233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39" name="テキスト ボックス 438"/>
        <xdr:cNvSpPr txBox="1"/>
      </xdr:nvSpPr>
      <xdr:spPr>
        <a:xfrm>
          <a:off x="1087327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40" name="直線コネクタ 439"/>
        <xdr:cNvCxnSpPr/>
      </xdr:nvCxnSpPr>
      <xdr:spPr>
        <a:xfrm>
          <a:off x="11205845" y="1671338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41" name="テキスト ボックス 440"/>
        <xdr:cNvSpPr txBox="1"/>
      </xdr:nvSpPr>
      <xdr:spPr>
        <a:xfrm>
          <a:off x="1080915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2" name="直線コネクタ 441"/>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3" name="テキスト ボックス 442"/>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4" name="【庁舎】&#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445" name="直線コネクタ 444"/>
        <xdr:cNvCxnSpPr/>
      </xdr:nvCxnSpPr>
      <xdr:spPr>
        <a:xfrm flipV="1">
          <a:off x="14735809" y="16864693"/>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46" name="【庁舎】&#10;有形固定資産減価償却率最小値テキスト"/>
        <xdr:cNvSpPr txBox="1"/>
      </xdr:nvSpPr>
      <xdr:spPr>
        <a:xfrm>
          <a:off x="14825345" y="183119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47" name="直線コネクタ 446"/>
        <xdr:cNvCxnSpPr/>
      </xdr:nvCxnSpPr>
      <xdr:spPr>
        <a:xfrm>
          <a:off x="14647545" y="1830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448" name="【庁舎】&#10;有形固定資産減価償却率最大値テキスト"/>
        <xdr:cNvSpPr txBox="1"/>
      </xdr:nvSpPr>
      <xdr:spPr>
        <a:xfrm>
          <a:off x="14825345" y="16643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449" name="直線コネクタ 448"/>
        <xdr:cNvCxnSpPr/>
      </xdr:nvCxnSpPr>
      <xdr:spPr>
        <a:xfrm>
          <a:off x="14647545" y="1686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54808</xdr:rowOff>
    </xdr:from>
    <xdr:ext cx="405111" cy="259045"/>
    <xdr:sp macro="" textlink="">
      <xdr:nvSpPr>
        <xdr:cNvPr id="450" name="【庁舎】&#10;有形固定資産減価償却率平均値テキスト"/>
        <xdr:cNvSpPr txBox="1"/>
      </xdr:nvSpPr>
      <xdr:spPr>
        <a:xfrm>
          <a:off x="14825345" y="17154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451" name="フローチャート : 判断 450"/>
        <xdr:cNvSpPr/>
      </xdr:nvSpPr>
      <xdr:spPr>
        <a:xfrm>
          <a:off x="14685645" y="1729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452" name="フローチャート : 判断 451"/>
        <xdr:cNvSpPr/>
      </xdr:nvSpPr>
      <xdr:spPr>
        <a:xfrm>
          <a:off x="13916025" y="1745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3" name="テキスト ボックス 452"/>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4" name="テキスト ボックス 453"/>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5" name="テキスト ボックス 454"/>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6" name="テキスト ボックス 455"/>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7" name="テキスト ボックス 456"/>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46627</xdr:rowOff>
    </xdr:from>
    <xdr:to>
      <xdr:col>23</xdr:col>
      <xdr:colOff>568325</xdr:colOff>
      <xdr:row>103</xdr:row>
      <xdr:rowOff>148227</xdr:rowOff>
    </xdr:to>
    <xdr:sp macro="" textlink="">
      <xdr:nvSpPr>
        <xdr:cNvPr id="458" name="円/楕円 457"/>
        <xdr:cNvSpPr/>
      </xdr:nvSpPr>
      <xdr:spPr>
        <a:xfrm>
          <a:off x="14685645" y="1731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25054</xdr:rowOff>
    </xdr:from>
    <xdr:ext cx="405111" cy="259045"/>
    <xdr:sp macro="" textlink="">
      <xdr:nvSpPr>
        <xdr:cNvPr id="459" name="【庁舎】&#10;有形固定資産減価償却率該当値テキスト"/>
        <xdr:cNvSpPr txBox="1"/>
      </xdr:nvSpPr>
      <xdr:spPr>
        <a:xfrm>
          <a:off x="14825345" y="17291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62956</xdr:rowOff>
    </xdr:from>
    <xdr:to>
      <xdr:col>22</xdr:col>
      <xdr:colOff>415925</xdr:colOff>
      <xdr:row>103</xdr:row>
      <xdr:rowOff>164556</xdr:rowOff>
    </xdr:to>
    <xdr:sp macro="" textlink="">
      <xdr:nvSpPr>
        <xdr:cNvPr id="460" name="円/楕円 459"/>
        <xdr:cNvSpPr/>
      </xdr:nvSpPr>
      <xdr:spPr>
        <a:xfrm>
          <a:off x="13916025" y="173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97427</xdr:rowOff>
    </xdr:from>
    <xdr:to>
      <xdr:col>23</xdr:col>
      <xdr:colOff>517525</xdr:colOff>
      <xdr:row>103</xdr:row>
      <xdr:rowOff>113756</xdr:rowOff>
    </xdr:to>
    <xdr:cxnSp macro="">
      <xdr:nvCxnSpPr>
        <xdr:cNvPr id="461" name="直線コネクタ 460"/>
        <xdr:cNvCxnSpPr/>
      </xdr:nvCxnSpPr>
      <xdr:spPr>
        <a:xfrm flipV="1">
          <a:off x="13966825" y="17364347"/>
          <a:ext cx="7696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113228</xdr:rowOff>
    </xdr:from>
    <xdr:ext cx="405111" cy="259045"/>
    <xdr:sp macro="" textlink="">
      <xdr:nvSpPr>
        <xdr:cNvPr id="462" name="n_1aveValue【庁舎】&#10;有形固定資産減価償却率"/>
        <xdr:cNvSpPr txBox="1"/>
      </xdr:nvSpPr>
      <xdr:spPr>
        <a:xfrm>
          <a:off x="13751568"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9633</xdr:rowOff>
    </xdr:from>
    <xdr:ext cx="405111" cy="259045"/>
    <xdr:sp macro="" textlink="">
      <xdr:nvSpPr>
        <xdr:cNvPr id="463" name="n_1mainValue【庁舎】&#10;有形固定資産減価償却率"/>
        <xdr:cNvSpPr txBox="1"/>
      </xdr:nvSpPr>
      <xdr:spPr>
        <a:xfrm>
          <a:off x="13751568"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4" name="正方形/長方形 463"/>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5" name="正方形/長方形 464"/>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6" name="正方形/長方形 465"/>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7" name="正方形/長方形 466"/>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8" name="正方形/長方形 467"/>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9" name="正方形/長方形 468"/>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0" name="正方形/長方形 469"/>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1" name="正方形/長方形 470"/>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2" name="テキスト ボックス 471"/>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3" name="直線コネクタ 472"/>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74" name="直線コネクタ 473"/>
        <xdr:cNvCxnSpPr/>
      </xdr:nvCxnSpPr>
      <xdr:spPr>
        <a:xfrm>
          <a:off x="16499205" y="18181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75" name="テキスト ボックス 474"/>
        <xdr:cNvSpPr txBox="1"/>
      </xdr:nvSpPr>
      <xdr:spPr>
        <a:xfrm>
          <a:off x="16070126"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76" name="直線コネクタ 475"/>
        <xdr:cNvCxnSpPr/>
      </xdr:nvCxnSpPr>
      <xdr:spPr>
        <a:xfrm>
          <a:off x="16499205" y="177355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77" name="テキスト ボックス 476"/>
        <xdr:cNvSpPr txBox="1"/>
      </xdr:nvSpPr>
      <xdr:spPr>
        <a:xfrm>
          <a:off x="16070126"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78" name="直線コネクタ 477"/>
        <xdr:cNvCxnSpPr/>
      </xdr:nvCxnSpPr>
      <xdr:spPr>
        <a:xfrm>
          <a:off x="16499205" y="172859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79" name="テキスト ボックス 478"/>
        <xdr:cNvSpPr txBox="1"/>
      </xdr:nvSpPr>
      <xdr:spPr>
        <a:xfrm>
          <a:off x="16070126"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80" name="直線コネクタ 479"/>
        <xdr:cNvCxnSpPr/>
      </xdr:nvCxnSpPr>
      <xdr:spPr>
        <a:xfrm>
          <a:off x="16499205" y="16840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81" name="テキスト ボックス 480"/>
        <xdr:cNvSpPr txBox="1"/>
      </xdr:nvSpPr>
      <xdr:spPr>
        <a:xfrm>
          <a:off x="16070126"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2" name="直線コネクタ 481"/>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3" name="テキスト ボックス 482"/>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4" name="【庁舎】&#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485" name="直線コネクタ 484"/>
        <xdr:cNvCxnSpPr/>
      </xdr:nvCxnSpPr>
      <xdr:spPr>
        <a:xfrm flipV="1">
          <a:off x="19960589" y="16743425"/>
          <a:ext cx="0" cy="111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486" name="【庁舎】&#10;一人当たり面積最小値テキスト"/>
        <xdr:cNvSpPr txBox="1"/>
      </xdr:nvSpPr>
      <xdr:spPr>
        <a:xfrm>
          <a:off x="20050125" y="178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487" name="直線コネクタ 486"/>
        <xdr:cNvCxnSpPr/>
      </xdr:nvCxnSpPr>
      <xdr:spPr>
        <a:xfrm>
          <a:off x="19872325" y="178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488" name="【庁舎】&#10;一人当たり面積最大値テキスト"/>
        <xdr:cNvSpPr txBox="1"/>
      </xdr:nvSpPr>
      <xdr:spPr>
        <a:xfrm>
          <a:off x="20050125" y="1652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489" name="直線コネクタ 488"/>
        <xdr:cNvCxnSpPr/>
      </xdr:nvCxnSpPr>
      <xdr:spPr>
        <a:xfrm>
          <a:off x="19872325" y="1674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490" name="【庁舎】&#10;一人当たり面積平均値テキスト"/>
        <xdr:cNvSpPr txBox="1"/>
      </xdr:nvSpPr>
      <xdr:spPr>
        <a:xfrm>
          <a:off x="20050125" y="17282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491" name="フローチャート : 判断 490"/>
        <xdr:cNvSpPr/>
      </xdr:nvSpPr>
      <xdr:spPr>
        <a:xfrm>
          <a:off x="19910425"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492" name="フローチャート : 判断 491"/>
        <xdr:cNvSpPr/>
      </xdr:nvSpPr>
      <xdr:spPr>
        <a:xfrm>
          <a:off x="19156045" y="172526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3" name="テキスト ボックス 492"/>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4" name="テキスト ボックス 493"/>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5" name="テキスト ボックス 494"/>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6" name="テキスト ボックス 495"/>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7" name="テキスト ボックス 496"/>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7113</xdr:rowOff>
    </xdr:from>
    <xdr:to>
      <xdr:col>32</xdr:col>
      <xdr:colOff>238125</xdr:colOff>
      <xdr:row>102</xdr:row>
      <xdr:rowOff>108713</xdr:rowOff>
    </xdr:to>
    <xdr:sp macro="" textlink="">
      <xdr:nvSpPr>
        <xdr:cNvPr id="498" name="円/楕円 497"/>
        <xdr:cNvSpPr/>
      </xdr:nvSpPr>
      <xdr:spPr>
        <a:xfrm>
          <a:off x="19910425" y="171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29990</xdr:rowOff>
    </xdr:from>
    <xdr:ext cx="469744" cy="259045"/>
    <xdr:sp macro="" textlink="">
      <xdr:nvSpPr>
        <xdr:cNvPr id="499" name="【庁舎】&#10;一人当たり面積該当値テキスト"/>
        <xdr:cNvSpPr txBox="1"/>
      </xdr:nvSpPr>
      <xdr:spPr>
        <a:xfrm>
          <a:off x="20050125" y="1696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0.229</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11685</xdr:rowOff>
    </xdr:from>
    <xdr:to>
      <xdr:col>31</xdr:col>
      <xdr:colOff>85725</xdr:colOff>
      <xdr:row>102</xdr:row>
      <xdr:rowOff>113285</xdr:rowOff>
    </xdr:to>
    <xdr:sp macro="" textlink="">
      <xdr:nvSpPr>
        <xdr:cNvPr id="500" name="円/楕円 499"/>
        <xdr:cNvSpPr/>
      </xdr:nvSpPr>
      <xdr:spPr>
        <a:xfrm>
          <a:off x="19156045" y="1711096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57913</xdr:rowOff>
    </xdr:from>
    <xdr:to>
      <xdr:col>32</xdr:col>
      <xdr:colOff>187325</xdr:colOff>
      <xdr:row>102</xdr:row>
      <xdr:rowOff>62485</xdr:rowOff>
    </xdr:to>
    <xdr:cxnSp macro="">
      <xdr:nvCxnSpPr>
        <xdr:cNvPr id="501" name="直線コネクタ 500"/>
        <xdr:cNvCxnSpPr/>
      </xdr:nvCxnSpPr>
      <xdr:spPr>
        <a:xfrm flipV="1">
          <a:off x="19191605" y="17157193"/>
          <a:ext cx="7696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74692</xdr:rowOff>
    </xdr:from>
    <xdr:ext cx="469744" cy="259045"/>
    <xdr:sp macro="" textlink="">
      <xdr:nvSpPr>
        <xdr:cNvPr id="502" name="n_1aveValue【庁舎】&#10;一人当たり面積"/>
        <xdr:cNvSpPr txBox="1"/>
      </xdr:nvSpPr>
      <xdr:spPr>
        <a:xfrm>
          <a:off x="19012612" y="1734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129812</xdr:rowOff>
    </xdr:from>
    <xdr:ext cx="469744" cy="259045"/>
    <xdr:sp macro="" textlink="">
      <xdr:nvSpPr>
        <xdr:cNvPr id="503" name="n_1mainValue【庁舎】&#10;一人当たり面積"/>
        <xdr:cNvSpPr txBox="1"/>
      </xdr:nvSpPr>
      <xdr:spPr>
        <a:xfrm>
          <a:off x="19012612" y="1689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4" name="正方形/長方形 503"/>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5" name="正方形/長方形 504"/>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6" name="テキスト ボックス 505"/>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ほとんどの類型において、有形固定資産減価償却率は類似団体平均を上回っている。</a:t>
          </a:r>
          <a:endParaRPr lang="ja-JP" altLang="ja-JP" sz="1400">
            <a:effectLst/>
          </a:endParaRPr>
        </a:p>
        <a:p>
          <a:r>
            <a:rPr kumimoji="1" lang="ja-JP" altLang="ja-JP" sz="1100">
              <a:solidFill>
                <a:schemeClr val="dk1"/>
              </a:solidFill>
              <a:effectLst/>
              <a:latin typeface="+mn-lt"/>
              <a:ea typeface="+mn-ea"/>
              <a:cs typeface="+mn-cs"/>
            </a:rPr>
            <a:t>老朽化した施設が多く存在するため、計画的に施設を更新することが必要となるが、今後の財政負担を考慮し、各施設の需要見込みなどを適切に把握しながら、公共施設等総合管理計画に基づく施設の集約化や複合化の取組みを進める。</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10611244</v>
      </c>
      <c r="BO4" s="381"/>
      <c r="BP4" s="381"/>
      <c r="BQ4" s="381"/>
      <c r="BR4" s="381"/>
      <c r="BS4" s="381"/>
      <c r="BT4" s="381"/>
      <c r="BU4" s="382"/>
      <c r="BV4" s="380">
        <v>10577831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4.5</v>
      </c>
      <c r="CU4" s="387"/>
      <c r="CV4" s="387"/>
      <c r="CW4" s="387"/>
      <c r="CX4" s="387"/>
      <c r="CY4" s="387"/>
      <c r="CZ4" s="387"/>
      <c r="DA4" s="388"/>
      <c r="DB4" s="386">
        <v>6.9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10276563</v>
      </c>
      <c r="BO5" s="418"/>
      <c r="BP5" s="418"/>
      <c r="BQ5" s="418"/>
      <c r="BR5" s="418"/>
      <c r="BS5" s="418"/>
      <c r="BT5" s="418"/>
      <c r="BU5" s="419"/>
      <c r="BV5" s="417">
        <v>10063494</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92.3</v>
      </c>
      <c r="CU5" s="415"/>
      <c r="CV5" s="415"/>
      <c r="CW5" s="415"/>
      <c r="CX5" s="415"/>
      <c r="CY5" s="415"/>
      <c r="CZ5" s="415"/>
      <c r="DA5" s="416"/>
      <c r="DB5" s="414">
        <v>88.9</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334681</v>
      </c>
      <c r="BO6" s="418"/>
      <c r="BP6" s="418"/>
      <c r="BQ6" s="418"/>
      <c r="BR6" s="418"/>
      <c r="BS6" s="418"/>
      <c r="BT6" s="418"/>
      <c r="BU6" s="419"/>
      <c r="BV6" s="417">
        <v>514337</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98.1</v>
      </c>
      <c r="CU6" s="455"/>
      <c r="CV6" s="455"/>
      <c r="CW6" s="455"/>
      <c r="CX6" s="455"/>
      <c r="CY6" s="455"/>
      <c r="CZ6" s="455"/>
      <c r="DA6" s="456"/>
      <c r="DB6" s="454">
        <v>95.4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54247</v>
      </c>
      <c r="BO7" s="418"/>
      <c r="BP7" s="418"/>
      <c r="BQ7" s="418"/>
      <c r="BR7" s="418"/>
      <c r="BS7" s="418"/>
      <c r="BT7" s="418"/>
      <c r="BU7" s="419"/>
      <c r="BV7" s="417">
        <v>87305</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6232841</v>
      </c>
      <c r="CU7" s="418"/>
      <c r="CV7" s="418"/>
      <c r="CW7" s="418"/>
      <c r="CX7" s="418"/>
      <c r="CY7" s="418"/>
      <c r="CZ7" s="418"/>
      <c r="DA7" s="419"/>
      <c r="DB7" s="417">
        <v>6207742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280434</v>
      </c>
      <c r="BO8" s="418"/>
      <c r="BP8" s="418"/>
      <c r="BQ8" s="418"/>
      <c r="BR8" s="418"/>
      <c r="BS8" s="418"/>
      <c r="BT8" s="418"/>
      <c r="BU8" s="419"/>
      <c r="BV8" s="417">
        <v>427032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0.55000000000000004</v>
      </c>
      <c r="CU8" s="458"/>
      <c r="CV8" s="458"/>
      <c r="CW8" s="458"/>
      <c r="CX8" s="458"/>
      <c r="CY8" s="458"/>
      <c r="CZ8" s="458"/>
      <c r="DA8" s="459"/>
      <c r="DB8" s="457">
        <v>0.54</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31580</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-146598</v>
      </c>
      <c r="BO9" s="418"/>
      <c r="BP9" s="418"/>
      <c r="BQ9" s="418"/>
      <c r="BR9" s="418"/>
      <c r="BS9" s="418"/>
      <c r="BT9" s="418"/>
      <c r="BU9" s="419"/>
      <c r="BV9" s="417">
        <v>148724</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6.7</v>
      </c>
      <c r="CU9" s="415"/>
      <c r="CV9" s="415"/>
      <c r="CW9" s="415"/>
      <c r="CX9" s="415"/>
      <c r="CY9" s="415"/>
      <c r="CZ9" s="415"/>
      <c r="DA9" s="416"/>
      <c r="DB9" s="414">
        <v>6.4</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32119</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3248</v>
      </c>
      <c r="BO10" s="418"/>
      <c r="BP10" s="418"/>
      <c r="BQ10" s="418"/>
      <c r="BR10" s="418"/>
      <c r="BS10" s="418"/>
      <c r="BT10" s="418"/>
      <c r="BU10" s="419"/>
      <c r="BV10" s="417">
        <v>144979</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32153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270000</v>
      </c>
      <c r="BO12" s="418"/>
      <c r="BP12" s="418"/>
      <c r="BQ12" s="418"/>
      <c r="BR12" s="418"/>
      <c r="BS12" s="418"/>
      <c r="BT12" s="418"/>
      <c r="BU12" s="419"/>
      <c r="BV12" s="417">
        <v>208000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31990</v>
      </c>
      <c r="S13" s="499"/>
      <c r="T13" s="499"/>
      <c r="U13" s="499"/>
      <c r="V13" s="500"/>
      <c r="W13" s="433" t="s">
        <v>124</v>
      </c>
      <c r="X13" s="434"/>
      <c r="Y13" s="434"/>
      <c r="Z13" s="434"/>
      <c r="AA13" s="434"/>
      <c r="AB13" s="424"/>
      <c r="AC13" s="468">
        <v>469</v>
      </c>
      <c r="AD13" s="469"/>
      <c r="AE13" s="469"/>
      <c r="AF13" s="469"/>
      <c r="AG13" s="508"/>
      <c r="AH13" s="468">
        <v>448</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-413350</v>
      </c>
      <c r="BO13" s="418"/>
      <c r="BP13" s="418"/>
      <c r="BQ13" s="418"/>
      <c r="BR13" s="418"/>
      <c r="BS13" s="418"/>
      <c r="BT13" s="418"/>
      <c r="BU13" s="419"/>
      <c r="BV13" s="417">
        <v>85703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3.5</v>
      </c>
      <c r="CU13" s="415"/>
      <c r="CV13" s="415"/>
      <c r="CW13" s="415"/>
      <c r="CX13" s="415"/>
      <c r="CY13" s="415"/>
      <c r="CZ13" s="415"/>
      <c r="DA13" s="416"/>
      <c r="DB13" s="414">
        <v>4.2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32337</v>
      </c>
      <c r="S14" s="499"/>
      <c r="T14" s="499"/>
      <c r="U14" s="499"/>
      <c r="V14" s="500"/>
      <c r="W14" s="407"/>
      <c r="X14" s="408"/>
      <c r="Y14" s="408"/>
      <c r="Z14" s="408"/>
      <c r="AA14" s="408"/>
      <c r="AB14" s="397"/>
      <c r="AC14" s="501">
        <v>3.6</v>
      </c>
      <c r="AD14" s="502"/>
      <c r="AE14" s="502"/>
      <c r="AF14" s="502"/>
      <c r="AG14" s="503"/>
      <c r="AH14" s="501">
        <v>3.4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32188</v>
      </c>
      <c r="S15" s="499"/>
      <c r="T15" s="499"/>
      <c r="U15" s="499"/>
      <c r="V15" s="500"/>
      <c r="W15" s="433" t="s">
        <v>131</v>
      </c>
      <c r="X15" s="434"/>
      <c r="Y15" s="434"/>
      <c r="Z15" s="434"/>
      <c r="AA15" s="434"/>
      <c r="AB15" s="424"/>
      <c r="AC15" s="468">
        <v>3259</v>
      </c>
      <c r="AD15" s="469"/>
      <c r="AE15" s="469"/>
      <c r="AF15" s="469"/>
      <c r="AG15" s="508"/>
      <c r="AH15" s="468">
        <v>3181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2852017</v>
      </c>
      <c r="BO15" s="381"/>
      <c r="BP15" s="381"/>
      <c r="BQ15" s="381"/>
      <c r="BR15" s="381"/>
      <c r="BS15" s="381"/>
      <c r="BT15" s="381"/>
      <c r="BU15" s="382"/>
      <c r="BV15" s="380">
        <v>2780930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25.1</v>
      </c>
      <c r="AD16" s="502"/>
      <c r="AE16" s="502"/>
      <c r="AF16" s="502"/>
      <c r="AG16" s="503"/>
      <c r="AH16" s="501">
        <v>24.4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5138112</v>
      </c>
      <c r="BO16" s="418"/>
      <c r="BP16" s="418"/>
      <c r="BQ16" s="418"/>
      <c r="BR16" s="418"/>
      <c r="BS16" s="418"/>
      <c r="BT16" s="418"/>
      <c r="BU16" s="419"/>
      <c r="BV16" s="417">
        <v>5072290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9264</v>
      </c>
      <c r="AD17" s="469"/>
      <c r="AE17" s="469"/>
      <c r="AF17" s="469"/>
      <c r="AG17" s="508"/>
      <c r="AH17" s="468">
        <v>9404</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3582002</v>
      </c>
      <c r="BO17" s="418"/>
      <c r="BP17" s="418"/>
      <c r="BQ17" s="418"/>
      <c r="BR17" s="418"/>
      <c r="BS17" s="418"/>
      <c r="BT17" s="418"/>
      <c r="BU17" s="419"/>
      <c r="BV17" s="417">
        <v>3472905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48.64</v>
      </c>
      <c r="M18" s="530"/>
      <c r="N18" s="530"/>
      <c r="O18" s="530"/>
      <c r="P18" s="530"/>
      <c r="Q18" s="530"/>
      <c r="R18" s="531"/>
      <c r="S18" s="531"/>
      <c r="T18" s="531"/>
      <c r="U18" s="531"/>
      <c r="V18" s="532"/>
      <c r="W18" s="435"/>
      <c r="X18" s="436"/>
      <c r="Y18" s="436"/>
      <c r="Z18" s="436"/>
      <c r="AA18" s="436"/>
      <c r="AB18" s="427"/>
      <c r="AC18" s="533">
        <v>71.3</v>
      </c>
      <c r="AD18" s="534"/>
      <c r="AE18" s="534"/>
      <c r="AF18" s="534"/>
      <c r="AG18" s="535"/>
      <c r="AH18" s="533">
        <v>72.2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5730755</v>
      </c>
      <c r="BO18" s="418"/>
      <c r="BP18" s="418"/>
      <c r="BQ18" s="418"/>
      <c r="BR18" s="418"/>
      <c r="BS18" s="418"/>
      <c r="BT18" s="418"/>
      <c r="BU18" s="419"/>
      <c r="BV18" s="417">
        <v>5649678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649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7294879</v>
      </c>
      <c r="BO19" s="418"/>
      <c r="BP19" s="418"/>
      <c r="BQ19" s="418"/>
      <c r="BR19" s="418"/>
      <c r="BS19" s="418"/>
      <c r="BT19" s="418"/>
      <c r="BU19" s="419"/>
      <c r="BV19" s="417">
        <v>7315163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11784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7873473</v>
      </c>
      <c r="BO23" s="418"/>
      <c r="BP23" s="418"/>
      <c r="BQ23" s="418"/>
      <c r="BR23" s="418"/>
      <c r="BS23" s="418"/>
      <c r="BT23" s="418"/>
      <c r="BU23" s="419"/>
      <c r="BV23" s="417">
        <v>7504531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7277</v>
      </c>
      <c r="R24" s="469"/>
      <c r="S24" s="469"/>
      <c r="T24" s="469"/>
      <c r="U24" s="469"/>
      <c r="V24" s="508"/>
      <c r="W24" s="563"/>
      <c r="X24" s="551"/>
      <c r="Y24" s="552"/>
      <c r="Z24" s="467" t="s">
        <v>154</v>
      </c>
      <c r="AA24" s="447"/>
      <c r="AB24" s="447"/>
      <c r="AC24" s="447"/>
      <c r="AD24" s="447"/>
      <c r="AE24" s="447"/>
      <c r="AF24" s="447"/>
      <c r="AG24" s="448"/>
      <c r="AH24" s="468">
        <v>159</v>
      </c>
      <c r="AI24" s="469"/>
      <c r="AJ24" s="469"/>
      <c r="AK24" s="469"/>
      <c r="AL24" s="508"/>
      <c r="AM24" s="468">
        <v>487335</v>
      </c>
      <c r="AN24" s="469"/>
      <c r="AO24" s="469"/>
      <c r="AP24" s="469"/>
      <c r="AQ24" s="469"/>
      <c r="AR24" s="508"/>
      <c r="AS24" s="468">
        <v>3065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7600430</v>
      </c>
      <c r="BO24" s="418"/>
      <c r="BP24" s="418"/>
      <c r="BQ24" s="418"/>
      <c r="BR24" s="418"/>
      <c r="BS24" s="418"/>
      <c r="BT24" s="418"/>
      <c r="BU24" s="419"/>
      <c r="BV24" s="417">
        <v>7307985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6070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2312699</v>
      </c>
      <c r="BO25" s="381"/>
      <c r="BP25" s="381"/>
      <c r="BQ25" s="381"/>
      <c r="BR25" s="381"/>
      <c r="BS25" s="381"/>
      <c r="BT25" s="381"/>
      <c r="BU25" s="382"/>
      <c r="BV25" s="380">
        <v>670808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5980</v>
      </c>
      <c r="R26" s="469"/>
      <c r="S26" s="469"/>
      <c r="T26" s="469"/>
      <c r="U26" s="469"/>
      <c r="V26" s="508"/>
      <c r="W26" s="563"/>
      <c r="X26" s="551"/>
      <c r="Y26" s="552"/>
      <c r="Z26" s="467" t="s">
        <v>160</v>
      </c>
      <c r="AA26" s="573"/>
      <c r="AB26" s="573"/>
      <c r="AC26" s="573"/>
      <c r="AD26" s="573"/>
      <c r="AE26" s="573"/>
      <c r="AF26" s="573"/>
      <c r="AG26" s="574"/>
      <c r="AH26" s="468">
        <v>9</v>
      </c>
      <c r="AI26" s="469"/>
      <c r="AJ26" s="469"/>
      <c r="AK26" s="469"/>
      <c r="AL26" s="508"/>
      <c r="AM26" s="468">
        <v>26064</v>
      </c>
      <c r="AN26" s="469"/>
      <c r="AO26" s="469"/>
      <c r="AP26" s="469"/>
      <c r="AQ26" s="469"/>
      <c r="AR26" s="508"/>
      <c r="AS26" s="468">
        <v>2896</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3500</v>
      </c>
      <c r="R27" s="469"/>
      <c r="S27" s="469"/>
      <c r="T27" s="469"/>
      <c r="U27" s="469"/>
      <c r="V27" s="508"/>
      <c r="W27" s="563"/>
      <c r="X27" s="551"/>
      <c r="Y27" s="552"/>
      <c r="Z27" s="467" t="s">
        <v>163</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314984</v>
      </c>
      <c r="BO27" s="587"/>
      <c r="BP27" s="587"/>
      <c r="BQ27" s="587"/>
      <c r="BR27" s="587"/>
      <c r="BS27" s="587"/>
      <c r="BT27" s="587"/>
      <c r="BU27" s="588"/>
      <c r="BV27" s="586">
        <v>314824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3100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2082156</v>
      </c>
      <c r="BO28" s="381"/>
      <c r="BP28" s="381"/>
      <c r="BQ28" s="381"/>
      <c r="BR28" s="381"/>
      <c r="BS28" s="381"/>
      <c r="BT28" s="381"/>
      <c r="BU28" s="382"/>
      <c r="BV28" s="380">
        <v>2348908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11</v>
      </c>
      <c r="M29" s="469"/>
      <c r="N29" s="469"/>
      <c r="O29" s="469"/>
      <c r="P29" s="508"/>
      <c r="Q29" s="468">
        <v>2890</v>
      </c>
      <c r="R29" s="469"/>
      <c r="S29" s="469"/>
      <c r="T29" s="469"/>
      <c r="U29" s="469"/>
      <c r="V29" s="508"/>
      <c r="W29" s="564"/>
      <c r="X29" s="565"/>
      <c r="Y29" s="566"/>
      <c r="Z29" s="467" t="s">
        <v>170</v>
      </c>
      <c r="AA29" s="447"/>
      <c r="AB29" s="447"/>
      <c r="AC29" s="447"/>
      <c r="AD29" s="447"/>
      <c r="AE29" s="447"/>
      <c r="AF29" s="447"/>
      <c r="AG29" s="448"/>
      <c r="AH29" s="468">
        <v>159</v>
      </c>
      <c r="AI29" s="469"/>
      <c r="AJ29" s="469"/>
      <c r="AK29" s="469"/>
      <c r="AL29" s="508"/>
      <c r="AM29" s="468">
        <v>487335</v>
      </c>
      <c r="AN29" s="469"/>
      <c r="AO29" s="469"/>
      <c r="AP29" s="469"/>
      <c r="AQ29" s="469"/>
      <c r="AR29" s="508"/>
      <c r="AS29" s="468">
        <v>3065</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520284</v>
      </c>
      <c r="BO29" s="418"/>
      <c r="BP29" s="418"/>
      <c r="BQ29" s="418"/>
      <c r="BR29" s="418"/>
      <c r="BS29" s="418"/>
      <c r="BT29" s="418"/>
      <c r="BU29" s="419"/>
      <c r="BV29" s="417">
        <v>519846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98.4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2260859</v>
      </c>
      <c r="BO30" s="587"/>
      <c r="BP30" s="587"/>
      <c r="BQ30" s="587"/>
      <c r="BR30" s="587"/>
      <c r="BS30" s="587"/>
      <c r="BT30" s="587"/>
      <c r="BU30" s="588"/>
      <c r="BV30" s="586">
        <v>2076823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遠賀・中間地域広域行政事務組合（一般会計）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岡垣町土地開発公社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IF('各会計、関係団体の財政状況及び健全化判断比率'!B31="","",'各会計、関係団体の財政状況及び健全化判断比率'!B31)</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遠賀・中間地域広域行政事務組合（公共用地先行取得事業特別会計）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岡垣サンリーアイ文化スポーツ振興財団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福岡県介護保険広域連合（一般会計）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福岡県介護保険広域連合（介護保険事業特別会計）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福岡県後期高齢者医療広域連合（一般会計）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福岡県後期高齢者医療広域連合（後期高齢者医療特別会計）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福岡県自治振興組合（一般会計）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福岡県自治振興組合（公文書館事業特別会計）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福岡県市町村消防団員等公務災害補償組合（一般会計）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福岡県自治会館管理組合（一般会計）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2873626</v>
      </c>
      <c r="S5" s="615"/>
      <c r="T5" s="615"/>
      <c r="U5" s="615"/>
      <c r="V5" s="615"/>
      <c r="W5" s="615"/>
      <c r="X5" s="615"/>
      <c r="Y5" s="616"/>
      <c r="Z5" s="617">
        <v>27.1</v>
      </c>
      <c r="AA5" s="617"/>
      <c r="AB5" s="617"/>
      <c r="AC5" s="617"/>
      <c r="AD5" s="618">
        <v>2873626</v>
      </c>
      <c r="AE5" s="618"/>
      <c r="AF5" s="618"/>
      <c r="AG5" s="618"/>
      <c r="AH5" s="618"/>
      <c r="AI5" s="618"/>
      <c r="AJ5" s="618"/>
      <c r="AK5" s="618"/>
      <c r="AL5" s="619">
        <v>49.2</v>
      </c>
      <c r="AM5" s="620"/>
      <c r="AN5" s="620"/>
      <c r="AO5" s="621"/>
      <c r="AP5" s="611" t="s">
        <v>209</v>
      </c>
      <c r="AQ5" s="612"/>
      <c r="AR5" s="612"/>
      <c r="AS5" s="612"/>
      <c r="AT5" s="612"/>
      <c r="AU5" s="612"/>
      <c r="AV5" s="612"/>
      <c r="AW5" s="612"/>
      <c r="AX5" s="612"/>
      <c r="AY5" s="612"/>
      <c r="AZ5" s="612"/>
      <c r="BA5" s="612"/>
      <c r="BB5" s="612"/>
      <c r="BC5" s="612"/>
      <c r="BD5" s="612"/>
      <c r="BE5" s="612"/>
      <c r="BF5" s="613"/>
      <c r="BG5" s="625">
        <v>2873626</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96050</v>
      </c>
      <c r="S6" s="626"/>
      <c r="T6" s="626"/>
      <c r="U6" s="626"/>
      <c r="V6" s="626"/>
      <c r="W6" s="626"/>
      <c r="X6" s="626"/>
      <c r="Y6" s="627"/>
      <c r="Z6" s="628">
        <v>0.9</v>
      </c>
      <c r="AA6" s="628"/>
      <c r="AB6" s="628"/>
      <c r="AC6" s="628"/>
      <c r="AD6" s="629">
        <v>96050</v>
      </c>
      <c r="AE6" s="629"/>
      <c r="AF6" s="629"/>
      <c r="AG6" s="629"/>
      <c r="AH6" s="629"/>
      <c r="AI6" s="629"/>
      <c r="AJ6" s="629"/>
      <c r="AK6" s="629"/>
      <c r="AL6" s="630">
        <v>1.6</v>
      </c>
      <c r="AM6" s="631"/>
      <c r="AN6" s="631"/>
      <c r="AO6" s="632"/>
      <c r="AP6" s="622" t="s">
        <v>215</v>
      </c>
      <c r="AQ6" s="623"/>
      <c r="AR6" s="623"/>
      <c r="AS6" s="623"/>
      <c r="AT6" s="623"/>
      <c r="AU6" s="623"/>
      <c r="AV6" s="623"/>
      <c r="AW6" s="623"/>
      <c r="AX6" s="623"/>
      <c r="AY6" s="623"/>
      <c r="AZ6" s="623"/>
      <c r="BA6" s="623"/>
      <c r="BB6" s="623"/>
      <c r="BC6" s="623"/>
      <c r="BD6" s="623"/>
      <c r="BE6" s="623"/>
      <c r="BF6" s="624"/>
      <c r="BG6" s="625">
        <v>2873626</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113135</v>
      </c>
      <c r="CS6" s="626"/>
      <c r="CT6" s="626"/>
      <c r="CU6" s="626"/>
      <c r="CV6" s="626"/>
      <c r="CW6" s="626"/>
      <c r="CX6" s="626"/>
      <c r="CY6" s="627"/>
      <c r="CZ6" s="628">
        <v>1.1000000000000001</v>
      </c>
      <c r="DA6" s="628"/>
      <c r="DB6" s="628"/>
      <c r="DC6" s="628"/>
      <c r="DD6" s="634" t="s">
        <v>210</v>
      </c>
      <c r="DE6" s="626"/>
      <c r="DF6" s="626"/>
      <c r="DG6" s="626"/>
      <c r="DH6" s="626"/>
      <c r="DI6" s="626"/>
      <c r="DJ6" s="626"/>
      <c r="DK6" s="626"/>
      <c r="DL6" s="626"/>
      <c r="DM6" s="626"/>
      <c r="DN6" s="626"/>
      <c r="DO6" s="626"/>
      <c r="DP6" s="627"/>
      <c r="DQ6" s="634">
        <v>113135</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3293</v>
      </c>
      <c r="S7" s="626"/>
      <c r="T7" s="626"/>
      <c r="U7" s="626"/>
      <c r="V7" s="626"/>
      <c r="W7" s="626"/>
      <c r="X7" s="626"/>
      <c r="Y7" s="627"/>
      <c r="Z7" s="628">
        <v>0</v>
      </c>
      <c r="AA7" s="628"/>
      <c r="AB7" s="628"/>
      <c r="AC7" s="628"/>
      <c r="AD7" s="629">
        <v>3293</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1415513</v>
      </c>
      <c r="BH7" s="626"/>
      <c r="BI7" s="626"/>
      <c r="BJ7" s="626"/>
      <c r="BK7" s="626"/>
      <c r="BL7" s="626"/>
      <c r="BM7" s="626"/>
      <c r="BN7" s="627"/>
      <c r="BO7" s="628">
        <v>49.3</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1671001</v>
      </c>
      <c r="CS7" s="626"/>
      <c r="CT7" s="626"/>
      <c r="CU7" s="626"/>
      <c r="CV7" s="626"/>
      <c r="CW7" s="626"/>
      <c r="CX7" s="626"/>
      <c r="CY7" s="627"/>
      <c r="CZ7" s="628">
        <v>16.3</v>
      </c>
      <c r="DA7" s="628"/>
      <c r="DB7" s="628"/>
      <c r="DC7" s="628"/>
      <c r="DD7" s="634">
        <v>230530</v>
      </c>
      <c r="DE7" s="626"/>
      <c r="DF7" s="626"/>
      <c r="DG7" s="626"/>
      <c r="DH7" s="626"/>
      <c r="DI7" s="626"/>
      <c r="DJ7" s="626"/>
      <c r="DK7" s="626"/>
      <c r="DL7" s="626"/>
      <c r="DM7" s="626"/>
      <c r="DN7" s="626"/>
      <c r="DO7" s="626"/>
      <c r="DP7" s="627"/>
      <c r="DQ7" s="634">
        <v>1277931</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10734</v>
      </c>
      <c r="S8" s="626"/>
      <c r="T8" s="626"/>
      <c r="U8" s="626"/>
      <c r="V8" s="626"/>
      <c r="W8" s="626"/>
      <c r="X8" s="626"/>
      <c r="Y8" s="627"/>
      <c r="Z8" s="628">
        <v>0.1</v>
      </c>
      <c r="AA8" s="628"/>
      <c r="AB8" s="628"/>
      <c r="AC8" s="628"/>
      <c r="AD8" s="629">
        <v>10734</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49521</v>
      </c>
      <c r="BH8" s="626"/>
      <c r="BI8" s="626"/>
      <c r="BJ8" s="626"/>
      <c r="BK8" s="626"/>
      <c r="BL8" s="626"/>
      <c r="BM8" s="626"/>
      <c r="BN8" s="627"/>
      <c r="BO8" s="628">
        <v>1.7</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3930936</v>
      </c>
      <c r="CS8" s="626"/>
      <c r="CT8" s="626"/>
      <c r="CU8" s="626"/>
      <c r="CV8" s="626"/>
      <c r="CW8" s="626"/>
      <c r="CX8" s="626"/>
      <c r="CY8" s="627"/>
      <c r="CZ8" s="628">
        <v>38.299999999999997</v>
      </c>
      <c r="DA8" s="628"/>
      <c r="DB8" s="628"/>
      <c r="DC8" s="628"/>
      <c r="DD8" s="634">
        <v>95166</v>
      </c>
      <c r="DE8" s="626"/>
      <c r="DF8" s="626"/>
      <c r="DG8" s="626"/>
      <c r="DH8" s="626"/>
      <c r="DI8" s="626"/>
      <c r="DJ8" s="626"/>
      <c r="DK8" s="626"/>
      <c r="DL8" s="626"/>
      <c r="DM8" s="626"/>
      <c r="DN8" s="626"/>
      <c r="DO8" s="626"/>
      <c r="DP8" s="627"/>
      <c r="DQ8" s="634">
        <v>2076301</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7089</v>
      </c>
      <c r="S9" s="626"/>
      <c r="T9" s="626"/>
      <c r="U9" s="626"/>
      <c r="V9" s="626"/>
      <c r="W9" s="626"/>
      <c r="X9" s="626"/>
      <c r="Y9" s="627"/>
      <c r="Z9" s="628">
        <v>0.1</v>
      </c>
      <c r="AA9" s="628"/>
      <c r="AB9" s="628"/>
      <c r="AC9" s="628"/>
      <c r="AD9" s="629">
        <v>7089</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1247553</v>
      </c>
      <c r="BH9" s="626"/>
      <c r="BI9" s="626"/>
      <c r="BJ9" s="626"/>
      <c r="BK9" s="626"/>
      <c r="BL9" s="626"/>
      <c r="BM9" s="626"/>
      <c r="BN9" s="627"/>
      <c r="BO9" s="628">
        <v>43.4</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671825</v>
      </c>
      <c r="CS9" s="626"/>
      <c r="CT9" s="626"/>
      <c r="CU9" s="626"/>
      <c r="CV9" s="626"/>
      <c r="CW9" s="626"/>
      <c r="CX9" s="626"/>
      <c r="CY9" s="627"/>
      <c r="CZ9" s="628">
        <v>6.5</v>
      </c>
      <c r="DA9" s="628"/>
      <c r="DB9" s="628"/>
      <c r="DC9" s="628"/>
      <c r="DD9" s="634">
        <v>5972</v>
      </c>
      <c r="DE9" s="626"/>
      <c r="DF9" s="626"/>
      <c r="DG9" s="626"/>
      <c r="DH9" s="626"/>
      <c r="DI9" s="626"/>
      <c r="DJ9" s="626"/>
      <c r="DK9" s="626"/>
      <c r="DL9" s="626"/>
      <c r="DM9" s="626"/>
      <c r="DN9" s="626"/>
      <c r="DO9" s="626"/>
      <c r="DP9" s="627"/>
      <c r="DQ9" s="634">
        <v>657701</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480930</v>
      </c>
      <c r="S10" s="626"/>
      <c r="T10" s="626"/>
      <c r="U10" s="626"/>
      <c r="V10" s="626"/>
      <c r="W10" s="626"/>
      <c r="X10" s="626"/>
      <c r="Y10" s="627"/>
      <c r="Z10" s="628">
        <v>4.5</v>
      </c>
      <c r="AA10" s="628"/>
      <c r="AB10" s="628"/>
      <c r="AC10" s="628"/>
      <c r="AD10" s="629">
        <v>480930</v>
      </c>
      <c r="AE10" s="629"/>
      <c r="AF10" s="629"/>
      <c r="AG10" s="629"/>
      <c r="AH10" s="629"/>
      <c r="AI10" s="629"/>
      <c r="AJ10" s="629"/>
      <c r="AK10" s="629"/>
      <c r="AL10" s="630">
        <v>8.1999999999999993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44107</v>
      </c>
      <c r="BH10" s="626"/>
      <c r="BI10" s="626"/>
      <c r="BJ10" s="626"/>
      <c r="BK10" s="626"/>
      <c r="BL10" s="626"/>
      <c r="BM10" s="626"/>
      <c r="BN10" s="627"/>
      <c r="BO10" s="628">
        <v>1.5</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14820</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14820</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74332</v>
      </c>
      <c r="BH11" s="626"/>
      <c r="BI11" s="626"/>
      <c r="BJ11" s="626"/>
      <c r="BK11" s="626"/>
      <c r="BL11" s="626"/>
      <c r="BM11" s="626"/>
      <c r="BN11" s="627"/>
      <c r="BO11" s="628">
        <v>2.6</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250421</v>
      </c>
      <c r="CS11" s="626"/>
      <c r="CT11" s="626"/>
      <c r="CU11" s="626"/>
      <c r="CV11" s="626"/>
      <c r="CW11" s="626"/>
      <c r="CX11" s="626"/>
      <c r="CY11" s="627"/>
      <c r="CZ11" s="628">
        <v>2.4</v>
      </c>
      <c r="DA11" s="628"/>
      <c r="DB11" s="628"/>
      <c r="DC11" s="628"/>
      <c r="DD11" s="634">
        <v>99138</v>
      </c>
      <c r="DE11" s="626"/>
      <c r="DF11" s="626"/>
      <c r="DG11" s="626"/>
      <c r="DH11" s="626"/>
      <c r="DI11" s="626"/>
      <c r="DJ11" s="626"/>
      <c r="DK11" s="626"/>
      <c r="DL11" s="626"/>
      <c r="DM11" s="626"/>
      <c r="DN11" s="626"/>
      <c r="DO11" s="626"/>
      <c r="DP11" s="627"/>
      <c r="DQ11" s="634">
        <v>143599</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1206813</v>
      </c>
      <c r="BH12" s="626"/>
      <c r="BI12" s="626"/>
      <c r="BJ12" s="626"/>
      <c r="BK12" s="626"/>
      <c r="BL12" s="626"/>
      <c r="BM12" s="626"/>
      <c r="BN12" s="627"/>
      <c r="BO12" s="628">
        <v>42</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167181</v>
      </c>
      <c r="CS12" s="626"/>
      <c r="CT12" s="626"/>
      <c r="CU12" s="626"/>
      <c r="CV12" s="626"/>
      <c r="CW12" s="626"/>
      <c r="CX12" s="626"/>
      <c r="CY12" s="627"/>
      <c r="CZ12" s="628">
        <v>1.6</v>
      </c>
      <c r="DA12" s="628"/>
      <c r="DB12" s="628"/>
      <c r="DC12" s="628"/>
      <c r="DD12" s="634">
        <v>1455</v>
      </c>
      <c r="DE12" s="626"/>
      <c r="DF12" s="626"/>
      <c r="DG12" s="626"/>
      <c r="DH12" s="626"/>
      <c r="DI12" s="626"/>
      <c r="DJ12" s="626"/>
      <c r="DK12" s="626"/>
      <c r="DL12" s="626"/>
      <c r="DM12" s="626"/>
      <c r="DN12" s="626"/>
      <c r="DO12" s="626"/>
      <c r="DP12" s="627"/>
      <c r="DQ12" s="634">
        <v>114259</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25572</v>
      </c>
      <c r="S13" s="626"/>
      <c r="T13" s="626"/>
      <c r="U13" s="626"/>
      <c r="V13" s="626"/>
      <c r="W13" s="626"/>
      <c r="X13" s="626"/>
      <c r="Y13" s="627"/>
      <c r="Z13" s="628">
        <v>0.2</v>
      </c>
      <c r="AA13" s="628"/>
      <c r="AB13" s="628"/>
      <c r="AC13" s="628"/>
      <c r="AD13" s="629">
        <v>25572</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1202879</v>
      </c>
      <c r="BH13" s="626"/>
      <c r="BI13" s="626"/>
      <c r="BJ13" s="626"/>
      <c r="BK13" s="626"/>
      <c r="BL13" s="626"/>
      <c r="BM13" s="626"/>
      <c r="BN13" s="627"/>
      <c r="BO13" s="628">
        <v>41.9</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1451391</v>
      </c>
      <c r="CS13" s="626"/>
      <c r="CT13" s="626"/>
      <c r="CU13" s="626"/>
      <c r="CV13" s="626"/>
      <c r="CW13" s="626"/>
      <c r="CX13" s="626"/>
      <c r="CY13" s="627"/>
      <c r="CZ13" s="628">
        <v>14.1</v>
      </c>
      <c r="DA13" s="628"/>
      <c r="DB13" s="628"/>
      <c r="DC13" s="628"/>
      <c r="DD13" s="634">
        <v>740186</v>
      </c>
      <c r="DE13" s="626"/>
      <c r="DF13" s="626"/>
      <c r="DG13" s="626"/>
      <c r="DH13" s="626"/>
      <c r="DI13" s="626"/>
      <c r="DJ13" s="626"/>
      <c r="DK13" s="626"/>
      <c r="DL13" s="626"/>
      <c r="DM13" s="626"/>
      <c r="DN13" s="626"/>
      <c r="DO13" s="626"/>
      <c r="DP13" s="627"/>
      <c r="DQ13" s="634">
        <v>774487</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74396</v>
      </c>
      <c r="BH14" s="626"/>
      <c r="BI14" s="626"/>
      <c r="BJ14" s="626"/>
      <c r="BK14" s="626"/>
      <c r="BL14" s="626"/>
      <c r="BM14" s="626"/>
      <c r="BN14" s="627"/>
      <c r="BO14" s="628">
        <v>2.6</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378028</v>
      </c>
      <c r="CS14" s="626"/>
      <c r="CT14" s="626"/>
      <c r="CU14" s="626"/>
      <c r="CV14" s="626"/>
      <c r="CW14" s="626"/>
      <c r="CX14" s="626"/>
      <c r="CY14" s="627"/>
      <c r="CZ14" s="628">
        <v>3.7</v>
      </c>
      <c r="DA14" s="628"/>
      <c r="DB14" s="628"/>
      <c r="DC14" s="628"/>
      <c r="DD14" s="634">
        <v>4427</v>
      </c>
      <c r="DE14" s="626"/>
      <c r="DF14" s="626"/>
      <c r="DG14" s="626"/>
      <c r="DH14" s="626"/>
      <c r="DI14" s="626"/>
      <c r="DJ14" s="626"/>
      <c r="DK14" s="626"/>
      <c r="DL14" s="626"/>
      <c r="DM14" s="626"/>
      <c r="DN14" s="626"/>
      <c r="DO14" s="626"/>
      <c r="DP14" s="627"/>
      <c r="DQ14" s="634">
        <v>374404</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24003</v>
      </c>
      <c r="S15" s="626"/>
      <c r="T15" s="626"/>
      <c r="U15" s="626"/>
      <c r="V15" s="626"/>
      <c r="W15" s="626"/>
      <c r="X15" s="626"/>
      <c r="Y15" s="627"/>
      <c r="Z15" s="628">
        <v>0.2</v>
      </c>
      <c r="AA15" s="628"/>
      <c r="AB15" s="628"/>
      <c r="AC15" s="628"/>
      <c r="AD15" s="629">
        <v>24003</v>
      </c>
      <c r="AE15" s="629"/>
      <c r="AF15" s="629"/>
      <c r="AG15" s="629"/>
      <c r="AH15" s="629"/>
      <c r="AI15" s="629"/>
      <c r="AJ15" s="629"/>
      <c r="AK15" s="629"/>
      <c r="AL15" s="630">
        <v>0.4</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176904</v>
      </c>
      <c r="BH15" s="626"/>
      <c r="BI15" s="626"/>
      <c r="BJ15" s="626"/>
      <c r="BK15" s="626"/>
      <c r="BL15" s="626"/>
      <c r="BM15" s="626"/>
      <c r="BN15" s="627"/>
      <c r="BO15" s="628">
        <v>6.2</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1104166</v>
      </c>
      <c r="CS15" s="626"/>
      <c r="CT15" s="626"/>
      <c r="CU15" s="626"/>
      <c r="CV15" s="626"/>
      <c r="CW15" s="626"/>
      <c r="CX15" s="626"/>
      <c r="CY15" s="627"/>
      <c r="CZ15" s="628">
        <v>10.7</v>
      </c>
      <c r="DA15" s="628"/>
      <c r="DB15" s="628"/>
      <c r="DC15" s="628"/>
      <c r="DD15" s="634">
        <v>167854</v>
      </c>
      <c r="DE15" s="626"/>
      <c r="DF15" s="626"/>
      <c r="DG15" s="626"/>
      <c r="DH15" s="626"/>
      <c r="DI15" s="626"/>
      <c r="DJ15" s="626"/>
      <c r="DK15" s="626"/>
      <c r="DL15" s="626"/>
      <c r="DM15" s="626"/>
      <c r="DN15" s="626"/>
      <c r="DO15" s="626"/>
      <c r="DP15" s="627"/>
      <c r="DQ15" s="634">
        <v>912678</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2434667</v>
      </c>
      <c r="S16" s="626"/>
      <c r="T16" s="626"/>
      <c r="U16" s="626"/>
      <c r="V16" s="626"/>
      <c r="W16" s="626"/>
      <c r="X16" s="626"/>
      <c r="Y16" s="627"/>
      <c r="Z16" s="628">
        <v>22.9</v>
      </c>
      <c r="AA16" s="628"/>
      <c r="AB16" s="628"/>
      <c r="AC16" s="628"/>
      <c r="AD16" s="629">
        <v>2281868</v>
      </c>
      <c r="AE16" s="629"/>
      <c r="AF16" s="629"/>
      <c r="AG16" s="629"/>
      <c r="AH16" s="629"/>
      <c r="AI16" s="629"/>
      <c r="AJ16" s="629"/>
      <c r="AK16" s="629"/>
      <c r="AL16" s="630">
        <v>39.1</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13868</v>
      </c>
      <c r="CS16" s="626"/>
      <c r="CT16" s="626"/>
      <c r="CU16" s="626"/>
      <c r="CV16" s="626"/>
      <c r="CW16" s="626"/>
      <c r="CX16" s="626"/>
      <c r="CY16" s="627"/>
      <c r="CZ16" s="628">
        <v>0.1</v>
      </c>
      <c r="DA16" s="628"/>
      <c r="DB16" s="628"/>
      <c r="DC16" s="628"/>
      <c r="DD16" s="634" t="s">
        <v>112</v>
      </c>
      <c r="DE16" s="626"/>
      <c r="DF16" s="626"/>
      <c r="DG16" s="626"/>
      <c r="DH16" s="626"/>
      <c r="DI16" s="626"/>
      <c r="DJ16" s="626"/>
      <c r="DK16" s="626"/>
      <c r="DL16" s="626"/>
      <c r="DM16" s="626"/>
      <c r="DN16" s="626"/>
      <c r="DO16" s="626"/>
      <c r="DP16" s="627"/>
      <c r="DQ16" s="634">
        <v>8582</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2281868</v>
      </c>
      <c r="S17" s="626"/>
      <c r="T17" s="626"/>
      <c r="U17" s="626"/>
      <c r="V17" s="626"/>
      <c r="W17" s="626"/>
      <c r="X17" s="626"/>
      <c r="Y17" s="627"/>
      <c r="Z17" s="628">
        <v>21.5</v>
      </c>
      <c r="AA17" s="628"/>
      <c r="AB17" s="628"/>
      <c r="AC17" s="628"/>
      <c r="AD17" s="629">
        <v>2281868</v>
      </c>
      <c r="AE17" s="629"/>
      <c r="AF17" s="629"/>
      <c r="AG17" s="629"/>
      <c r="AH17" s="629"/>
      <c r="AI17" s="629"/>
      <c r="AJ17" s="629"/>
      <c r="AK17" s="629"/>
      <c r="AL17" s="630">
        <v>39.1</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509791</v>
      </c>
      <c r="CS17" s="626"/>
      <c r="CT17" s="626"/>
      <c r="CU17" s="626"/>
      <c r="CV17" s="626"/>
      <c r="CW17" s="626"/>
      <c r="CX17" s="626"/>
      <c r="CY17" s="627"/>
      <c r="CZ17" s="628">
        <v>5</v>
      </c>
      <c r="DA17" s="628"/>
      <c r="DB17" s="628"/>
      <c r="DC17" s="628"/>
      <c r="DD17" s="634" t="s">
        <v>112</v>
      </c>
      <c r="DE17" s="626"/>
      <c r="DF17" s="626"/>
      <c r="DG17" s="626"/>
      <c r="DH17" s="626"/>
      <c r="DI17" s="626"/>
      <c r="DJ17" s="626"/>
      <c r="DK17" s="626"/>
      <c r="DL17" s="626"/>
      <c r="DM17" s="626"/>
      <c r="DN17" s="626"/>
      <c r="DO17" s="626"/>
      <c r="DP17" s="627"/>
      <c r="DQ17" s="634">
        <v>492301</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152795</v>
      </c>
      <c r="S18" s="626"/>
      <c r="T18" s="626"/>
      <c r="U18" s="626"/>
      <c r="V18" s="626"/>
      <c r="W18" s="626"/>
      <c r="X18" s="626"/>
      <c r="Y18" s="627"/>
      <c r="Z18" s="628">
        <v>1.4</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v>4</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5955964</v>
      </c>
      <c r="S20" s="626"/>
      <c r="T20" s="626"/>
      <c r="U20" s="626"/>
      <c r="V20" s="626"/>
      <c r="W20" s="626"/>
      <c r="X20" s="626"/>
      <c r="Y20" s="627"/>
      <c r="Z20" s="628">
        <v>56.1</v>
      </c>
      <c r="AA20" s="628"/>
      <c r="AB20" s="628"/>
      <c r="AC20" s="628"/>
      <c r="AD20" s="629">
        <v>5803165</v>
      </c>
      <c r="AE20" s="629"/>
      <c r="AF20" s="629"/>
      <c r="AG20" s="629"/>
      <c r="AH20" s="629"/>
      <c r="AI20" s="629"/>
      <c r="AJ20" s="629"/>
      <c r="AK20" s="629"/>
      <c r="AL20" s="630">
        <v>99.4</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10276563</v>
      </c>
      <c r="CS20" s="626"/>
      <c r="CT20" s="626"/>
      <c r="CU20" s="626"/>
      <c r="CV20" s="626"/>
      <c r="CW20" s="626"/>
      <c r="CX20" s="626"/>
      <c r="CY20" s="627"/>
      <c r="CZ20" s="628">
        <v>100</v>
      </c>
      <c r="DA20" s="628"/>
      <c r="DB20" s="628"/>
      <c r="DC20" s="628"/>
      <c r="DD20" s="634">
        <v>1344728</v>
      </c>
      <c r="DE20" s="626"/>
      <c r="DF20" s="626"/>
      <c r="DG20" s="626"/>
      <c r="DH20" s="626"/>
      <c r="DI20" s="626"/>
      <c r="DJ20" s="626"/>
      <c r="DK20" s="626"/>
      <c r="DL20" s="626"/>
      <c r="DM20" s="626"/>
      <c r="DN20" s="626"/>
      <c r="DO20" s="626"/>
      <c r="DP20" s="627"/>
      <c r="DQ20" s="634">
        <v>6960198</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5155</v>
      </c>
      <c r="S21" s="626"/>
      <c r="T21" s="626"/>
      <c r="U21" s="626"/>
      <c r="V21" s="626"/>
      <c r="W21" s="626"/>
      <c r="X21" s="626"/>
      <c r="Y21" s="627"/>
      <c r="Z21" s="628">
        <v>0</v>
      </c>
      <c r="AA21" s="628"/>
      <c r="AB21" s="628"/>
      <c r="AC21" s="628"/>
      <c r="AD21" s="629">
        <v>5155</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82202</v>
      </c>
      <c r="S22" s="626"/>
      <c r="T22" s="626"/>
      <c r="U22" s="626"/>
      <c r="V22" s="626"/>
      <c r="W22" s="626"/>
      <c r="X22" s="626"/>
      <c r="Y22" s="627"/>
      <c r="Z22" s="628">
        <v>0.8</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139076</v>
      </c>
      <c r="S23" s="626"/>
      <c r="T23" s="626"/>
      <c r="U23" s="626"/>
      <c r="V23" s="626"/>
      <c r="W23" s="626"/>
      <c r="X23" s="626"/>
      <c r="Y23" s="627"/>
      <c r="Z23" s="628">
        <v>1.3</v>
      </c>
      <c r="AA23" s="628"/>
      <c r="AB23" s="628"/>
      <c r="AC23" s="628"/>
      <c r="AD23" s="629">
        <v>13709</v>
      </c>
      <c r="AE23" s="629"/>
      <c r="AF23" s="629"/>
      <c r="AG23" s="629"/>
      <c r="AH23" s="629"/>
      <c r="AI23" s="629"/>
      <c r="AJ23" s="629"/>
      <c r="AK23" s="629"/>
      <c r="AL23" s="630">
        <v>0.2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15295</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3807533</v>
      </c>
      <c r="CS24" s="615"/>
      <c r="CT24" s="615"/>
      <c r="CU24" s="615"/>
      <c r="CV24" s="615"/>
      <c r="CW24" s="615"/>
      <c r="CX24" s="615"/>
      <c r="CY24" s="616"/>
      <c r="CZ24" s="652">
        <v>37.1</v>
      </c>
      <c r="DA24" s="653"/>
      <c r="DB24" s="653"/>
      <c r="DC24" s="654"/>
      <c r="DD24" s="651">
        <v>2215791</v>
      </c>
      <c r="DE24" s="615"/>
      <c r="DF24" s="615"/>
      <c r="DG24" s="615"/>
      <c r="DH24" s="615"/>
      <c r="DI24" s="615"/>
      <c r="DJ24" s="615"/>
      <c r="DK24" s="616"/>
      <c r="DL24" s="651">
        <v>2164730</v>
      </c>
      <c r="DM24" s="615"/>
      <c r="DN24" s="615"/>
      <c r="DO24" s="615"/>
      <c r="DP24" s="615"/>
      <c r="DQ24" s="615"/>
      <c r="DR24" s="615"/>
      <c r="DS24" s="615"/>
      <c r="DT24" s="615"/>
      <c r="DU24" s="615"/>
      <c r="DV24" s="616"/>
      <c r="DW24" s="619">
        <v>34.9</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1504792</v>
      </c>
      <c r="S25" s="626"/>
      <c r="T25" s="626"/>
      <c r="U25" s="626"/>
      <c r="V25" s="626"/>
      <c r="W25" s="626"/>
      <c r="X25" s="626"/>
      <c r="Y25" s="627"/>
      <c r="Z25" s="628">
        <v>14.2</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1363912</v>
      </c>
      <c r="CS25" s="657"/>
      <c r="CT25" s="657"/>
      <c r="CU25" s="657"/>
      <c r="CV25" s="657"/>
      <c r="CW25" s="657"/>
      <c r="CX25" s="657"/>
      <c r="CY25" s="658"/>
      <c r="CZ25" s="659">
        <v>13.3</v>
      </c>
      <c r="DA25" s="660"/>
      <c r="DB25" s="660"/>
      <c r="DC25" s="661"/>
      <c r="DD25" s="634">
        <v>1188704</v>
      </c>
      <c r="DE25" s="657"/>
      <c r="DF25" s="657"/>
      <c r="DG25" s="657"/>
      <c r="DH25" s="657"/>
      <c r="DI25" s="657"/>
      <c r="DJ25" s="657"/>
      <c r="DK25" s="658"/>
      <c r="DL25" s="634">
        <v>1138315</v>
      </c>
      <c r="DM25" s="657"/>
      <c r="DN25" s="657"/>
      <c r="DO25" s="657"/>
      <c r="DP25" s="657"/>
      <c r="DQ25" s="657"/>
      <c r="DR25" s="657"/>
      <c r="DS25" s="657"/>
      <c r="DT25" s="657"/>
      <c r="DU25" s="657"/>
      <c r="DV25" s="658"/>
      <c r="DW25" s="630">
        <v>18.3</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v>13517</v>
      </c>
      <c r="S26" s="626"/>
      <c r="T26" s="626"/>
      <c r="U26" s="626"/>
      <c r="V26" s="626"/>
      <c r="W26" s="626"/>
      <c r="X26" s="626"/>
      <c r="Y26" s="627"/>
      <c r="Z26" s="628">
        <v>0.1</v>
      </c>
      <c r="AA26" s="628"/>
      <c r="AB26" s="628"/>
      <c r="AC26" s="628"/>
      <c r="AD26" s="629">
        <v>13517</v>
      </c>
      <c r="AE26" s="629"/>
      <c r="AF26" s="629"/>
      <c r="AG26" s="629"/>
      <c r="AH26" s="629"/>
      <c r="AI26" s="629"/>
      <c r="AJ26" s="629"/>
      <c r="AK26" s="629"/>
      <c r="AL26" s="630">
        <v>0.2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939449</v>
      </c>
      <c r="CS26" s="626"/>
      <c r="CT26" s="626"/>
      <c r="CU26" s="626"/>
      <c r="CV26" s="626"/>
      <c r="CW26" s="626"/>
      <c r="CX26" s="626"/>
      <c r="CY26" s="627"/>
      <c r="CZ26" s="659">
        <v>9.1</v>
      </c>
      <c r="DA26" s="660"/>
      <c r="DB26" s="660"/>
      <c r="DC26" s="661"/>
      <c r="DD26" s="634">
        <v>781100</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745805</v>
      </c>
      <c r="S27" s="626"/>
      <c r="T27" s="626"/>
      <c r="U27" s="626"/>
      <c r="V27" s="626"/>
      <c r="W27" s="626"/>
      <c r="X27" s="626"/>
      <c r="Y27" s="627"/>
      <c r="Z27" s="628">
        <v>7</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2873626</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1933830</v>
      </c>
      <c r="CS27" s="657"/>
      <c r="CT27" s="657"/>
      <c r="CU27" s="657"/>
      <c r="CV27" s="657"/>
      <c r="CW27" s="657"/>
      <c r="CX27" s="657"/>
      <c r="CY27" s="658"/>
      <c r="CZ27" s="659">
        <v>18.8</v>
      </c>
      <c r="DA27" s="660"/>
      <c r="DB27" s="660"/>
      <c r="DC27" s="661"/>
      <c r="DD27" s="634">
        <v>534786</v>
      </c>
      <c r="DE27" s="657"/>
      <c r="DF27" s="657"/>
      <c r="DG27" s="657"/>
      <c r="DH27" s="657"/>
      <c r="DI27" s="657"/>
      <c r="DJ27" s="657"/>
      <c r="DK27" s="658"/>
      <c r="DL27" s="634">
        <v>534114</v>
      </c>
      <c r="DM27" s="657"/>
      <c r="DN27" s="657"/>
      <c r="DO27" s="657"/>
      <c r="DP27" s="657"/>
      <c r="DQ27" s="657"/>
      <c r="DR27" s="657"/>
      <c r="DS27" s="657"/>
      <c r="DT27" s="657"/>
      <c r="DU27" s="657"/>
      <c r="DV27" s="658"/>
      <c r="DW27" s="630">
        <v>8.6</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22382</v>
      </c>
      <c r="S28" s="626"/>
      <c r="T28" s="626"/>
      <c r="U28" s="626"/>
      <c r="V28" s="626"/>
      <c r="W28" s="626"/>
      <c r="X28" s="626"/>
      <c r="Y28" s="627"/>
      <c r="Z28" s="628">
        <v>0.2</v>
      </c>
      <c r="AA28" s="628"/>
      <c r="AB28" s="628"/>
      <c r="AC28" s="628"/>
      <c r="AD28" s="629">
        <v>4060</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509791</v>
      </c>
      <c r="CS28" s="626"/>
      <c r="CT28" s="626"/>
      <c r="CU28" s="626"/>
      <c r="CV28" s="626"/>
      <c r="CW28" s="626"/>
      <c r="CX28" s="626"/>
      <c r="CY28" s="627"/>
      <c r="CZ28" s="659">
        <v>5</v>
      </c>
      <c r="DA28" s="660"/>
      <c r="DB28" s="660"/>
      <c r="DC28" s="661"/>
      <c r="DD28" s="634">
        <v>492301</v>
      </c>
      <c r="DE28" s="626"/>
      <c r="DF28" s="626"/>
      <c r="DG28" s="626"/>
      <c r="DH28" s="626"/>
      <c r="DI28" s="626"/>
      <c r="DJ28" s="626"/>
      <c r="DK28" s="627"/>
      <c r="DL28" s="634">
        <v>492301</v>
      </c>
      <c r="DM28" s="626"/>
      <c r="DN28" s="626"/>
      <c r="DO28" s="626"/>
      <c r="DP28" s="626"/>
      <c r="DQ28" s="626"/>
      <c r="DR28" s="626"/>
      <c r="DS28" s="626"/>
      <c r="DT28" s="626"/>
      <c r="DU28" s="626"/>
      <c r="DV28" s="627"/>
      <c r="DW28" s="630">
        <v>7.9</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112814</v>
      </c>
      <c r="S29" s="626"/>
      <c r="T29" s="626"/>
      <c r="U29" s="626"/>
      <c r="V29" s="626"/>
      <c r="W29" s="626"/>
      <c r="X29" s="626"/>
      <c r="Y29" s="627"/>
      <c r="Z29" s="628">
        <v>1.1000000000000001</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509627</v>
      </c>
      <c r="CS29" s="657"/>
      <c r="CT29" s="657"/>
      <c r="CU29" s="657"/>
      <c r="CV29" s="657"/>
      <c r="CW29" s="657"/>
      <c r="CX29" s="657"/>
      <c r="CY29" s="658"/>
      <c r="CZ29" s="659">
        <v>5</v>
      </c>
      <c r="DA29" s="660"/>
      <c r="DB29" s="660"/>
      <c r="DC29" s="661"/>
      <c r="DD29" s="634">
        <v>492137</v>
      </c>
      <c r="DE29" s="657"/>
      <c r="DF29" s="657"/>
      <c r="DG29" s="657"/>
      <c r="DH29" s="657"/>
      <c r="DI29" s="657"/>
      <c r="DJ29" s="657"/>
      <c r="DK29" s="658"/>
      <c r="DL29" s="634">
        <v>492137</v>
      </c>
      <c r="DM29" s="657"/>
      <c r="DN29" s="657"/>
      <c r="DO29" s="657"/>
      <c r="DP29" s="657"/>
      <c r="DQ29" s="657"/>
      <c r="DR29" s="657"/>
      <c r="DS29" s="657"/>
      <c r="DT29" s="657"/>
      <c r="DU29" s="657"/>
      <c r="DV29" s="658"/>
      <c r="DW29" s="630">
        <v>7.9</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458456</v>
      </c>
      <c r="S30" s="626"/>
      <c r="T30" s="626"/>
      <c r="U30" s="626"/>
      <c r="V30" s="626"/>
      <c r="W30" s="626"/>
      <c r="X30" s="626"/>
      <c r="Y30" s="627"/>
      <c r="Z30" s="628">
        <v>4.3</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98.4</v>
      </c>
      <c r="BH30" s="684"/>
      <c r="BI30" s="684"/>
      <c r="BJ30" s="684"/>
      <c r="BK30" s="684"/>
      <c r="BL30" s="684"/>
      <c r="BM30" s="620">
        <v>92.9</v>
      </c>
      <c r="BN30" s="684"/>
      <c r="BO30" s="684"/>
      <c r="BP30" s="684"/>
      <c r="BQ30" s="685"/>
      <c r="BR30" s="683">
        <v>98.7</v>
      </c>
      <c r="BS30" s="684"/>
      <c r="BT30" s="684"/>
      <c r="BU30" s="684"/>
      <c r="BV30" s="684"/>
      <c r="BW30" s="684"/>
      <c r="BX30" s="620">
        <v>92.8</v>
      </c>
      <c r="BY30" s="684"/>
      <c r="BZ30" s="684"/>
      <c r="CA30" s="684"/>
      <c r="CB30" s="685"/>
      <c r="CD30" s="688"/>
      <c r="CE30" s="689"/>
      <c r="CF30" s="639" t="s">
        <v>292</v>
      </c>
      <c r="CG30" s="640"/>
      <c r="CH30" s="640"/>
      <c r="CI30" s="640"/>
      <c r="CJ30" s="640"/>
      <c r="CK30" s="640"/>
      <c r="CL30" s="640"/>
      <c r="CM30" s="640"/>
      <c r="CN30" s="640"/>
      <c r="CO30" s="640"/>
      <c r="CP30" s="640"/>
      <c r="CQ30" s="641"/>
      <c r="CR30" s="625">
        <v>448229</v>
      </c>
      <c r="CS30" s="626"/>
      <c r="CT30" s="626"/>
      <c r="CU30" s="626"/>
      <c r="CV30" s="626"/>
      <c r="CW30" s="626"/>
      <c r="CX30" s="626"/>
      <c r="CY30" s="627"/>
      <c r="CZ30" s="659">
        <v>4.4000000000000004</v>
      </c>
      <c r="DA30" s="660"/>
      <c r="DB30" s="660"/>
      <c r="DC30" s="661"/>
      <c r="DD30" s="634">
        <v>432728</v>
      </c>
      <c r="DE30" s="626"/>
      <c r="DF30" s="626"/>
      <c r="DG30" s="626"/>
      <c r="DH30" s="626"/>
      <c r="DI30" s="626"/>
      <c r="DJ30" s="626"/>
      <c r="DK30" s="627"/>
      <c r="DL30" s="634">
        <v>432728</v>
      </c>
      <c r="DM30" s="626"/>
      <c r="DN30" s="626"/>
      <c r="DO30" s="626"/>
      <c r="DP30" s="626"/>
      <c r="DQ30" s="626"/>
      <c r="DR30" s="626"/>
      <c r="DS30" s="626"/>
      <c r="DT30" s="626"/>
      <c r="DU30" s="626"/>
      <c r="DV30" s="627"/>
      <c r="DW30" s="630">
        <v>7</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514337</v>
      </c>
      <c r="S31" s="626"/>
      <c r="T31" s="626"/>
      <c r="U31" s="626"/>
      <c r="V31" s="626"/>
      <c r="W31" s="626"/>
      <c r="X31" s="626"/>
      <c r="Y31" s="627"/>
      <c r="Z31" s="628">
        <v>4.8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98.8</v>
      </c>
      <c r="BH31" s="657"/>
      <c r="BI31" s="657"/>
      <c r="BJ31" s="657"/>
      <c r="BK31" s="657"/>
      <c r="BL31" s="657"/>
      <c r="BM31" s="631">
        <v>95.4</v>
      </c>
      <c r="BN31" s="681"/>
      <c r="BO31" s="681"/>
      <c r="BP31" s="681"/>
      <c r="BQ31" s="682"/>
      <c r="BR31" s="680">
        <v>99</v>
      </c>
      <c r="BS31" s="657"/>
      <c r="BT31" s="657"/>
      <c r="BU31" s="657"/>
      <c r="BV31" s="657"/>
      <c r="BW31" s="657"/>
      <c r="BX31" s="631">
        <v>95.5</v>
      </c>
      <c r="BY31" s="681"/>
      <c r="BZ31" s="681"/>
      <c r="CA31" s="681"/>
      <c r="CB31" s="682"/>
      <c r="CD31" s="688"/>
      <c r="CE31" s="689"/>
      <c r="CF31" s="639" t="s">
        <v>296</v>
      </c>
      <c r="CG31" s="640"/>
      <c r="CH31" s="640"/>
      <c r="CI31" s="640"/>
      <c r="CJ31" s="640"/>
      <c r="CK31" s="640"/>
      <c r="CL31" s="640"/>
      <c r="CM31" s="640"/>
      <c r="CN31" s="640"/>
      <c r="CO31" s="640"/>
      <c r="CP31" s="640"/>
      <c r="CQ31" s="641"/>
      <c r="CR31" s="625">
        <v>61398</v>
      </c>
      <c r="CS31" s="657"/>
      <c r="CT31" s="657"/>
      <c r="CU31" s="657"/>
      <c r="CV31" s="657"/>
      <c r="CW31" s="657"/>
      <c r="CX31" s="657"/>
      <c r="CY31" s="658"/>
      <c r="CZ31" s="659">
        <v>0.6</v>
      </c>
      <c r="DA31" s="660"/>
      <c r="DB31" s="660"/>
      <c r="DC31" s="661"/>
      <c r="DD31" s="634">
        <v>59409</v>
      </c>
      <c r="DE31" s="657"/>
      <c r="DF31" s="657"/>
      <c r="DG31" s="657"/>
      <c r="DH31" s="657"/>
      <c r="DI31" s="657"/>
      <c r="DJ31" s="657"/>
      <c r="DK31" s="658"/>
      <c r="DL31" s="634">
        <v>59409</v>
      </c>
      <c r="DM31" s="657"/>
      <c r="DN31" s="657"/>
      <c r="DO31" s="657"/>
      <c r="DP31" s="657"/>
      <c r="DQ31" s="657"/>
      <c r="DR31" s="657"/>
      <c r="DS31" s="657"/>
      <c r="DT31" s="657"/>
      <c r="DU31" s="657"/>
      <c r="DV31" s="658"/>
      <c r="DW31" s="630">
        <v>1</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224278</v>
      </c>
      <c r="S32" s="626"/>
      <c r="T32" s="626"/>
      <c r="U32" s="626"/>
      <c r="V32" s="626"/>
      <c r="W32" s="626"/>
      <c r="X32" s="626"/>
      <c r="Y32" s="627"/>
      <c r="Z32" s="628">
        <v>2.1</v>
      </c>
      <c r="AA32" s="628"/>
      <c r="AB32" s="628"/>
      <c r="AC32" s="628"/>
      <c r="AD32" s="629">
        <v>10</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97.7</v>
      </c>
      <c r="BH32" s="693"/>
      <c r="BI32" s="693"/>
      <c r="BJ32" s="693"/>
      <c r="BK32" s="693"/>
      <c r="BL32" s="693"/>
      <c r="BM32" s="694">
        <v>89.2</v>
      </c>
      <c r="BN32" s="693"/>
      <c r="BO32" s="693"/>
      <c r="BP32" s="693"/>
      <c r="BQ32" s="695"/>
      <c r="BR32" s="692">
        <v>98.1</v>
      </c>
      <c r="BS32" s="693"/>
      <c r="BT32" s="693"/>
      <c r="BU32" s="693"/>
      <c r="BV32" s="693"/>
      <c r="BW32" s="693"/>
      <c r="BX32" s="694">
        <v>89</v>
      </c>
      <c r="BY32" s="693"/>
      <c r="BZ32" s="693"/>
      <c r="CA32" s="693"/>
      <c r="CB32" s="695"/>
      <c r="CD32" s="690"/>
      <c r="CE32" s="691"/>
      <c r="CF32" s="639" t="s">
        <v>299</v>
      </c>
      <c r="CG32" s="640"/>
      <c r="CH32" s="640"/>
      <c r="CI32" s="640"/>
      <c r="CJ32" s="640"/>
      <c r="CK32" s="640"/>
      <c r="CL32" s="640"/>
      <c r="CM32" s="640"/>
      <c r="CN32" s="640"/>
      <c r="CO32" s="640"/>
      <c r="CP32" s="640"/>
      <c r="CQ32" s="641"/>
      <c r="CR32" s="625">
        <v>164</v>
      </c>
      <c r="CS32" s="626"/>
      <c r="CT32" s="626"/>
      <c r="CU32" s="626"/>
      <c r="CV32" s="626"/>
      <c r="CW32" s="626"/>
      <c r="CX32" s="626"/>
      <c r="CY32" s="627"/>
      <c r="CZ32" s="659">
        <v>0</v>
      </c>
      <c r="DA32" s="660"/>
      <c r="DB32" s="660"/>
      <c r="DC32" s="661"/>
      <c r="DD32" s="634">
        <v>164</v>
      </c>
      <c r="DE32" s="626"/>
      <c r="DF32" s="626"/>
      <c r="DG32" s="626"/>
      <c r="DH32" s="626"/>
      <c r="DI32" s="626"/>
      <c r="DJ32" s="626"/>
      <c r="DK32" s="627"/>
      <c r="DL32" s="634">
        <v>164</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817171</v>
      </c>
      <c r="S33" s="626"/>
      <c r="T33" s="626"/>
      <c r="U33" s="626"/>
      <c r="V33" s="626"/>
      <c r="W33" s="626"/>
      <c r="X33" s="626"/>
      <c r="Y33" s="627"/>
      <c r="Z33" s="628">
        <v>7.7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5110434</v>
      </c>
      <c r="CS33" s="657"/>
      <c r="CT33" s="657"/>
      <c r="CU33" s="657"/>
      <c r="CV33" s="657"/>
      <c r="CW33" s="657"/>
      <c r="CX33" s="657"/>
      <c r="CY33" s="658"/>
      <c r="CZ33" s="659">
        <v>49.7</v>
      </c>
      <c r="DA33" s="660"/>
      <c r="DB33" s="660"/>
      <c r="DC33" s="661"/>
      <c r="DD33" s="634">
        <v>4312774</v>
      </c>
      <c r="DE33" s="657"/>
      <c r="DF33" s="657"/>
      <c r="DG33" s="657"/>
      <c r="DH33" s="657"/>
      <c r="DI33" s="657"/>
      <c r="DJ33" s="657"/>
      <c r="DK33" s="658"/>
      <c r="DL33" s="634">
        <v>3566025</v>
      </c>
      <c r="DM33" s="657"/>
      <c r="DN33" s="657"/>
      <c r="DO33" s="657"/>
      <c r="DP33" s="657"/>
      <c r="DQ33" s="657"/>
      <c r="DR33" s="657"/>
      <c r="DS33" s="657"/>
      <c r="DT33" s="657"/>
      <c r="DU33" s="657"/>
      <c r="DV33" s="658"/>
      <c r="DW33" s="630">
        <v>57.4</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1514159</v>
      </c>
      <c r="CS34" s="626"/>
      <c r="CT34" s="626"/>
      <c r="CU34" s="626"/>
      <c r="CV34" s="626"/>
      <c r="CW34" s="626"/>
      <c r="CX34" s="626"/>
      <c r="CY34" s="627"/>
      <c r="CZ34" s="659">
        <v>14.7</v>
      </c>
      <c r="DA34" s="660"/>
      <c r="DB34" s="660"/>
      <c r="DC34" s="661"/>
      <c r="DD34" s="634">
        <v>1286563</v>
      </c>
      <c r="DE34" s="626"/>
      <c r="DF34" s="626"/>
      <c r="DG34" s="626"/>
      <c r="DH34" s="626"/>
      <c r="DI34" s="626"/>
      <c r="DJ34" s="626"/>
      <c r="DK34" s="627"/>
      <c r="DL34" s="634">
        <v>1083317</v>
      </c>
      <c r="DM34" s="626"/>
      <c r="DN34" s="626"/>
      <c r="DO34" s="626"/>
      <c r="DP34" s="626"/>
      <c r="DQ34" s="626"/>
      <c r="DR34" s="626"/>
      <c r="DS34" s="626"/>
      <c r="DT34" s="626"/>
      <c r="DU34" s="626"/>
      <c r="DV34" s="627"/>
      <c r="DW34" s="630">
        <v>17.399999999999999</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368971</v>
      </c>
      <c r="S35" s="626"/>
      <c r="T35" s="626"/>
      <c r="U35" s="626"/>
      <c r="V35" s="626"/>
      <c r="W35" s="626"/>
      <c r="X35" s="626"/>
      <c r="Y35" s="627"/>
      <c r="Z35" s="628">
        <v>3.5</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1749676</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-90506</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45731</v>
      </c>
      <c r="CS35" s="657"/>
      <c r="CT35" s="657"/>
      <c r="CU35" s="657"/>
      <c r="CV35" s="657"/>
      <c r="CW35" s="657"/>
      <c r="CX35" s="657"/>
      <c r="CY35" s="658"/>
      <c r="CZ35" s="659">
        <v>0.4</v>
      </c>
      <c r="DA35" s="660"/>
      <c r="DB35" s="660"/>
      <c r="DC35" s="661"/>
      <c r="DD35" s="634">
        <v>41605</v>
      </c>
      <c r="DE35" s="657"/>
      <c r="DF35" s="657"/>
      <c r="DG35" s="657"/>
      <c r="DH35" s="657"/>
      <c r="DI35" s="657"/>
      <c r="DJ35" s="657"/>
      <c r="DK35" s="658"/>
      <c r="DL35" s="634">
        <v>41605</v>
      </c>
      <c r="DM35" s="657"/>
      <c r="DN35" s="657"/>
      <c r="DO35" s="657"/>
      <c r="DP35" s="657"/>
      <c r="DQ35" s="657"/>
      <c r="DR35" s="657"/>
      <c r="DS35" s="657"/>
      <c r="DT35" s="657"/>
      <c r="DU35" s="657"/>
      <c r="DV35" s="658"/>
      <c r="DW35" s="630">
        <v>0.7</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10611244</v>
      </c>
      <c r="S36" s="698"/>
      <c r="T36" s="698"/>
      <c r="U36" s="698"/>
      <c r="V36" s="698"/>
      <c r="W36" s="698"/>
      <c r="X36" s="698"/>
      <c r="Y36" s="699"/>
      <c r="Z36" s="700">
        <v>100</v>
      </c>
      <c r="AA36" s="700"/>
      <c r="AB36" s="700"/>
      <c r="AC36" s="700"/>
      <c r="AD36" s="701">
        <v>5839616</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473000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-245149</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1852751</v>
      </c>
      <c r="CS36" s="626"/>
      <c r="CT36" s="626"/>
      <c r="CU36" s="626"/>
      <c r="CV36" s="626"/>
      <c r="CW36" s="626"/>
      <c r="CX36" s="626"/>
      <c r="CY36" s="627"/>
      <c r="CZ36" s="659">
        <v>18</v>
      </c>
      <c r="DA36" s="660"/>
      <c r="DB36" s="660"/>
      <c r="DC36" s="661"/>
      <c r="DD36" s="634">
        <v>1644092</v>
      </c>
      <c r="DE36" s="626"/>
      <c r="DF36" s="626"/>
      <c r="DG36" s="626"/>
      <c r="DH36" s="626"/>
      <c r="DI36" s="626"/>
      <c r="DJ36" s="626"/>
      <c r="DK36" s="627"/>
      <c r="DL36" s="634">
        <v>1502404</v>
      </c>
      <c r="DM36" s="626"/>
      <c r="DN36" s="626"/>
      <c r="DO36" s="626"/>
      <c r="DP36" s="626"/>
      <c r="DQ36" s="626"/>
      <c r="DR36" s="626"/>
      <c r="DS36" s="626"/>
      <c r="DT36" s="626"/>
      <c r="DU36" s="626"/>
      <c r="DV36" s="627"/>
      <c r="DW36" s="630">
        <v>24.2</v>
      </c>
      <c r="DX36" s="655"/>
      <c r="DY36" s="655"/>
      <c r="DZ36" s="655"/>
      <c r="EA36" s="655"/>
      <c r="EB36" s="655"/>
      <c r="EC36" s="656"/>
    </row>
    <row r="37" spans="2:133" ht="11.25" customHeight="1">
      <c r="AQ37" s="704" t="s">
        <v>314</v>
      </c>
      <c r="AR37" s="705"/>
      <c r="AS37" s="705"/>
      <c r="AT37" s="705"/>
      <c r="AU37" s="705"/>
      <c r="AV37" s="705"/>
      <c r="AW37" s="705"/>
      <c r="AX37" s="705"/>
      <c r="AY37" s="706"/>
      <c r="AZ37" s="625">
        <v>5061</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4520</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855638</v>
      </c>
      <c r="CS37" s="657"/>
      <c r="CT37" s="657"/>
      <c r="CU37" s="657"/>
      <c r="CV37" s="657"/>
      <c r="CW37" s="657"/>
      <c r="CX37" s="657"/>
      <c r="CY37" s="658"/>
      <c r="CZ37" s="659">
        <v>8.3000000000000007</v>
      </c>
      <c r="DA37" s="660"/>
      <c r="DB37" s="660"/>
      <c r="DC37" s="661"/>
      <c r="DD37" s="634">
        <v>853736</v>
      </c>
      <c r="DE37" s="657"/>
      <c r="DF37" s="657"/>
      <c r="DG37" s="657"/>
      <c r="DH37" s="657"/>
      <c r="DI37" s="657"/>
      <c r="DJ37" s="657"/>
      <c r="DK37" s="658"/>
      <c r="DL37" s="634">
        <v>805143</v>
      </c>
      <c r="DM37" s="657"/>
      <c r="DN37" s="657"/>
      <c r="DO37" s="657"/>
      <c r="DP37" s="657"/>
      <c r="DQ37" s="657"/>
      <c r="DR37" s="657"/>
      <c r="DS37" s="657"/>
      <c r="DT37" s="657"/>
      <c r="DU37" s="657"/>
      <c r="DV37" s="658"/>
      <c r="DW37" s="630">
        <v>13</v>
      </c>
      <c r="DX37" s="655"/>
      <c r="DY37" s="655"/>
      <c r="DZ37" s="655"/>
      <c r="EA37" s="655"/>
      <c r="EB37" s="655"/>
      <c r="EC37" s="656"/>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7502</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1271615</v>
      </c>
      <c r="CS38" s="626"/>
      <c r="CT38" s="626"/>
      <c r="CU38" s="626"/>
      <c r="CV38" s="626"/>
      <c r="CW38" s="626"/>
      <c r="CX38" s="626"/>
      <c r="CY38" s="627"/>
      <c r="CZ38" s="659">
        <v>12.4</v>
      </c>
      <c r="DA38" s="660"/>
      <c r="DB38" s="660"/>
      <c r="DC38" s="661"/>
      <c r="DD38" s="634">
        <v>1090229</v>
      </c>
      <c r="DE38" s="626"/>
      <c r="DF38" s="626"/>
      <c r="DG38" s="626"/>
      <c r="DH38" s="626"/>
      <c r="DI38" s="626"/>
      <c r="DJ38" s="626"/>
      <c r="DK38" s="627"/>
      <c r="DL38" s="634">
        <v>938699</v>
      </c>
      <c r="DM38" s="626"/>
      <c r="DN38" s="626"/>
      <c r="DO38" s="626"/>
      <c r="DP38" s="626"/>
      <c r="DQ38" s="626"/>
      <c r="DR38" s="626"/>
      <c r="DS38" s="626"/>
      <c r="DT38" s="626"/>
      <c r="DU38" s="626"/>
      <c r="DV38" s="627"/>
      <c r="DW38" s="630">
        <v>15.1</v>
      </c>
      <c r="DX38" s="655"/>
      <c r="DY38" s="655"/>
      <c r="DZ38" s="655"/>
      <c r="EA38" s="655"/>
      <c r="EB38" s="655"/>
      <c r="EC38" s="656"/>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78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376178</v>
      </c>
      <c r="CS39" s="657"/>
      <c r="CT39" s="657"/>
      <c r="CU39" s="657"/>
      <c r="CV39" s="657"/>
      <c r="CW39" s="657"/>
      <c r="CX39" s="657"/>
      <c r="CY39" s="658"/>
      <c r="CZ39" s="659">
        <v>3.7</v>
      </c>
      <c r="DA39" s="660"/>
      <c r="DB39" s="660"/>
      <c r="DC39" s="661"/>
      <c r="DD39" s="634">
        <v>250285</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322051</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149</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50000</v>
      </c>
      <c r="CS40" s="626"/>
      <c r="CT40" s="626"/>
      <c r="CU40" s="626"/>
      <c r="CV40" s="626"/>
      <c r="CW40" s="626"/>
      <c r="CX40" s="626"/>
      <c r="CY40" s="627"/>
      <c r="CZ40" s="659">
        <v>0.5</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949564</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361</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1358596</v>
      </c>
      <c r="CS42" s="626"/>
      <c r="CT42" s="626"/>
      <c r="CU42" s="626"/>
      <c r="CV42" s="626"/>
      <c r="CW42" s="626"/>
      <c r="CX42" s="626"/>
      <c r="CY42" s="627"/>
      <c r="CZ42" s="659">
        <v>13.2</v>
      </c>
      <c r="DA42" s="708"/>
      <c r="DB42" s="708"/>
      <c r="DC42" s="709"/>
      <c r="DD42" s="634">
        <v>431633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22487</v>
      </c>
      <c r="CS43" s="657"/>
      <c r="CT43" s="657"/>
      <c r="CU43" s="657"/>
      <c r="CV43" s="657"/>
      <c r="CW43" s="657"/>
      <c r="CX43" s="657"/>
      <c r="CY43" s="658"/>
      <c r="CZ43" s="659">
        <v>0.2</v>
      </c>
      <c r="DA43" s="660"/>
      <c r="DB43" s="660"/>
      <c r="DC43" s="661"/>
      <c r="DD43" s="634">
        <v>22487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1344728</v>
      </c>
      <c r="CS44" s="626"/>
      <c r="CT44" s="626"/>
      <c r="CU44" s="626"/>
      <c r="CV44" s="626"/>
      <c r="CW44" s="626"/>
      <c r="CX44" s="626"/>
      <c r="CY44" s="627"/>
      <c r="CZ44" s="659">
        <v>13.1</v>
      </c>
      <c r="DA44" s="708"/>
      <c r="DB44" s="708"/>
      <c r="DC44" s="709"/>
      <c r="DD44" s="634">
        <v>423051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669887</v>
      </c>
      <c r="CS45" s="657"/>
      <c r="CT45" s="657"/>
      <c r="CU45" s="657"/>
      <c r="CV45" s="657"/>
      <c r="CW45" s="657"/>
      <c r="CX45" s="657"/>
      <c r="CY45" s="658"/>
      <c r="CZ45" s="659">
        <v>6.5</v>
      </c>
      <c r="DA45" s="660"/>
      <c r="DB45" s="660"/>
      <c r="DC45" s="661"/>
      <c r="DD45" s="634">
        <v>44839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651144</v>
      </c>
      <c r="CS46" s="626"/>
      <c r="CT46" s="626"/>
      <c r="CU46" s="626"/>
      <c r="CV46" s="626"/>
      <c r="CW46" s="626"/>
      <c r="CX46" s="626"/>
      <c r="CY46" s="627"/>
      <c r="CZ46" s="659">
        <v>6.3</v>
      </c>
      <c r="DA46" s="708"/>
      <c r="DB46" s="708"/>
      <c r="DC46" s="709"/>
      <c r="DD46" s="634">
        <v>377815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13868</v>
      </c>
      <c r="CS47" s="657"/>
      <c r="CT47" s="657"/>
      <c r="CU47" s="657"/>
      <c r="CV47" s="657"/>
      <c r="CW47" s="657"/>
      <c r="CX47" s="657"/>
      <c r="CY47" s="658"/>
      <c r="CZ47" s="659">
        <v>0.1</v>
      </c>
      <c r="DA47" s="660"/>
      <c r="DB47" s="660"/>
      <c r="DC47" s="661"/>
      <c r="DD47" s="634">
        <v>8582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10276563</v>
      </c>
      <c r="CS49" s="693"/>
      <c r="CT49" s="693"/>
      <c r="CU49" s="693"/>
      <c r="CV49" s="693"/>
      <c r="CW49" s="693"/>
      <c r="CX49" s="693"/>
      <c r="CY49" s="720"/>
      <c r="CZ49" s="721">
        <v>100</v>
      </c>
      <c r="DA49" s="722"/>
      <c r="DB49" s="722"/>
      <c r="DC49" s="723"/>
      <c r="DD49" s="724">
        <v>6960198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1"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10607</v>
      </c>
      <c r="R7" s="755"/>
      <c r="S7" s="755"/>
      <c r="T7" s="755"/>
      <c r="U7" s="755"/>
      <c r="V7" s="755">
        <v>10276</v>
      </c>
      <c r="W7" s="755"/>
      <c r="X7" s="755"/>
      <c r="Y7" s="755"/>
      <c r="Z7" s="755"/>
      <c r="AA7" s="755">
        <v>332</v>
      </c>
      <c r="AB7" s="755"/>
      <c r="AC7" s="755"/>
      <c r="AD7" s="755"/>
      <c r="AE7" s="756"/>
      <c r="AF7" s="757">
        <v>277</v>
      </c>
      <c r="AG7" s="758"/>
      <c r="AH7" s="758"/>
      <c r="AI7" s="758"/>
      <c r="AJ7" s="759"/>
      <c r="AK7" s="794">
        <v>458</v>
      </c>
      <c r="AL7" s="795"/>
      <c r="AM7" s="795"/>
      <c r="AN7" s="795"/>
      <c r="AO7" s="795"/>
      <c r="AP7" s="795">
        <v>7872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561</v>
      </c>
      <c r="BT7" s="799"/>
      <c r="BU7" s="799"/>
      <c r="BV7" s="799"/>
      <c r="BW7" s="799"/>
      <c r="BX7" s="799"/>
      <c r="BY7" s="799"/>
      <c r="BZ7" s="799"/>
      <c r="CA7" s="799"/>
      <c r="CB7" s="799"/>
      <c r="CC7" s="799"/>
      <c r="CD7" s="799"/>
      <c r="CE7" s="799"/>
      <c r="CF7" s="799"/>
      <c r="CG7" s="800"/>
      <c r="CH7" s="791">
        <v>-3</v>
      </c>
      <c r="CI7" s="792"/>
      <c r="CJ7" s="792"/>
      <c r="CK7" s="792"/>
      <c r="CL7" s="793"/>
      <c r="CM7" s="791">
        <v>94</v>
      </c>
      <c r="CN7" s="792"/>
      <c r="CO7" s="792"/>
      <c r="CP7" s="792"/>
      <c r="CQ7" s="793"/>
      <c r="CR7" s="791">
        <v>10</v>
      </c>
      <c r="CS7" s="792"/>
      <c r="CT7" s="792"/>
      <c r="CU7" s="792"/>
      <c r="CV7" s="793"/>
      <c r="CW7" s="791" t="s">
        <v>542</v>
      </c>
      <c r="CX7" s="792"/>
      <c r="CY7" s="792"/>
      <c r="CZ7" s="792"/>
      <c r="DA7" s="793"/>
      <c r="DB7" s="791">
        <v>27</v>
      </c>
      <c r="DC7" s="792"/>
      <c r="DD7" s="792"/>
      <c r="DE7" s="792"/>
      <c r="DF7" s="793"/>
      <c r="DG7" s="791" t="s">
        <v>542</v>
      </c>
      <c r="DH7" s="792"/>
      <c r="DI7" s="792"/>
      <c r="DJ7" s="792"/>
      <c r="DK7" s="793"/>
      <c r="DL7" s="791" t="s">
        <v>542</v>
      </c>
      <c r="DM7" s="792"/>
      <c r="DN7" s="792"/>
      <c r="DO7" s="792"/>
      <c r="DP7" s="793"/>
      <c r="DQ7" s="791" t="s">
        <v>569</v>
      </c>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4</v>
      </c>
      <c r="R8" s="779"/>
      <c r="S8" s="779"/>
      <c r="T8" s="779"/>
      <c r="U8" s="779"/>
      <c r="V8" s="779">
        <v>1</v>
      </c>
      <c r="W8" s="779"/>
      <c r="X8" s="779"/>
      <c r="Y8" s="779"/>
      <c r="Z8" s="779"/>
      <c r="AA8" s="779">
        <v>3</v>
      </c>
      <c r="AB8" s="779"/>
      <c r="AC8" s="779"/>
      <c r="AD8" s="779"/>
      <c r="AE8" s="780"/>
      <c r="AF8" s="781">
        <v>3</v>
      </c>
      <c r="AG8" s="782"/>
      <c r="AH8" s="782"/>
      <c r="AI8" s="782"/>
      <c r="AJ8" s="783"/>
      <c r="AK8" s="784" t="s">
        <v>537</v>
      </c>
      <c r="AL8" s="785"/>
      <c r="AM8" s="785"/>
      <c r="AN8" s="785"/>
      <c r="AO8" s="785"/>
      <c r="AP8" s="785">
        <v>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562</v>
      </c>
      <c r="BT8" s="789"/>
      <c r="BU8" s="789"/>
      <c r="BV8" s="789"/>
      <c r="BW8" s="789"/>
      <c r="BX8" s="789"/>
      <c r="BY8" s="789"/>
      <c r="BZ8" s="789"/>
      <c r="CA8" s="789"/>
      <c r="CB8" s="789"/>
      <c r="CC8" s="789"/>
      <c r="CD8" s="789"/>
      <c r="CE8" s="789"/>
      <c r="CF8" s="789"/>
      <c r="CG8" s="790"/>
      <c r="CH8" s="801" t="s">
        <v>574</v>
      </c>
      <c r="CI8" s="802"/>
      <c r="CJ8" s="802"/>
      <c r="CK8" s="802"/>
      <c r="CL8" s="803"/>
      <c r="CM8" s="801">
        <v>200</v>
      </c>
      <c r="CN8" s="802"/>
      <c r="CO8" s="802"/>
      <c r="CP8" s="802"/>
      <c r="CQ8" s="803"/>
      <c r="CR8" s="801">
        <v>200</v>
      </c>
      <c r="CS8" s="802"/>
      <c r="CT8" s="802"/>
      <c r="CU8" s="802"/>
      <c r="CV8" s="803"/>
      <c r="CW8" s="801" t="s">
        <v>567</v>
      </c>
      <c r="CX8" s="802"/>
      <c r="CY8" s="802"/>
      <c r="CZ8" s="802"/>
      <c r="DA8" s="803"/>
      <c r="DB8" s="801" t="s">
        <v>563</v>
      </c>
      <c r="DC8" s="802"/>
      <c r="DD8" s="802"/>
      <c r="DE8" s="802"/>
      <c r="DF8" s="803"/>
      <c r="DG8" s="801" t="s">
        <v>568</v>
      </c>
      <c r="DH8" s="802"/>
      <c r="DI8" s="802"/>
      <c r="DJ8" s="802"/>
      <c r="DK8" s="803"/>
      <c r="DL8" s="801" t="s">
        <v>560</v>
      </c>
      <c r="DM8" s="802"/>
      <c r="DN8" s="802"/>
      <c r="DO8" s="802"/>
      <c r="DP8" s="803"/>
      <c r="DQ8" s="801" t="s">
        <v>556</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10611</v>
      </c>
      <c r="R23" s="814"/>
      <c r="S23" s="814"/>
      <c r="T23" s="814"/>
      <c r="U23" s="814"/>
      <c r="V23" s="814">
        <v>10277</v>
      </c>
      <c r="W23" s="814"/>
      <c r="X23" s="814"/>
      <c r="Y23" s="814"/>
      <c r="Z23" s="814"/>
      <c r="AA23" s="814">
        <v>335</v>
      </c>
      <c r="AB23" s="814"/>
      <c r="AC23" s="814"/>
      <c r="AD23" s="814"/>
      <c r="AE23" s="815"/>
      <c r="AF23" s="816">
        <v>280</v>
      </c>
      <c r="AG23" s="814"/>
      <c r="AH23" s="814"/>
      <c r="AI23" s="814"/>
      <c r="AJ23" s="817"/>
      <c r="AK23" s="818"/>
      <c r="AL23" s="819"/>
      <c r="AM23" s="819"/>
      <c r="AN23" s="819"/>
      <c r="AO23" s="819"/>
      <c r="AP23" s="814">
        <v>7873</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4266</v>
      </c>
      <c r="R28" s="843"/>
      <c r="S28" s="843"/>
      <c r="T28" s="843"/>
      <c r="U28" s="843"/>
      <c r="V28" s="843">
        <v>4356</v>
      </c>
      <c r="W28" s="843"/>
      <c r="X28" s="843"/>
      <c r="Y28" s="843"/>
      <c r="Z28" s="843"/>
      <c r="AA28" s="843">
        <v>-91</v>
      </c>
      <c r="AB28" s="843"/>
      <c r="AC28" s="843"/>
      <c r="AD28" s="843"/>
      <c r="AE28" s="844"/>
      <c r="AF28" s="845">
        <v>-91</v>
      </c>
      <c r="AG28" s="843"/>
      <c r="AH28" s="843"/>
      <c r="AI28" s="843"/>
      <c r="AJ28" s="846"/>
      <c r="AK28" s="847">
        <v>322</v>
      </c>
      <c r="AL28" s="838"/>
      <c r="AM28" s="838"/>
      <c r="AN28" s="838"/>
      <c r="AO28" s="838"/>
      <c r="AP28" s="838" t="s">
        <v>539</v>
      </c>
      <c r="AQ28" s="838"/>
      <c r="AR28" s="838"/>
      <c r="AS28" s="838"/>
      <c r="AT28" s="838"/>
      <c r="AU28" s="838" t="s">
        <v>541</v>
      </c>
      <c r="AV28" s="838"/>
      <c r="AW28" s="838"/>
      <c r="AX28" s="838"/>
      <c r="AY28" s="838"/>
      <c r="AZ28" s="839" t="s">
        <v>543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539</v>
      </c>
      <c r="R29" s="779"/>
      <c r="S29" s="779"/>
      <c r="T29" s="779"/>
      <c r="U29" s="779"/>
      <c r="V29" s="779">
        <v>527</v>
      </c>
      <c r="W29" s="779"/>
      <c r="X29" s="779"/>
      <c r="Y29" s="779"/>
      <c r="Z29" s="779"/>
      <c r="AA29" s="779">
        <v>12</v>
      </c>
      <c r="AB29" s="779"/>
      <c r="AC29" s="779"/>
      <c r="AD29" s="779"/>
      <c r="AE29" s="780"/>
      <c r="AF29" s="781">
        <v>12</v>
      </c>
      <c r="AG29" s="782"/>
      <c r="AH29" s="782"/>
      <c r="AI29" s="782"/>
      <c r="AJ29" s="783"/>
      <c r="AK29" s="850">
        <v>118</v>
      </c>
      <c r="AL29" s="851"/>
      <c r="AM29" s="851"/>
      <c r="AN29" s="851"/>
      <c r="AO29" s="851"/>
      <c r="AP29" s="851" t="s">
        <v>540</v>
      </c>
      <c r="AQ29" s="851"/>
      <c r="AR29" s="851"/>
      <c r="AS29" s="851"/>
      <c r="AT29" s="851"/>
      <c r="AU29" s="851" t="s">
        <v>538</v>
      </c>
      <c r="AV29" s="851"/>
      <c r="AW29" s="851"/>
      <c r="AX29" s="851"/>
      <c r="AY29" s="851"/>
      <c r="AZ29" s="852" t="s">
        <v>542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484</v>
      </c>
      <c r="R30" s="779"/>
      <c r="S30" s="779"/>
      <c r="T30" s="779"/>
      <c r="U30" s="779"/>
      <c r="V30" s="779">
        <v>478</v>
      </c>
      <c r="W30" s="779"/>
      <c r="X30" s="779"/>
      <c r="Y30" s="779"/>
      <c r="Z30" s="779"/>
      <c r="AA30" s="779">
        <v>5</v>
      </c>
      <c r="AB30" s="779"/>
      <c r="AC30" s="779"/>
      <c r="AD30" s="779"/>
      <c r="AE30" s="780"/>
      <c r="AF30" s="781">
        <v>461</v>
      </c>
      <c r="AG30" s="782"/>
      <c r="AH30" s="782"/>
      <c r="AI30" s="782"/>
      <c r="AJ30" s="783"/>
      <c r="AK30" s="850">
        <v>5</v>
      </c>
      <c r="AL30" s="851"/>
      <c r="AM30" s="851"/>
      <c r="AN30" s="851"/>
      <c r="AO30" s="851"/>
      <c r="AP30" s="851">
        <v>2574</v>
      </c>
      <c r="AQ30" s="851"/>
      <c r="AR30" s="851"/>
      <c r="AS30" s="851"/>
      <c r="AT30" s="851"/>
      <c r="AU30" s="851" t="s">
        <v>542</v>
      </c>
      <c r="AV30" s="851"/>
      <c r="AW30" s="851"/>
      <c r="AX30" s="851"/>
      <c r="AY30" s="851"/>
      <c r="AZ30" s="852" t="s">
        <v>544</v>
      </c>
      <c r="BA30" s="852"/>
      <c r="BB30" s="852"/>
      <c r="BC30" s="852"/>
      <c r="BD30" s="852"/>
      <c r="BE30" s="848" t="s">
        <v>383</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983</v>
      </c>
      <c r="R31" s="779"/>
      <c r="S31" s="779"/>
      <c r="T31" s="779"/>
      <c r="U31" s="779"/>
      <c r="V31" s="779">
        <v>884</v>
      </c>
      <c r="W31" s="779"/>
      <c r="X31" s="779"/>
      <c r="Y31" s="779"/>
      <c r="Z31" s="779"/>
      <c r="AA31" s="779">
        <v>99</v>
      </c>
      <c r="AB31" s="779"/>
      <c r="AC31" s="779"/>
      <c r="AD31" s="779"/>
      <c r="AE31" s="780"/>
      <c r="AF31" s="781">
        <v>379</v>
      </c>
      <c r="AG31" s="782"/>
      <c r="AH31" s="782"/>
      <c r="AI31" s="782"/>
      <c r="AJ31" s="783"/>
      <c r="AK31" s="850">
        <v>473</v>
      </c>
      <c r="AL31" s="851"/>
      <c r="AM31" s="851"/>
      <c r="AN31" s="851"/>
      <c r="AO31" s="851"/>
      <c r="AP31" s="851">
        <v>6467</v>
      </c>
      <c r="AQ31" s="851"/>
      <c r="AR31" s="851"/>
      <c r="AS31" s="851"/>
      <c r="AT31" s="851"/>
      <c r="AU31" s="851">
        <v>3971</v>
      </c>
      <c r="AV31" s="851"/>
      <c r="AW31" s="851"/>
      <c r="AX31" s="851"/>
      <c r="AY31" s="851"/>
      <c r="AZ31" s="852" t="s">
        <v>541</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762</v>
      </c>
      <c r="AG63" s="862"/>
      <c r="AH63" s="862"/>
      <c r="AI63" s="862"/>
      <c r="AJ63" s="863"/>
      <c r="AK63" s="864"/>
      <c r="AL63" s="859"/>
      <c r="AM63" s="859"/>
      <c r="AN63" s="859"/>
      <c r="AO63" s="859"/>
      <c r="AP63" s="862">
        <v>9041</v>
      </c>
      <c r="AQ63" s="862"/>
      <c r="AR63" s="862"/>
      <c r="AS63" s="862"/>
      <c r="AT63" s="862"/>
      <c r="AU63" s="862">
        <v>3971</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388</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389</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545</v>
      </c>
      <c r="C68" s="890"/>
      <c r="D68" s="890"/>
      <c r="E68" s="890"/>
      <c r="F68" s="890"/>
      <c r="G68" s="890"/>
      <c r="H68" s="890"/>
      <c r="I68" s="890"/>
      <c r="J68" s="890"/>
      <c r="K68" s="890"/>
      <c r="L68" s="890"/>
      <c r="M68" s="890"/>
      <c r="N68" s="890"/>
      <c r="O68" s="890"/>
      <c r="P68" s="891"/>
      <c r="Q68" s="892">
        <v>4291</v>
      </c>
      <c r="R68" s="886"/>
      <c r="S68" s="886"/>
      <c r="T68" s="886"/>
      <c r="U68" s="886"/>
      <c r="V68" s="886">
        <v>4247</v>
      </c>
      <c r="W68" s="886"/>
      <c r="X68" s="886"/>
      <c r="Y68" s="886"/>
      <c r="Z68" s="886"/>
      <c r="AA68" s="886">
        <v>44</v>
      </c>
      <c r="AB68" s="886"/>
      <c r="AC68" s="886"/>
      <c r="AD68" s="886"/>
      <c r="AE68" s="886"/>
      <c r="AF68" s="886">
        <v>44</v>
      </c>
      <c r="AG68" s="886"/>
      <c r="AH68" s="886"/>
      <c r="AI68" s="886"/>
      <c r="AJ68" s="886"/>
      <c r="AK68" s="886">
        <v>50</v>
      </c>
      <c r="AL68" s="886"/>
      <c r="AM68" s="886"/>
      <c r="AN68" s="886"/>
      <c r="AO68" s="886"/>
      <c r="AP68" s="886">
        <v>2789</v>
      </c>
      <c r="AQ68" s="886"/>
      <c r="AR68" s="886"/>
      <c r="AS68" s="886"/>
      <c r="AT68" s="886"/>
      <c r="AU68" s="886">
        <v>701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554</v>
      </c>
      <c r="C69" s="894"/>
      <c r="D69" s="894"/>
      <c r="E69" s="894"/>
      <c r="F69" s="894"/>
      <c r="G69" s="894"/>
      <c r="H69" s="894"/>
      <c r="I69" s="894"/>
      <c r="J69" s="894"/>
      <c r="K69" s="894"/>
      <c r="L69" s="894"/>
      <c r="M69" s="894"/>
      <c r="N69" s="894"/>
      <c r="O69" s="894"/>
      <c r="P69" s="895"/>
      <c r="Q69" s="896">
        <v>0</v>
      </c>
      <c r="R69" s="851"/>
      <c r="S69" s="851"/>
      <c r="T69" s="851"/>
      <c r="U69" s="851"/>
      <c r="V69" s="851">
        <v>0</v>
      </c>
      <c r="W69" s="851"/>
      <c r="X69" s="851"/>
      <c r="Y69" s="851"/>
      <c r="Z69" s="851"/>
      <c r="AA69" s="851">
        <v>0</v>
      </c>
      <c r="AB69" s="851"/>
      <c r="AC69" s="851"/>
      <c r="AD69" s="851"/>
      <c r="AE69" s="851"/>
      <c r="AF69" s="851">
        <v>0</v>
      </c>
      <c r="AG69" s="851"/>
      <c r="AH69" s="851"/>
      <c r="AI69" s="851"/>
      <c r="AJ69" s="851"/>
      <c r="AK69" s="851" t="s">
        <v>538</v>
      </c>
      <c r="AL69" s="851"/>
      <c r="AM69" s="851"/>
      <c r="AN69" s="851"/>
      <c r="AO69" s="851"/>
      <c r="AP69" s="851">
        <v>65</v>
      </c>
      <c r="AQ69" s="851"/>
      <c r="AR69" s="851"/>
      <c r="AS69" s="851"/>
      <c r="AT69" s="851"/>
      <c r="AU69" s="851">
        <v>21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546</v>
      </c>
      <c r="C70" s="894"/>
      <c r="D70" s="894"/>
      <c r="E70" s="894"/>
      <c r="F70" s="894"/>
      <c r="G70" s="894"/>
      <c r="H70" s="894"/>
      <c r="I70" s="894"/>
      <c r="J70" s="894"/>
      <c r="K70" s="894"/>
      <c r="L70" s="894"/>
      <c r="M70" s="894"/>
      <c r="N70" s="894"/>
      <c r="O70" s="894"/>
      <c r="P70" s="895"/>
      <c r="Q70" s="896">
        <v>1049</v>
      </c>
      <c r="R70" s="851"/>
      <c r="S70" s="851"/>
      <c r="T70" s="851"/>
      <c r="U70" s="851"/>
      <c r="V70" s="851">
        <v>1014</v>
      </c>
      <c r="W70" s="851"/>
      <c r="X70" s="851"/>
      <c r="Y70" s="851"/>
      <c r="Z70" s="851"/>
      <c r="AA70" s="851">
        <v>36</v>
      </c>
      <c r="AB70" s="851"/>
      <c r="AC70" s="851"/>
      <c r="AD70" s="851"/>
      <c r="AE70" s="851"/>
      <c r="AF70" s="851">
        <v>36</v>
      </c>
      <c r="AG70" s="851"/>
      <c r="AH70" s="851"/>
      <c r="AI70" s="851"/>
      <c r="AJ70" s="851"/>
      <c r="AK70" s="851" t="s">
        <v>542</v>
      </c>
      <c r="AL70" s="851"/>
      <c r="AM70" s="851"/>
      <c r="AN70" s="851"/>
      <c r="AO70" s="851"/>
      <c r="AP70" s="851" t="s">
        <v>542</v>
      </c>
      <c r="AQ70" s="851"/>
      <c r="AR70" s="851"/>
      <c r="AS70" s="851"/>
      <c r="AT70" s="851"/>
      <c r="AU70" s="851" t="s">
        <v>556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547</v>
      </c>
      <c r="C71" s="894"/>
      <c r="D71" s="894"/>
      <c r="E71" s="894"/>
      <c r="F71" s="894"/>
      <c r="G71" s="894"/>
      <c r="H71" s="894"/>
      <c r="I71" s="894"/>
      <c r="J71" s="894"/>
      <c r="K71" s="894"/>
      <c r="L71" s="894"/>
      <c r="M71" s="894"/>
      <c r="N71" s="894"/>
      <c r="O71" s="894"/>
      <c r="P71" s="895"/>
      <c r="Q71" s="896">
        <v>66230</v>
      </c>
      <c r="R71" s="851"/>
      <c r="S71" s="851"/>
      <c r="T71" s="851"/>
      <c r="U71" s="851"/>
      <c r="V71" s="851">
        <v>64208</v>
      </c>
      <c r="W71" s="851"/>
      <c r="X71" s="851"/>
      <c r="Y71" s="851"/>
      <c r="Z71" s="851"/>
      <c r="AA71" s="851">
        <v>2022</v>
      </c>
      <c r="AB71" s="851"/>
      <c r="AC71" s="851"/>
      <c r="AD71" s="851"/>
      <c r="AE71" s="851"/>
      <c r="AF71" s="851">
        <v>2022</v>
      </c>
      <c r="AG71" s="851"/>
      <c r="AH71" s="851"/>
      <c r="AI71" s="851"/>
      <c r="AJ71" s="851"/>
      <c r="AK71" s="851">
        <v>160</v>
      </c>
      <c r="AL71" s="851"/>
      <c r="AM71" s="851"/>
      <c r="AN71" s="851"/>
      <c r="AO71" s="851"/>
      <c r="AP71" s="851" t="s">
        <v>542</v>
      </c>
      <c r="AQ71" s="851"/>
      <c r="AR71" s="851"/>
      <c r="AS71" s="851"/>
      <c r="AT71" s="851"/>
      <c r="AU71" s="851" t="s">
        <v>538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548</v>
      </c>
      <c r="C72" s="894"/>
      <c r="D72" s="894"/>
      <c r="E72" s="894"/>
      <c r="F72" s="894"/>
      <c r="G72" s="894"/>
      <c r="H72" s="894"/>
      <c r="I72" s="894"/>
      <c r="J72" s="894"/>
      <c r="K72" s="894"/>
      <c r="L72" s="894"/>
      <c r="M72" s="894"/>
      <c r="N72" s="894"/>
      <c r="O72" s="894"/>
      <c r="P72" s="895"/>
      <c r="Q72" s="896">
        <v>489</v>
      </c>
      <c r="R72" s="851"/>
      <c r="S72" s="851"/>
      <c r="T72" s="851"/>
      <c r="U72" s="851"/>
      <c r="V72" s="851">
        <v>416</v>
      </c>
      <c r="W72" s="851"/>
      <c r="X72" s="851"/>
      <c r="Y72" s="851"/>
      <c r="Z72" s="851"/>
      <c r="AA72" s="851">
        <v>72</v>
      </c>
      <c r="AB72" s="851"/>
      <c r="AC72" s="851"/>
      <c r="AD72" s="851"/>
      <c r="AE72" s="851"/>
      <c r="AF72" s="851">
        <v>72</v>
      </c>
      <c r="AG72" s="851"/>
      <c r="AH72" s="851"/>
      <c r="AI72" s="851"/>
      <c r="AJ72" s="851"/>
      <c r="AK72" s="851">
        <v>61</v>
      </c>
      <c r="AL72" s="851"/>
      <c r="AM72" s="851"/>
      <c r="AN72" s="851"/>
      <c r="AO72" s="851"/>
      <c r="AP72" s="851" t="s">
        <v>542</v>
      </c>
      <c r="AQ72" s="851"/>
      <c r="AR72" s="851"/>
      <c r="AS72" s="851"/>
      <c r="AT72" s="851"/>
      <c r="AU72" s="851" t="s">
        <v>564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549</v>
      </c>
      <c r="C73" s="894"/>
      <c r="D73" s="894"/>
      <c r="E73" s="894"/>
      <c r="F73" s="894"/>
      <c r="G73" s="894"/>
      <c r="H73" s="894"/>
      <c r="I73" s="894"/>
      <c r="J73" s="894"/>
      <c r="K73" s="894"/>
      <c r="L73" s="894"/>
      <c r="M73" s="894"/>
      <c r="N73" s="894"/>
      <c r="O73" s="894"/>
      <c r="P73" s="895"/>
      <c r="Q73" s="896">
        <v>744266</v>
      </c>
      <c r="R73" s="851"/>
      <c r="S73" s="851"/>
      <c r="T73" s="851"/>
      <c r="U73" s="851"/>
      <c r="V73" s="851">
        <v>712499</v>
      </c>
      <c r="W73" s="851"/>
      <c r="X73" s="851"/>
      <c r="Y73" s="851"/>
      <c r="Z73" s="851"/>
      <c r="AA73" s="851">
        <v>31767</v>
      </c>
      <c r="AB73" s="851"/>
      <c r="AC73" s="851"/>
      <c r="AD73" s="851"/>
      <c r="AE73" s="851"/>
      <c r="AF73" s="851">
        <v>31767</v>
      </c>
      <c r="AG73" s="851"/>
      <c r="AH73" s="851"/>
      <c r="AI73" s="851"/>
      <c r="AJ73" s="851"/>
      <c r="AK73" s="851" t="s">
        <v>565</v>
      </c>
      <c r="AL73" s="851"/>
      <c r="AM73" s="851"/>
      <c r="AN73" s="851"/>
      <c r="AO73" s="851"/>
      <c r="AP73" s="851" t="s">
        <v>542</v>
      </c>
      <c r="AQ73" s="851"/>
      <c r="AR73" s="851"/>
      <c r="AS73" s="851"/>
      <c r="AT73" s="851"/>
      <c r="AU73" s="851" t="s">
        <v>566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550</v>
      </c>
      <c r="C74" s="894"/>
      <c r="D74" s="894"/>
      <c r="E74" s="894"/>
      <c r="F74" s="894"/>
      <c r="G74" s="894"/>
      <c r="H74" s="894"/>
      <c r="I74" s="894"/>
      <c r="J74" s="894"/>
      <c r="K74" s="894"/>
      <c r="L74" s="894"/>
      <c r="M74" s="894"/>
      <c r="N74" s="894"/>
      <c r="O74" s="894"/>
      <c r="P74" s="895"/>
      <c r="Q74" s="896">
        <v>202</v>
      </c>
      <c r="R74" s="851"/>
      <c r="S74" s="851"/>
      <c r="T74" s="851"/>
      <c r="U74" s="851"/>
      <c r="V74" s="851">
        <v>197</v>
      </c>
      <c r="W74" s="851"/>
      <c r="X74" s="851"/>
      <c r="Y74" s="851"/>
      <c r="Z74" s="851"/>
      <c r="AA74" s="851">
        <v>5</v>
      </c>
      <c r="AB74" s="851"/>
      <c r="AC74" s="851"/>
      <c r="AD74" s="851"/>
      <c r="AE74" s="851"/>
      <c r="AF74" s="851">
        <v>5</v>
      </c>
      <c r="AG74" s="851"/>
      <c r="AH74" s="851"/>
      <c r="AI74" s="851"/>
      <c r="AJ74" s="851"/>
      <c r="AK74" s="851">
        <v>17</v>
      </c>
      <c r="AL74" s="851"/>
      <c r="AM74" s="851"/>
      <c r="AN74" s="851"/>
      <c r="AO74" s="851"/>
      <c r="AP74" s="851" t="s">
        <v>555</v>
      </c>
      <c r="AQ74" s="851"/>
      <c r="AR74" s="851"/>
      <c r="AS74" s="851"/>
      <c r="AT74" s="851"/>
      <c r="AU74" s="851" t="s">
        <v>542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551</v>
      </c>
      <c r="C75" s="894"/>
      <c r="D75" s="894"/>
      <c r="E75" s="894"/>
      <c r="F75" s="894"/>
      <c r="G75" s="894"/>
      <c r="H75" s="894"/>
      <c r="I75" s="894"/>
      <c r="J75" s="894"/>
      <c r="K75" s="894"/>
      <c r="L75" s="894"/>
      <c r="M75" s="894"/>
      <c r="N75" s="894"/>
      <c r="O75" s="894"/>
      <c r="P75" s="895"/>
      <c r="Q75" s="899">
        <v>64</v>
      </c>
      <c r="R75" s="900"/>
      <c r="S75" s="900"/>
      <c r="T75" s="900"/>
      <c r="U75" s="850"/>
      <c r="V75" s="901">
        <v>64</v>
      </c>
      <c r="W75" s="900"/>
      <c r="X75" s="900"/>
      <c r="Y75" s="900"/>
      <c r="Z75" s="850"/>
      <c r="AA75" s="901" t="s">
        <v>542</v>
      </c>
      <c r="AB75" s="900"/>
      <c r="AC75" s="900"/>
      <c r="AD75" s="900"/>
      <c r="AE75" s="850"/>
      <c r="AF75" s="901" t="s">
        <v>557</v>
      </c>
      <c r="AG75" s="900"/>
      <c r="AH75" s="900"/>
      <c r="AI75" s="900"/>
      <c r="AJ75" s="850"/>
      <c r="AK75" s="901" t="s">
        <v>558</v>
      </c>
      <c r="AL75" s="900"/>
      <c r="AM75" s="900"/>
      <c r="AN75" s="900"/>
      <c r="AO75" s="850"/>
      <c r="AP75" s="901" t="s">
        <v>542</v>
      </c>
      <c r="AQ75" s="900"/>
      <c r="AR75" s="900"/>
      <c r="AS75" s="900"/>
      <c r="AT75" s="850"/>
      <c r="AU75" s="901" t="s">
        <v>542</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552</v>
      </c>
      <c r="C76" s="894"/>
      <c r="D76" s="894"/>
      <c r="E76" s="894"/>
      <c r="F76" s="894"/>
      <c r="G76" s="894"/>
      <c r="H76" s="894"/>
      <c r="I76" s="894"/>
      <c r="J76" s="894"/>
      <c r="K76" s="894"/>
      <c r="L76" s="894"/>
      <c r="M76" s="894"/>
      <c r="N76" s="894"/>
      <c r="O76" s="894"/>
      <c r="P76" s="895"/>
      <c r="Q76" s="899">
        <v>101</v>
      </c>
      <c r="R76" s="900"/>
      <c r="S76" s="900"/>
      <c r="T76" s="900"/>
      <c r="U76" s="850"/>
      <c r="V76" s="901">
        <v>101</v>
      </c>
      <c r="W76" s="900"/>
      <c r="X76" s="900"/>
      <c r="Y76" s="900"/>
      <c r="Z76" s="850"/>
      <c r="AA76" s="901">
        <v>1</v>
      </c>
      <c r="AB76" s="900"/>
      <c r="AC76" s="900"/>
      <c r="AD76" s="900"/>
      <c r="AE76" s="850"/>
      <c r="AF76" s="901">
        <v>1</v>
      </c>
      <c r="AG76" s="900"/>
      <c r="AH76" s="900"/>
      <c r="AI76" s="900"/>
      <c r="AJ76" s="850"/>
      <c r="AK76" s="901">
        <v>1</v>
      </c>
      <c r="AL76" s="900"/>
      <c r="AM76" s="900"/>
      <c r="AN76" s="900"/>
      <c r="AO76" s="850"/>
      <c r="AP76" s="901" t="s">
        <v>542</v>
      </c>
      <c r="AQ76" s="900"/>
      <c r="AR76" s="900"/>
      <c r="AS76" s="900"/>
      <c r="AT76" s="850"/>
      <c r="AU76" s="901" t="s">
        <v>542</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553</v>
      </c>
      <c r="C77" s="894"/>
      <c r="D77" s="894"/>
      <c r="E77" s="894"/>
      <c r="F77" s="894"/>
      <c r="G77" s="894"/>
      <c r="H77" s="894"/>
      <c r="I77" s="894"/>
      <c r="J77" s="894"/>
      <c r="K77" s="894"/>
      <c r="L77" s="894"/>
      <c r="M77" s="894"/>
      <c r="N77" s="894"/>
      <c r="O77" s="894"/>
      <c r="P77" s="895"/>
      <c r="Q77" s="899">
        <v>176</v>
      </c>
      <c r="R77" s="900"/>
      <c r="S77" s="900"/>
      <c r="T77" s="900"/>
      <c r="U77" s="850"/>
      <c r="V77" s="901">
        <v>165</v>
      </c>
      <c r="W77" s="900"/>
      <c r="X77" s="900"/>
      <c r="Y77" s="900"/>
      <c r="Z77" s="850"/>
      <c r="AA77" s="901">
        <v>11</v>
      </c>
      <c r="AB77" s="900"/>
      <c r="AC77" s="900"/>
      <c r="AD77" s="900"/>
      <c r="AE77" s="850"/>
      <c r="AF77" s="901">
        <v>11</v>
      </c>
      <c r="AG77" s="900"/>
      <c r="AH77" s="900"/>
      <c r="AI77" s="900"/>
      <c r="AJ77" s="850"/>
      <c r="AK77" s="901" t="s">
        <v>559</v>
      </c>
      <c r="AL77" s="900"/>
      <c r="AM77" s="900"/>
      <c r="AN77" s="900"/>
      <c r="AO77" s="850"/>
      <c r="AP77" s="901" t="s">
        <v>558</v>
      </c>
      <c r="AQ77" s="900"/>
      <c r="AR77" s="900"/>
      <c r="AS77" s="900"/>
      <c r="AT77" s="850"/>
      <c r="AU77" s="901" t="s">
        <v>560</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33958</v>
      </c>
      <c r="AG88" s="862"/>
      <c r="AH88" s="862"/>
      <c r="AI88" s="862"/>
      <c r="AJ88" s="862"/>
      <c r="AK88" s="859"/>
      <c r="AL88" s="859"/>
      <c r="AM88" s="859"/>
      <c r="AN88" s="859"/>
      <c r="AO88" s="859"/>
      <c r="AP88" s="862">
        <v>2854</v>
      </c>
      <c r="AQ88" s="862"/>
      <c r="AR88" s="862"/>
      <c r="AS88" s="862"/>
      <c r="AT88" s="862"/>
      <c r="AU88" s="862">
        <v>722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210</v>
      </c>
      <c r="CS102" s="870"/>
      <c r="CT102" s="870"/>
      <c r="CU102" s="870"/>
      <c r="CV102" s="913"/>
      <c r="CW102" s="912" t="s">
        <v>570</v>
      </c>
      <c r="CX102" s="870"/>
      <c r="CY102" s="870"/>
      <c r="CZ102" s="870"/>
      <c r="DA102" s="913"/>
      <c r="DB102" s="912">
        <v>27</v>
      </c>
      <c r="DC102" s="870"/>
      <c r="DD102" s="870"/>
      <c r="DE102" s="870"/>
      <c r="DF102" s="913"/>
      <c r="DG102" s="912" t="s">
        <v>571</v>
      </c>
      <c r="DH102" s="870"/>
      <c r="DI102" s="870"/>
      <c r="DJ102" s="870"/>
      <c r="DK102" s="913"/>
      <c r="DL102" s="912" t="s">
        <v>572</v>
      </c>
      <c r="DM102" s="870"/>
      <c r="DN102" s="870"/>
      <c r="DO102" s="870"/>
      <c r="DP102" s="913"/>
      <c r="DQ102" s="912" t="s">
        <v>573</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399</v>
      </c>
      <c r="AB109" s="915"/>
      <c r="AC109" s="915"/>
      <c r="AD109" s="915"/>
      <c r="AE109" s="916"/>
      <c r="AF109" s="914" t="s">
        <v>287</v>
      </c>
      <c r="AG109" s="915"/>
      <c r="AH109" s="915"/>
      <c r="AI109" s="915"/>
      <c r="AJ109" s="916"/>
      <c r="AK109" s="914" t="s">
        <v>286</v>
      </c>
      <c r="AL109" s="915"/>
      <c r="AM109" s="915"/>
      <c r="AN109" s="915"/>
      <c r="AO109" s="916"/>
      <c r="AP109" s="914" t="s">
        <v>400</v>
      </c>
      <c r="AQ109" s="915"/>
      <c r="AR109" s="915"/>
      <c r="AS109" s="915"/>
      <c r="AT109" s="917"/>
      <c r="AU109" s="934" t="s">
        <v>398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399</v>
      </c>
      <c r="BR109" s="915"/>
      <c r="BS109" s="915"/>
      <c r="BT109" s="915"/>
      <c r="BU109" s="916"/>
      <c r="BV109" s="914" t="s">
        <v>287</v>
      </c>
      <c r="BW109" s="915"/>
      <c r="BX109" s="915"/>
      <c r="BY109" s="915"/>
      <c r="BZ109" s="916"/>
      <c r="CA109" s="914" t="s">
        <v>286</v>
      </c>
      <c r="CB109" s="915"/>
      <c r="CC109" s="915"/>
      <c r="CD109" s="915"/>
      <c r="CE109" s="916"/>
      <c r="CF109" s="935" t="s">
        <v>400</v>
      </c>
      <c r="CG109" s="935"/>
      <c r="CH109" s="935"/>
      <c r="CI109" s="935"/>
      <c r="CJ109" s="935"/>
      <c r="CK109" s="914" t="s">
        <v>401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399</v>
      </c>
      <c r="DH109" s="915"/>
      <c r="DI109" s="915"/>
      <c r="DJ109" s="915"/>
      <c r="DK109" s="916"/>
      <c r="DL109" s="914" t="s">
        <v>287</v>
      </c>
      <c r="DM109" s="915"/>
      <c r="DN109" s="915"/>
      <c r="DO109" s="915"/>
      <c r="DP109" s="916"/>
      <c r="DQ109" s="914" t="s">
        <v>286</v>
      </c>
      <c r="DR109" s="915"/>
      <c r="DS109" s="915"/>
      <c r="DT109" s="915"/>
      <c r="DU109" s="916"/>
      <c r="DV109" s="914" t="s">
        <v>400</v>
      </c>
      <c r="DW109" s="915"/>
      <c r="DX109" s="915"/>
      <c r="DY109" s="915"/>
      <c r="DZ109" s="917"/>
    </row>
    <row r="110" spans="1:131" s="199" customFormat="1" ht="26.25" customHeight="1">
      <c r="A110" s="918" t="s">
        <v>402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418935</v>
      </c>
      <c r="AB110" s="922"/>
      <c r="AC110" s="922"/>
      <c r="AD110" s="922"/>
      <c r="AE110" s="923"/>
      <c r="AF110" s="924">
        <v>483052</v>
      </c>
      <c r="AG110" s="922"/>
      <c r="AH110" s="922"/>
      <c r="AI110" s="922"/>
      <c r="AJ110" s="923"/>
      <c r="AK110" s="924">
        <v>509627</v>
      </c>
      <c r="AL110" s="922"/>
      <c r="AM110" s="922"/>
      <c r="AN110" s="922"/>
      <c r="AO110" s="923"/>
      <c r="AP110" s="925">
        <v>9.4</v>
      </c>
      <c r="AQ110" s="926"/>
      <c r="AR110" s="926"/>
      <c r="AS110" s="926"/>
      <c r="AT110" s="927"/>
      <c r="AU110" s="928" t="s">
        <v>62</v>
      </c>
      <c r="AV110" s="929"/>
      <c r="AW110" s="929"/>
      <c r="AX110" s="929"/>
      <c r="AY110" s="929"/>
      <c r="AZ110" s="970" t="s">
        <v>403</v>
      </c>
      <c r="BA110" s="919"/>
      <c r="BB110" s="919"/>
      <c r="BC110" s="919"/>
      <c r="BD110" s="919"/>
      <c r="BE110" s="919"/>
      <c r="BF110" s="919"/>
      <c r="BG110" s="919"/>
      <c r="BH110" s="919"/>
      <c r="BI110" s="919"/>
      <c r="BJ110" s="919"/>
      <c r="BK110" s="919"/>
      <c r="BL110" s="919"/>
      <c r="BM110" s="919"/>
      <c r="BN110" s="919"/>
      <c r="BO110" s="919"/>
      <c r="BP110" s="920"/>
      <c r="BQ110" s="956">
        <v>6983916</v>
      </c>
      <c r="BR110" s="957"/>
      <c r="BS110" s="957"/>
      <c r="BT110" s="957"/>
      <c r="BU110" s="957"/>
      <c r="BV110" s="957">
        <v>7504531</v>
      </c>
      <c r="BW110" s="957"/>
      <c r="BX110" s="957"/>
      <c r="BY110" s="957"/>
      <c r="BZ110" s="957"/>
      <c r="CA110" s="957">
        <v>7873473</v>
      </c>
      <c r="CB110" s="957"/>
      <c r="CC110" s="957"/>
      <c r="CD110" s="957"/>
      <c r="CE110" s="957"/>
      <c r="CF110" s="971">
        <v>145.30000000000001</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407</v>
      </c>
      <c r="BA111" s="980"/>
      <c r="BB111" s="980"/>
      <c r="BC111" s="980"/>
      <c r="BD111" s="980"/>
      <c r="BE111" s="980"/>
      <c r="BF111" s="980"/>
      <c r="BG111" s="980"/>
      <c r="BH111" s="980"/>
      <c r="BI111" s="980"/>
      <c r="BJ111" s="980"/>
      <c r="BK111" s="980"/>
      <c r="BL111" s="980"/>
      <c r="BM111" s="980"/>
      <c r="BN111" s="980"/>
      <c r="BO111" s="980"/>
      <c r="BP111" s="981"/>
      <c r="BQ111" s="949">
        <v>29135</v>
      </c>
      <c r="BR111" s="950"/>
      <c r="BS111" s="950"/>
      <c r="BT111" s="950"/>
      <c r="BU111" s="950"/>
      <c r="BV111" s="950">
        <v>24515</v>
      </c>
      <c r="BW111" s="950"/>
      <c r="BX111" s="950"/>
      <c r="BY111" s="950"/>
      <c r="BZ111" s="950"/>
      <c r="CA111" s="950">
        <v>15495</v>
      </c>
      <c r="CB111" s="950"/>
      <c r="CC111" s="950"/>
      <c r="CD111" s="950"/>
      <c r="CE111" s="950"/>
      <c r="CF111" s="944">
        <v>0.3</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3333</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411</v>
      </c>
      <c r="BA112" s="980"/>
      <c r="BB112" s="980"/>
      <c r="BC112" s="980"/>
      <c r="BD112" s="980"/>
      <c r="BE112" s="980"/>
      <c r="BF112" s="980"/>
      <c r="BG112" s="980"/>
      <c r="BH112" s="980"/>
      <c r="BI112" s="980"/>
      <c r="BJ112" s="980"/>
      <c r="BK112" s="980"/>
      <c r="BL112" s="980"/>
      <c r="BM112" s="980"/>
      <c r="BN112" s="980"/>
      <c r="BO112" s="980"/>
      <c r="BP112" s="981"/>
      <c r="BQ112" s="949">
        <v>4412335</v>
      </c>
      <c r="BR112" s="950"/>
      <c r="BS112" s="950"/>
      <c r="BT112" s="950"/>
      <c r="BU112" s="950"/>
      <c r="BV112" s="950">
        <v>4187006</v>
      </c>
      <c r="BW112" s="950"/>
      <c r="BX112" s="950"/>
      <c r="BY112" s="950"/>
      <c r="BZ112" s="950"/>
      <c r="CA112" s="950">
        <v>3970726</v>
      </c>
      <c r="CB112" s="950"/>
      <c r="CC112" s="950"/>
      <c r="CD112" s="950"/>
      <c r="CE112" s="950"/>
      <c r="CF112" s="944">
        <v>73.3</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428809</v>
      </c>
      <c r="AB113" s="964"/>
      <c r="AC113" s="964"/>
      <c r="AD113" s="964"/>
      <c r="AE113" s="965"/>
      <c r="AF113" s="966">
        <v>428780</v>
      </c>
      <c r="AG113" s="964"/>
      <c r="AH113" s="964"/>
      <c r="AI113" s="964"/>
      <c r="AJ113" s="965"/>
      <c r="AK113" s="966">
        <v>427651</v>
      </c>
      <c r="AL113" s="964"/>
      <c r="AM113" s="964"/>
      <c r="AN113" s="964"/>
      <c r="AO113" s="965"/>
      <c r="AP113" s="967">
        <v>7.9</v>
      </c>
      <c r="AQ113" s="968"/>
      <c r="AR113" s="968"/>
      <c r="AS113" s="968"/>
      <c r="AT113" s="969"/>
      <c r="AU113" s="930"/>
      <c r="AV113" s="931"/>
      <c r="AW113" s="931"/>
      <c r="AX113" s="931"/>
      <c r="AY113" s="931"/>
      <c r="AZ113" s="979" t="s">
        <v>414</v>
      </c>
      <c r="BA113" s="980"/>
      <c r="BB113" s="980"/>
      <c r="BC113" s="980"/>
      <c r="BD113" s="980"/>
      <c r="BE113" s="980"/>
      <c r="BF113" s="980"/>
      <c r="BG113" s="980"/>
      <c r="BH113" s="980"/>
      <c r="BI113" s="980"/>
      <c r="BJ113" s="980"/>
      <c r="BK113" s="980"/>
      <c r="BL113" s="980"/>
      <c r="BM113" s="980"/>
      <c r="BN113" s="980"/>
      <c r="BO113" s="980"/>
      <c r="BP113" s="981"/>
      <c r="BQ113" s="949">
        <v>878668</v>
      </c>
      <c r="BR113" s="950"/>
      <c r="BS113" s="950"/>
      <c r="BT113" s="950"/>
      <c r="BU113" s="950"/>
      <c r="BV113" s="950">
        <v>811821</v>
      </c>
      <c r="BW113" s="950"/>
      <c r="BX113" s="950"/>
      <c r="BY113" s="950"/>
      <c r="BZ113" s="950"/>
      <c r="CA113" s="950">
        <v>721475</v>
      </c>
      <c r="CB113" s="950"/>
      <c r="CC113" s="950"/>
      <c r="CD113" s="950"/>
      <c r="CE113" s="950"/>
      <c r="CF113" s="944">
        <v>13.3</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93661</v>
      </c>
      <c r="AB114" s="989"/>
      <c r="AC114" s="989"/>
      <c r="AD114" s="989"/>
      <c r="AE114" s="990"/>
      <c r="AF114" s="991">
        <v>96405</v>
      </c>
      <c r="AG114" s="989"/>
      <c r="AH114" s="989"/>
      <c r="AI114" s="989"/>
      <c r="AJ114" s="990"/>
      <c r="AK114" s="991">
        <v>98451</v>
      </c>
      <c r="AL114" s="989"/>
      <c r="AM114" s="989"/>
      <c r="AN114" s="989"/>
      <c r="AO114" s="990"/>
      <c r="AP114" s="992">
        <v>1.8</v>
      </c>
      <c r="AQ114" s="993"/>
      <c r="AR114" s="993"/>
      <c r="AS114" s="993"/>
      <c r="AT114" s="994"/>
      <c r="AU114" s="930"/>
      <c r="AV114" s="931"/>
      <c r="AW114" s="931"/>
      <c r="AX114" s="931"/>
      <c r="AY114" s="931"/>
      <c r="AZ114" s="979" t="s">
        <v>417</v>
      </c>
      <c r="BA114" s="980"/>
      <c r="BB114" s="980"/>
      <c r="BC114" s="980"/>
      <c r="BD114" s="980"/>
      <c r="BE114" s="980"/>
      <c r="BF114" s="980"/>
      <c r="BG114" s="980"/>
      <c r="BH114" s="980"/>
      <c r="BI114" s="980"/>
      <c r="BJ114" s="980"/>
      <c r="BK114" s="980"/>
      <c r="BL114" s="980"/>
      <c r="BM114" s="980"/>
      <c r="BN114" s="980"/>
      <c r="BO114" s="980"/>
      <c r="BP114" s="981"/>
      <c r="BQ114" s="949">
        <v>1246605</v>
      </c>
      <c r="BR114" s="950"/>
      <c r="BS114" s="950"/>
      <c r="BT114" s="950"/>
      <c r="BU114" s="950"/>
      <c r="BV114" s="950">
        <v>1186964</v>
      </c>
      <c r="BW114" s="950"/>
      <c r="BX114" s="950"/>
      <c r="BY114" s="950"/>
      <c r="BZ114" s="950"/>
      <c r="CA114" s="950">
        <v>1200287</v>
      </c>
      <c r="CB114" s="950"/>
      <c r="CC114" s="950"/>
      <c r="CD114" s="950"/>
      <c r="CE114" s="950"/>
      <c r="CF114" s="944">
        <v>22.1</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29135</v>
      </c>
      <c r="DH115" s="989"/>
      <c r="DI115" s="989"/>
      <c r="DJ115" s="989"/>
      <c r="DK115" s="990"/>
      <c r="DL115" s="991">
        <v>24515</v>
      </c>
      <c r="DM115" s="989"/>
      <c r="DN115" s="989"/>
      <c r="DO115" s="989"/>
      <c r="DP115" s="990"/>
      <c r="DQ115" s="991">
        <v>15495</v>
      </c>
      <c r="DR115" s="989"/>
      <c r="DS115" s="989"/>
      <c r="DT115" s="989"/>
      <c r="DU115" s="990"/>
      <c r="DV115" s="992">
        <v>0.3</v>
      </c>
      <c r="DW115" s="993"/>
      <c r="DX115" s="993"/>
      <c r="DY115" s="993"/>
      <c r="DZ115" s="994"/>
    </row>
    <row r="116" spans="1:130" s="199" customFormat="1" ht="26.25" customHeight="1">
      <c r="A116" s="986"/>
      <c r="B116" s="987"/>
      <c r="C116" s="995" t="s">
        <v>422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v>100</v>
      </c>
      <c r="AL116" s="989"/>
      <c r="AM116" s="989"/>
      <c r="AN116" s="989"/>
      <c r="AO116" s="990"/>
      <c r="AP116" s="992">
        <v>0</v>
      </c>
      <c r="AQ116" s="993"/>
      <c r="AR116" s="993"/>
      <c r="AS116" s="993"/>
      <c r="AT116" s="994"/>
      <c r="AU116" s="930"/>
      <c r="AV116" s="931"/>
      <c r="AW116" s="931"/>
      <c r="AX116" s="931"/>
      <c r="AY116" s="931"/>
      <c r="AZ116" s="997" t="s">
        <v>423</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425</v>
      </c>
      <c r="Z117" s="916"/>
      <c r="AA117" s="1006">
        <v>944738</v>
      </c>
      <c r="AB117" s="1007"/>
      <c r="AC117" s="1007"/>
      <c r="AD117" s="1007"/>
      <c r="AE117" s="1008"/>
      <c r="AF117" s="1009">
        <v>1008237</v>
      </c>
      <c r="AG117" s="1007"/>
      <c r="AH117" s="1007"/>
      <c r="AI117" s="1007"/>
      <c r="AJ117" s="1008"/>
      <c r="AK117" s="1009">
        <v>1035829</v>
      </c>
      <c r="AL117" s="1007"/>
      <c r="AM117" s="1007"/>
      <c r="AN117" s="1007"/>
      <c r="AO117" s="1008"/>
      <c r="AP117" s="1010"/>
      <c r="AQ117" s="1011"/>
      <c r="AR117" s="1011"/>
      <c r="AS117" s="1011"/>
      <c r="AT117" s="1012"/>
      <c r="AU117" s="930"/>
      <c r="AV117" s="931"/>
      <c r="AW117" s="931"/>
      <c r="AX117" s="931"/>
      <c r="AY117" s="931"/>
      <c r="AZ117" s="997" t="s">
        <v>426</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399</v>
      </c>
      <c r="AB118" s="915"/>
      <c r="AC118" s="915"/>
      <c r="AD118" s="915"/>
      <c r="AE118" s="916"/>
      <c r="AF118" s="914" t="s">
        <v>287</v>
      </c>
      <c r="AG118" s="915"/>
      <c r="AH118" s="915"/>
      <c r="AI118" s="915"/>
      <c r="AJ118" s="916"/>
      <c r="AK118" s="914" t="s">
        <v>286</v>
      </c>
      <c r="AL118" s="915"/>
      <c r="AM118" s="915"/>
      <c r="AN118" s="915"/>
      <c r="AO118" s="916"/>
      <c r="AP118" s="1001" t="s">
        <v>400</v>
      </c>
      <c r="AQ118" s="1002"/>
      <c r="AR118" s="1002"/>
      <c r="AS118" s="1002"/>
      <c r="AT118" s="1003"/>
      <c r="AU118" s="930"/>
      <c r="AV118" s="931"/>
      <c r="AW118" s="931"/>
      <c r="AX118" s="931"/>
      <c r="AY118" s="931"/>
      <c r="AZ118" s="1004" t="s">
        <v>428</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430</v>
      </c>
      <c r="BP119" s="1036"/>
      <c r="BQ119" s="1027">
        <v>13550659</v>
      </c>
      <c r="BR119" s="1028"/>
      <c r="BS119" s="1028"/>
      <c r="BT119" s="1028"/>
      <c r="BU119" s="1028"/>
      <c r="BV119" s="1028">
        <v>13714837</v>
      </c>
      <c r="BW119" s="1028"/>
      <c r="BX119" s="1028"/>
      <c r="BY119" s="1028"/>
      <c r="BZ119" s="1028"/>
      <c r="CA119" s="1028">
        <v>13781456</v>
      </c>
      <c r="CB119" s="1028"/>
      <c r="CC119" s="1028"/>
      <c r="CD119" s="1028"/>
      <c r="CE119" s="1028"/>
      <c r="CF119" s="1029"/>
      <c r="CG119" s="1030"/>
      <c r="CH119" s="1030"/>
      <c r="CI119" s="1030"/>
      <c r="CJ119" s="1031"/>
      <c r="CK119" s="977"/>
      <c r="CL119" s="978"/>
      <c r="CM119" s="1032" t="s">
        <v>431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432</v>
      </c>
      <c r="AV120" s="1020"/>
      <c r="AW120" s="1020"/>
      <c r="AX120" s="1020"/>
      <c r="AY120" s="1021"/>
      <c r="AZ120" s="970" t="s">
        <v>433</v>
      </c>
      <c r="BA120" s="919"/>
      <c r="BB120" s="919"/>
      <c r="BC120" s="919"/>
      <c r="BD120" s="919"/>
      <c r="BE120" s="919"/>
      <c r="BF120" s="919"/>
      <c r="BG120" s="919"/>
      <c r="BH120" s="919"/>
      <c r="BI120" s="919"/>
      <c r="BJ120" s="919"/>
      <c r="BK120" s="919"/>
      <c r="BL120" s="919"/>
      <c r="BM120" s="919"/>
      <c r="BN120" s="919"/>
      <c r="BO120" s="919"/>
      <c r="BP120" s="920"/>
      <c r="BQ120" s="956">
        <v>5238215</v>
      </c>
      <c r="BR120" s="957"/>
      <c r="BS120" s="957"/>
      <c r="BT120" s="957"/>
      <c r="BU120" s="957"/>
      <c r="BV120" s="957">
        <v>5089049</v>
      </c>
      <c r="BW120" s="957"/>
      <c r="BX120" s="957"/>
      <c r="BY120" s="957"/>
      <c r="BZ120" s="957"/>
      <c r="CA120" s="957">
        <v>5057729</v>
      </c>
      <c r="CB120" s="957"/>
      <c r="CC120" s="957"/>
      <c r="CD120" s="957"/>
      <c r="CE120" s="957"/>
      <c r="CF120" s="971">
        <v>93.3</v>
      </c>
      <c r="CG120" s="972"/>
      <c r="CH120" s="972"/>
      <c r="CI120" s="972"/>
      <c r="CJ120" s="972"/>
      <c r="CK120" s="1037" t="s">
        <v>434</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4412335</v>
      </c>
      <c r="DH120" s="957"/>
      <c r="DI120" s="957"/>
      <c r="DJ120" s="957"/>
      <c r="DK120" s="957"/>
      <c r="DL120" s="957">
        <v>4187006</v>
      </c>
      <c r="DM120" s="957"/>
      <c r="DN120" s="957"/>
      <c r="DO120" s="957"/>
      <c r="DP120" s="957"/>
      <c r="DQ120" s="957">
        <v>3970726</v>
      </c>
      <c r="DR120" s="957"/>
      <c r="DS120" s="957"/>
      <c r="DT120" s="957"/>
      <c r="DU120" s="957"/>
      <c r="DV120" s="958">
        <v>73.3</v>
      </c>
      <c r="DW120" s="958"/>
      <c r="DX120" s="958"/>
      <c r="DY120" s="958"/>
      <c r="DZ120" s="959"/>
    </row>
    <row r="121" spans="1:130" s="199" customFormat="1" ht="26.25" customHeight="1">
      <c r="A121" s="1089"/>
      <c r="B121" s="976"/>
      <c r="C121" s="997" t="s">
        <v>435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436</v>
      </c>
      <c r="BA121" s="980"/>
      <c r="BB121" s="980"/>
      <c r="BC121" s="980"/>
      <c r="BD121" s="980"/>
      <c r="BE121" s="980"/>
      <c r="BF121" s="980"/>
      <c r="BG121" s="980"/>
      <c r="BH121" s="980"/>
      <c r="BI121" s="980"/>
      <c r="BJ121" s="980"/>
      <c r="BK121" s="980"/>
      <c r="BL121" s="980"/>
      <c r="BM121" s="980"/>
      <c r="BN121" s="980"/>
      <c r="BO121" s="980"/>
      <c r="BP121" s="981"/>
      <c r="BQ121" s="949">
        <v>177290</v>
      </c>
      <c r="BR121" s="950"/>
      <c r="BS121" s="950"/>
      <c r="BT121" s="950"/>
      <c r="BU121" s="950"/>
      <c r="BV121" s="950">
        <v>149262</v>
      </c>
      <c r="BW121" s="950"/>
      <c r="BX121" s="950"/>
      <c r="BY121" s="950"/>
      <c r="BZ121" s="950"/>
      <c r="CA121" s="950">
        <v>133760</v>
      </c>
      <c r="CB121" s="950"/>
      <c r="CC121" s="950"/>
      <c r="CD121" s="950"/>
      <c r="CE121" s="950"/>
      <c r="CF121" s="944">
        <v>2.5</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c r="A122" s="1089"/>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437</v>
      </c>
      <c r="BA122" s="995"/>
      <c r="BB122" s="995"/>
      <c r="BC122" s="995"/>
      <c r="BD122" s="995"/>
      <c r="BE122" s="995"/>
      <c r="BF122" s="995"/>
      <c r="BG122" s="995"/>
      <c r="BH122" s="995"/>
      <c r="BI122" s="995"/>
      <c r="BJ122" s="995"/>
      <c r="BK122" s="995"/>
      <c r="BL122" s="995"/>
      <c r="BM122" s="995"/>
      <c r="BN122" s="995"/>
      <c r="BO122" s="995"/>
      <c r="BP122" s="996"/>
      <c r="BQ122" s="1027">
        <v>9858759</v>
      </c>
      <c r="BR122" s="1028"/>
      <c r="BS122" s="1028"/>
      <c r="BT122" s="1028"/>
      <c r="BU122" s="1028"/>
      <c r="BV122" s="1028">
        <v>9780005</v>
      </c>
      <c r="BW122" s="1028"/>
      <c r="BX122" s="1028"/>
      <c r="BY122" s="1028"/>
      <c r="BZ122" s="1028"/>
      <c r="CA122" s="1028">
        <v>9673400</v>
      </c>
      <c r="CB122" s="1028"/>
      <c r="CC122" s="1028"/>
      <c r="CD122" s="1028"/>
      <c r="CE122" s="1028"/>
      <c r="CF122" s="1048">
        <v>178.5</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c r="A123" s="1089"/>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438</v>
      </c>
      <c r="BP123" s="1036"/>
      <c r="BQ123" s="1095">
        <v>15274264</v>
      </c>
      <c r="BR123" s="1096"/>
      <c r="BS123" s="1096"/>
      <c r="BT123" s="1096"/>
      <c r="BU123" s="1096"/>
      <c r="BV123" s="1096">
        <v>15018316</v>
      </c>
      <c r="BW123" s="1096"/>
      <c r="BX123" s="1096"/>
      <c r="BY123" s="1096"/>
      <c r="BZ123" s="1096"/>
      <c r="CA123" s="1096">
        <v>14864889</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439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440</v>
      </c>
      <c r="CQ124" s="1051"/>
      <c r="CR124" s="1051"/>
      <c r="CS124" s="1051"/>
      <c r="CT124" s="1051"/>
      <c r="CU124" s="1051"/>
      <c r="CV124" s="1051"/>
      <c r="CW124" s="1051"/>
      <c r="CX124" s="1051"/>
      <c r="CY124" s="1051"/>
      <c r="CZ124" s="1051"/>
      <c r="DA124" s="1051"/>
      <c r="DB124" s="1051"/>
      <c r="DC124" s="1051"/>
      <c r="DD124" s="1051"/>
      <c r="DE124" s="1051"/>
      <c r="DF124" s="1052"/>
      <c r="DG124" s="1035" t="s">
        <v>441</v>
      </c>
      <c r="DH124" s="1014"/>
      <c r="DI124" s="1014"/>
      <c r="DJ124" s="1014"/>
      <c r="DK124" s="1015"/>
      <c r="DL124" s="1013" t="s">
        <v>441</v>
      </c>
      <c r="DM124" s="1014"/>
      <c r="DN124" s="1014"/>
      <c r="DO124" s="1014"/>
      <c r="DP124" s="1015"/>
      <c r="DQ124" s="1013" t="s">
        <v>441</v>
      </c>
      <c r="DR124" s="1014"/>
      <c r="DS124" s="1014"/>
      <c r="DT124" s="1014"/>
      <c r="DU124" s="1015"/>
      <c r="DV124" s="1016" t="s">
        <v>441</v>
      </c>
      <c r="DW124" s="1017"/>
      <c r="DX124" s="1017"/>
      <c r="DY124" s="1017"/>
      <c r="DZ124" s="1018"/>
    </row>
    <row r="125" spans="1:130" s="199" customFormat="1" ht="26.25" customHeight="1">
      <c r="A125" s="1089"/>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9" customFormat="1" ht="26.25" customHeight="1" thickBot="1">
      <c r="A126" s="1089"/>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441</v>
      </c>
      <c r="AB126" s="989"/>
      <c r="AC126" s="989"/>
      <c r="AD126" s="989"/>
      <c r="AE126" s="990"/>
      <c r="AF126" s="991" t="s">
        <v>441</v>
      </c>
      <c r="AG126" s="989"/>
      <c r="AH126" s="989"/>
      <c r="AI126" s="989"/>
      <c r="AJ126" s="990"/>
      <c r="AK126" s="991" t="s">
        <v>441</v>
      </c>
      <c r="AL126" s="989"/>
      <c r="AM126" s="989"/>
      <c r="AN126" s="989"/>
      <c r="AO126" s="990"/>
      <c r="AP126" s="992" t="s">
        <v>441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9" customFormat="1" ht="26.25" customHeight="1">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441</v>
      </c>
      <c r="AB127" s="989"/>
      <c r="AC127" s="989"/>
      <c r="AD127" s="989"/>
      <c r="AE127" s="990"/>
      <c r="AF127" s="991" t="s">
        <v>441</v>
      </c>
      <c r="AG127" s="989"/>
      <c r="AH127" s="989"/>
      <c r="AI127" s="989"/>
      <c r="AJ127" s="990"/>
      <c r="AK127" s="991" t="s">
        <v>441</v>
      </c>
      <c r="AL127" s="989"/>
      <c r="AM127" s="989"/>
      <c r="AN127" s="989"/>
      <c r="AO127" s="990"/>
      <c r="AP127" s="992" t="s">
        <v>441</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441</v>
      </c>
      <c r="DH127" s="950"/>
      <c r="DI127" s="950"/>
      <c r="DJ127" s="950"/>
      <c r="DK127" s="950"/>
      <c r="DL127" s="950" t="s">
        <v>441</v>
      </c>
      <c r="DM127" s="950"/>
      <c r="DN127" s="950"/>
      <c r="DO127" s="950"/>
      <c r="DP127" s="950"/>
      <c r="DQ127" s="950" t="s">
        <v>441</v>
      </c>
      <c r="DR127" s="950"/>
      <c r="DS127" s="950"/>
      <c r="DT127" s="950"/>
      <c r="DU127" s="950"/>
      <c r="DV127" s="951" t="s">
        <v>441</v>
      </c>
      <c r="DW127" s="951"/>
      <c r="DX127" s="951"/>
      <c r="DY127" s="951"/>
      <c r="DZ127" s="952"/>
    </row>
    <row r="128" spans="1:130" s="199" customFormat="1" ht="26.25" customHeight="1" thickBot="1">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v>17491</v>
      </c>
      <c r="AB128" s="1078"/>
      <c r="AC128" s="1078"/>
      <c r="AD128" s="1078"/>
      <c r="AE128" s="1079"/>
      <c r="AF128" s="1080">
        <v>17490</v>
      </c>
      <c r="AG128" s="1078"/>
      <c r="AH128" s="1078"/>
      <c r="AI128" s="1078"/>
      <c r="AJ128" s="1079"/>
      <c r="AK128" s="1080">
        <v>17490</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112</v>
      </c>
      <c r="BG128" s="1085"/>
      <c r="BH128" s="1085"/>
      <c r="BI128" s="1085"/>
      <c r="BJ128" s="1085"/>
      <c r="BK128" s="1085"/>
      <c r="BL128" s="1086"/>
      <c r="BM128" s="1084">
        <v>14.34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6156881</v>
      </c>
      <c r="AB129" s="989"/>
      <c r="AC129" s="989"/>
      <c r="AD129" s="989"/>
      <c r="AE129" s="990"/>
      <c r="AF129" s="991">
        <v>6207742</v>
      </c>
      <c r="AG129" s="989"/>
      <c r="AH129" s="989"/>
      <c r="AI129" s="989"/>
      <c r="AJ129" s="990"/>
      <c r="AK129" s="991">
        <v>6232841</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112</v>
      </c>
      <c r="BG129" s="1099"/>
      <c r="BH129" s="1099"/>
      <c r="BI129" s="1099"/>
      <c r="BJ129" s="1099"/>
      <c r="BK129" s="1099"/>
      <c r="BL129" s="1100"/>
      <c r="BM129" s="1098">
        <v>19.34</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787173</v>
      </c>
      <c r="AB130" s="989"/>
      <c r="AC130" s="989"/>
      <c r="AD130" s="989"/>
      <c r="AE130" s="990"/>
      <c r="AF130" s="991">
        <v>751780</v>
      </c>
      <c r="AG130" s="989"/>
      <c r="AH130" s="989"/>
      <c r="AI130" s="989"/>
      <c r="AJ130" s="990"/>
      <c r="AK130" s="991">
        <v>813808</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3.5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5369708</v>
      </c>
      <c r="AB131" s="1014"/>
      <c r="AC131" s="1014"/>
      <c r="AD131" s="1014"/>
      <c r="AE131" s="1015"/>
      <c r="AF131" s="1013">
        <v>5455962</v>
      </c>
      <c r="AG131" s="1014"/>
      <c r="AH131" s="1014"/>
      <c r="AI131" s="1014"/>
      <c r="AJ131" s="1015"/>
      <c r="AK131" s="1013">
        <v>5419033</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2.6085962220000001</v>
      </c>
      <c r="AB132" s="1130"/>
      <c r="AC132" s="1130"/>
      <c r="AD132" s="1130"/>
      <c r="AE132" s="1131"/>
      <c r="AF132" s="1132">
        <v>4.3799241999999996</v>
      </c>
      <c r="AG132" s="1130"/>
      <c r="AH132" s="1130"/>
      <c r="AI132" s="1130"/>
      <c r="AJ132" s="1131"/>
      <c r="AK132" s="1132">
        <v>3.7743080729999998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4.3</v>
      </c>
      <c r="AB133" s="1113"/>
      <c r="AC133" s="1113"/>
      <c r="AD133" s="1113"/>
      <c r="AE133" s="1114"/>
      <c r="AF133" s="1112">
        <v>4.2</v>
      </c>
      <c r="AG133" s="1113"/>
      <c r="AH133" s="1113"/>
      <c r="AI133" s="1113"/>
      <c r="AJ133" s="1114"/>
      <c r="AK133" s="1112">
        <v>3.5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0" t="s">
        <v>467</v>
      </c>
      <c r="L7" s="256"/>
      <c r="M7" s="257" t="s">
        <v>468</v>
      </c>
      <c r="N7" s="258"/>
    </row>
    <row r="8" spans="1:16">
      <c r="A8" s="250"/>
      <c r="B8" s="246"/>
      <c r="C8" s="246"/>
      <c r="D8" s="246"/>
      <c r="E8" s="246"/>
      <c r="F8" s="246"/>
      <c r="G8" s="259"/>
      <c r="H8" s="260"/>
      <c r="I8" s="260"/>
      <c r="J8" s="261"/>
      <c r="K8" s="1151"/>
      <c r="L8" s="262" t="s">
        <v>469</v>
      </c>
      <c r="M8" s="263" t="s">
        <v>470</v>
      </c>
      <c r="N8" s="264" t="s">
        <v>471</v>
      </c>
    </row>
    <row r="9" spans="1:16">
      <c r="A9" s="250"/>
      <c r="B9" s="246"/>
      <c r="C9" s="246"/>
      <c r="D9" s="246"/>
      <c r="E9" s="246"/>
      <c r="F9" s="246"/>
      <c r="G9" s="1152" t="s">
        <v>472</v>
      </c>
      <c r="H9" s="1153"/>
      <c r="I9" s="1153"/>
      <c r="J9" s="1154"/>
      <c r="K9" s="265">
        <v>1363912</v>
      </c>
      <c r="L9" s="266">
        <v>42419</v>
      </c>
      <c r="M9" s="267">
        <v>55845</v>
      </c>
      <c r="N9" s="268">
        <v>-24</v>
      </c>
    </row>
    <row r="10" spans="1:16">
      <c r="A10" s="250"/>
      <c r="B10" s="246"/>
      <c r="C10" s="246"/>
      <c r="D10" s="246"/>
      <c r="E10" s="246"/>
      <c r="F10" s="246"/>
      <c r="G10" s="1152" t="s">
        <v>473</v>
      </c>
      <c r="H10" s="1153"/>
      <c r="I10" s="1153"/>
      <c r="J10" s="1154"/>
      <c r="K10" s="269">
        <v>98839</v>
      </c>
      <c r="L10" s="270">
        <v>3074</v>
      </c>
      <c r="M10" s="271">
        <v>5607</v>
      </c>
      <c r="N10" s="272">
        <v>-45.2</v>
      </c>
    </row>
    <row r="11" spans="1:16" ht="13.5" customHeight="1">
      <c r="A11" s="250"/>
      <c r="B11" s="246"/>
      <c r="C11" s="246"/>
      <c r="D11" s="246"/>
      <c r="E11" s="246"/>
      <c r="F11" s="246"/>
      <c r="G11" s="1152" t="s">
        <v>474</v>
      </c>
      <c r="H11" s="1153"/>
      <c r="I11" s="1153"/>
      <c r="J11" s="1154"/>
      <c r="K11" s="269">
        <v>320912</v>
      </c>
      <c r="L11" s="270">
        <v>9981</v>
      </c>
      <c r="M11" s="271">
        <v>8384</v>
      </c>
      <c r="N11" s="272">
        <v>19</v>
      </c>
    </row>
    <row r="12" spans="1:16" ht="13.5" customHeight="1">
      <c r="A12" s="250"/>
      <c r="B12" s="246"/>
      <c r="C12" s="246"/>
      <c r="D12" s="246"/>
      <c r="E12" s="246"/>
      <c r="F12" s="246"/>
      <c r="G12" s="1152" t="s">
        <v>475</v>
      </c>
      <c r="H12" s="1153"/>
      <c r="I12" s="1153"/>
      <c r="J12" s="1154"/>
      <c r="K12" s="269" t="s">
        <v>476</v>
      </c>
      <c r="L12" s="270" t="s">
        <v>476</v>
      </c>
      <c r="M12" s="271">
        <v>147</v>
      </c>
      <c r="N12" s="272" t="s">
        <v>476</v>
      </c>
    </row>
    <row r="13" spans="1:16" ht="13.5" customHeight="1">
      <c r="A13" s="250"/>
      <c r="B13" s="246"/>
      <c r="C13" s="246"/>
      <c r="D13" s="246"/>
      <c r="E13" s="246"/>
      <c r="F13" s="246"/>
      <c r="G13" s="1152" t="s">
        <v>477</v>
      </c>
      <c r="H13" s="1153"/>
      <c r="I13" s="1153"/>
      <c r="J13" s="1154"/>
      <c r="K13" s="269" t="s">
        <v>476</v>
      </c>
      <c r="L13" s="270" t="s">
        <v>476</v>
      </c>
      <c r="M13" s="271">
        <v>6</v>
      </c>
      <c r="N13" s="272" t="s">
        <v>476</v>
      </c>
    </row>
    <row r="14" spans="1:16" ht="13.5" customHeight="1">
      <c r="A14" s="250"/>
      <c r="B14" s="246"/>
      <c r="C14" s="246"/>
      <c r="D14" s="246"/>
      <c r="E14" s="246"/>
      <c r="F14" s="246"/>
      <c r="G14" s="1152" t="s">
        <v>478</v>
      </c>
      <c r="H14" s="1153"/>
      <c r="I14" s="1153"/>
      <c r="J14" s="1154"/>
      <c r="K14" s="269">
        <v>35126</v>
      </c>
      <c r="L14" s="270">
        <v>1092</v>
      </c>
      <c r="M14" s="271">
        <v>2653</v>
      </c>
      <c r="N14" s="272">
        <v>-58.8</v>
      </c>
    </row>
    <row r="15" spans="1:16" ht="13.5" customHeight="1">
      <c r="A15" s="250"/>
      <c r="B15" s="246"/>
      <c r="C15" s="246"/>
      <c r="D15" s="246"/>
      <c r="E15" s="246"/>
      <c r="F15" s="246"/>
      <c r="G15" s="1152" t="s">
        <v>479</v>
      </c>
      <c r="H15" s="1153"/>
      <c r="I15" s="1153"/>
      <c r="J15" s="1154"/>
      <c r="K15" s="269">
        <v>22487</v>
      </c>
      <c r="L15" s="270">
        <v>699</v>
      </c>
      <c r="M15" s="271">
        <v>1240</v>
      </c>
      <c r="N15" s="272">
        <v>-43.6</v>
      </c>
    </row>
    <row r="16" spans="1:16">
      <c r="A16" s="250"/>
      <c r="B16" s="246"/>
      <c r="C16" s="246"/>
      <c r="D16" s="246"/>
      <c r="E16" s="246"/>
      <c r="F16" s="246"/>
      <c r="G16" s="1155" t="s">
        <v>480</v>
      </c>
      <c r="H16" s="1156"/>
      <c r="I16" s="1156"/>
      <c r="J16" s="1157"/>
      <c r="K16" s="270">
        <v>-83148</v>
      </c>
      <c r="L16" s="270">
        <v>-2586</v>
      </c>
      <c r="M16" s="271">
        <v>-5294</v>
      </c>
      <c r="N16" s="272">
        <v>-51.2</v>
      </c>
    </row>
    <row r="17" spans="1:16">
      <c r="A17" s="250"/>
      <c r="B17" s="246"/>
      <c r="C17" s="246"/>
      <c r="D17" s="246"/>
      <c r="E17" s="246"/>
      <c r="F17" s="246"/>
      <c r="G17" s="1155" t="s">
        <v>170</v>
      </c>
      <c r="H17" s="1156"/>
      <c r="I17" s="1156"/>
      <c r="J17" s="1157"/>
      <c r="K17" s="270">
        <v>1758128</v>
      </c>
      <c r="L17" s="270">
        <v>54680</v>
      </c>
      <c r="M17" s="271">
        <v>68586</v>
      </c>
      <c r="N17" s="272">
        <v>-20.3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47" t="s">
        <v>485</v>
      </c>
      <c r="H21" s="1148"/>
      <c r="I21" s="1148"/>
      <c r="J21" s="1149"/>
      <c r="K21" s="282">
        <v>4.95</v>
      </c>
      <c r="L21" s="283">
        <v>6.42</v>
      </c>
      <c r="M21" s="284">
        <v>-1.47</v>
      </c>
      <c r="N21" s="251"/>
      <c r="O21" s="285"/>
      <c r="P21" s="281"/>
    </row>
    <row r="22" spans="1:16" s="286" customFormat="1">
      <c r="A22" s="281"/>
      <c r="B22" s="251"/>
      <c r="C22" s="251"/>
      <c r="D22" s="251"/>
      <c r="E22" s="251"/>
      <c r="F22" s="251"/>
      <c r="G22" s="1147" t="s">
        <v>486</v>
      </c>
      <c r="H22" s="1148"/>
      <c r="I22" s="1148"/>
      <c r="J22" s="1149"/>
      <c r="K22" s="287">
        <v>98.4</v>
      </c>
      <c r="L22" s="288">
        <v>97.3</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0" t="s">
        <v>467</v>
      </c>
      <c r="L30" s="256"/>
      <c r="M30" s="257" t="s">
        <v>468</v>
      </c>
      <c r="N30" s="258"/>
    </row>
    <row r="31" spans="1:16">
      <c r="A31" s="250"/>
      <c r="B31" s="246"/>
      <c r="C31" s="246"/>
      <c r="D31" s="246"/>
      <c r="E31" s="246"/>
      <c r="F31" s="246"/>
      <c r="G31" s="259"/>
      <c r="H31" s="260"/>
      <c r="I31" s="260"/>
      <c r="J31" s="261"/>
      <c r="K31" s="1151"/>
      <c r="L31" s="262" t="s">
        <v>469</v>
      </c>
      <c r="M31" s="263" t="s">
        <v>470</v>
      </c>
      <c r="N31" s="264" t="s">
        <v>471</v>
      </c>
    </row>
    <row r="32" spans="1:16" ht="27" customHeight="1">
      <c r="A32" s="250"/>
      <c r="B32" s="246"/>
      <c r="C32" s="246"/>
      <c r="D32" s="246"/>
      <c r="E32" s="246"/>
      <c r="F32" s="246"/>
      <c r="G32" s="1163" t="s">
        <v>490</v>
      </c>
      <c r="H32" s="1164"/>
      <c r="I32" s="1164"/>
      <c r="J32" s="1165"/>
      <c r="K32" s="296">
        <v>509627</v>
      </c>
      <c r="L32" s="296">
        <v>15850</v>
      </c>
      <c r="M32" s="297">
        <v>31128</v>
      </c>
      <c r="N32" s="298">
        <v>-49.1</v>
      </c>
    </row>
    <row r="33" spans="1:16" ht="13.5" customHeight="1">
      <c r="A33" s="250"/>
      <c r="B33" s="246"/>
      <c r="C33" s="246"/>
      <c r="D33" s="246"/>
      <c r="E33" s="246"/>
      <c r="F33" s="246"/>
      <c r="G33" s="1163" t="s">
        <v>491</v>
      </c>
      <c r="H33" s="1164"/>
      <c r="I33" s="1164"/>
      <c r="J33" s="1165"/>
      <c r="K33" s="296" t="s">
        <v>476</v>
      </c>
      <c r="L33" s="296" t="s">
        <v>476</v>
      </c>
      <c r="M33" s="297" t="s">
        <v>476</v>
      </c>
      <c r="N33" s="298" t="s">
        <v>476</v>
      </c>
    </row>
    <row r="34" spans="1:16" ht="27" customHeight="1">
      <c r="A34" s="250"/>
      <c r="B34" s="246"/>
      <c r="C34" s="246"/>
      <c r="D34" s="246"/>
      <c r="E34" s="246"/>
      <c r="F34" s="246"/>
      <c r="G34" s="1163" t="s">
        <v>492</v>
      </c>
      <c r="H34" s="1164"/>
      <c r="I34" s="1164"/>
      <c r="J34" s="1165"/>
      <c r="K34" s="296" t="s">
        <v>476</v>
      </c>
      <c r="L34" s="296" t="s">
        <v>476</v>
      </c>
      <c r="M34" s="297" t="s">
        <v>476</v>
      </c>
      <c r="N34" s="298" t="s">
        <v>476</v>
      </c>
    </row>
    <row r="35" spans="1:16" ht="27" customHeight="1">
      <c r="A35" s="250"/>
      <c r="B35" s="246"/>
      <c r="C35" s="246"/>
      <c r="D35" s="246"/>
      <c r="E35" s="246"/>
      <c r="F35" s="246"/>
      <c r="G35" s="1163" t="s">
        <v>493</v>
      </c>
      <c r="H35" s="1164"/>
      <c r="I35" s="1164"/>
      <c r="J35" s="1165"/>
      <c r="K35" s="296">
        <v>427651</v>
      </c>
      <c r="L35" s="296">
        <v>13301</v>
      </c>
      <c r="M35" s="297">
        <v>9784</v>
      </c>
      <c r="N35" s="298">
        <v>35.9</v>
      </c>
    </row>
    <row r="36" spans="1:16" ht="27" customHeight="1">
      <c r="A36" s="250"/>
      <c r="B36" s="246"/>
      <c r="C36" s="246"/>
      <c r="D36" s="246"/>
      <c r="E36" s="246"/>
      <c r="F36" s="246"/>
      <c r="G36" s="1163" t="s">
        <v>494</v>
      </c>
      <c r="H36" s="1164"/>
      <c r="I36" s="1164"/>
      <c r="J36" s="1165"/>
      <c r="K36" s="296">
        <v>98451</v>
      </c>
      <c r="L36" s="296">
        <v>3062</v>
      </c>
      <c r="M36" s="297">
        <v>2611</v>
      </c>
      <c r="N36" s="298">
        <v>17.3</v>
      </c>
    </row>
    <row r="37" spans="1:16" ht="13.5" customHeight="1">
      <c r="A37" s="250"/>
      <c r="B37" s="246"/>
      <c r="C37" s="246"/>
      <c r="D37" s="246"/>
      <c r="E37" s="246"/>
      <c r="F37" s="246"/>
      <c r="G37" s="1163" t="s">
        <v>495</v>
      </c>
      <c r="H37" s="1164"/>
      <c r="I37" s="1164"/>
      <c r="J37" s="1165"/>
      <c r="K37" s="296" t="s">
        <v>476</v>
      </c>
      <c r="L37" s="296" t="s">
        <v>476</v>
      </c>
      <c r="M37" s="297">
        <v>1177</v>
      </c>
      <c r="N37" s="298" t="s">
        <v>476</v>
      </c>
    </row>
    <row r="38" spans="1:16" ht="27" customHeight="1">
      <c r="A38" s="250"/>
      <c r="B38" s="246"/>
      <c r="C38" s="246"/>
      <c r="D38" s="246"/>
      <c r="E38" s="246"/>
      <c r="F38" s="246"/>
      <c r="G38" s="1166" t="s">
        <v>496</v>
      </c>
      <c r="H38" s="1167"/>
      <c r="I38" s="1167"/>
      <c r="J38" s="1168"/>
      <c r="K38" s="299">
        <v>100</v>
      </c>
      <c r="L38" s="299">
        <v>3</v>
      </c>
      <c r="M38" s="300">
        <v>1</v>
      </c>
      <c r="N38" s="301">
        <v>200</v>
      </c>
      <c r="O38" s="295"/>
    </row>
    <row r="39" spans="1:16">
      <c r="A39" s="250"/>
      <c r="B39" s="246"/>
      <c r="C39" s="246"/>
      <c r="D39" s="246"/>
      <c r="E39" s="246"/>
      <c r="F39" s="246"/>
      <c r="G39" s="1166" t="s">
        <v>497</v>
      </c>
      <c r="H39" s="1167"/>
      <c r="I39" s="1167"/>
      <c r="J39" s="1168"/>
      <c r="K39" s="302">
        <v>-17490</v>
      </c>
      <c r="L39" s="302">
        <v>-544</v>
      </c>
      <c r="M39" s="303">
        <v>-3247</v>
      </c>
      <c r="N39" s="304">
        <v>-83.2</v>
      </c>
      <c r="O39" s="295"/>
    </row>
    <row r="40" spans="1:16" ht="27" customHeight="1">
      <c r="A40" s="250"/>
      <c r="B40" s="246"/>
      <c r="C40" s="246"/>
      <c r="D40" s="246"/>
      <c r="E40" s="246"/>
      <c r="F40" s="246"/>
      <c r="G40" s="1163" t="s">
        <v>498</v>
      </c>
      <c r="H40" s="1164"/>
      <c r="I40" s="1164"/>
      <c r="J40" s="1165"/>
      <c r="K40" s="302">
        <v>-813808</v>
      </c>
      <c r="L40" s="302">
        <v>-25310</v>
      </c>
      <c r="M40" s="303">
        <v>-28558</v>
      </c>
      <c r="N40" s="304">
        <v>-11.4</v>
      </c>
      <c r="O40" s="295"/>
    </row>
    <row r="41" spans="1:16">
      <c r="A41" s="250"/>
      <c r="B41" s="246"/>
      <c r="C41" s="246"/>
      <c r="D41" s="246"/>
      <c r="E41" s="246"/>
      <c r="F41" s="246"/>
      <c r="G41" s="1169" t="s">
        <v>281</v>
      </c>
      <c r="H41" s="1170"/>
      <c r="I41" s="1170"/>
      <c r="J41" s="1171"/>
      <c r="K41" s="296">
        <v>204531</v>
      </c>
      <c r="L41" s="302">
        <v>6361</v>
      </c>
      <c r="M41" s="303">
        <v>12895</v>
      </c>
      <c r="N41" s="304">
        <v>-50.7</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58" t="s">
        <v>467</v>
      </c>
      <c r="J49" s="1160" t="s">
        <v>502</v>
      </c>
      <c r="K49" s="1161"/>
      <c r="L49" s="1161"/>
      <c r="M49" s="1161"/>
      <c r="N49" s="1162"/>
    </row>
    <row r="50" spans="1:14">
      <c r="A50" s="250"/>
      <c r="B50" s="246"/>
      <c r="C50" s="246"/>
      <c r="D50" s="246"/>
      <c r="E50" s="246"/>
      <c r="F50" s="246"/>
      <c r="G50" s="314"/>
      <c r="H50" s="315"/>
      <c r="I50" s="1159"/>
      <c r="J50" s="316" t="s">
        <v>503</v>
      </c>
      <c r="K50" s="317" t="s">
        <v>504</v>
      </c>
      <c r="L50" s="318" t="s">
        <v>505</v>
      </c>
      <c r="M50" s="319" t="s">
        <v>506</v>
      </c>
      <c r="N50" s="320" t="s">
        <v>507</v>
      </c>
    </row>
    <row r="51" spans="1:14">
      <c r="A51" s="250"/>
      <c r="B51" s="246"/>
      <c r="C51" s="246"/>
      <c r="D51" s="246"/>
      <c r="E51" s="246"/>
      <c r="F51" s="246"/>
      <c r="G51" s="312" t="s">
        <v>508</v>
      </c>
      <c r="H51" s="313"/>
      <c r="I51" s="321">
        <v>960497</v>
      </c>
      <c r="J51" s="322">
        <v>29466</v>
      </c>
      <c r="K51" s="323">
        <v>17.8</v>
      </c>
      <c r="L51" s="324">
        <v>46819</v>
      </c>
      <c r="M51" s="325">
        <v>9.3000000000000007</v>
      </c>
      <c r="N51" s="326">
        <v>8.5</v>
      </c>
    </row>
    <row r="52" spans="1:14">
      <c r="A52" s="250"/>
      <c r="B52" s="246"/>
      <c r="C52" s="246"/>
      <c r="D52" s="246"/>
      <c r="E52" s="246"/>
      <c r="F52" s="246"/>
      <c r="G52" s="327"/>
      <c r="H52" s="328" t="s">
        <v>509</v>
      </c>
      <c r="I52" s="329">
        <v>561930</v>
      </c>
      <c r="J52" s="330">
        <v>17239</v>
      </c>
      <c r="K52" s="331">
        <v>64</v>
      </c>
      <c r="L52" s="332">
        <v>24121</v>
      </c>
      <c r="M52" s="333">
        <v>9.5</v>
      </c>
      <c r="N52" s="334">
        <v>54.5</v>
      </c>
    </row>
    <row r="53" spans="1:14">
      <c r="A53" s="250"/>
      <c r="B53" s="246"/>
      <c r="C53" s="246"/>
      <c r="D53" s="246"/>
      <c r="E53" s="246"/>
      <c r="F53" s="246"/>
      <c r="G53" s="312" t="s">
        <v>510</v>
      </c>
      <c r="H53" s="313"/>
      <c r="I53" s="321">
        <v>1479936</v>
      </c>
      <c r="J53" s="322">
        <v>45451</v>
      </c>
      <c r="K53" s="323">
        <v>54.2</v>
      </c>
      <c r="L53" s="324">
        <v>53270</v>
      </c>
      <c r="M53" s="325">
        <v>13.8</v>
      </c>
      <c r="N53" s="326">
        <v>40.4</v>
      </c>
    </row>
    <row r="54" spans="1:14">
      <c r="A54" s="250"/>
      <c r="B54" s="246"/>
      <c r="C54" s="246"/>
      <c r="D54" s="246"/>
      <c r="E54" s="246"/>
      <c r="F54" s="246"/>
      <c r="G54" s="327"/>
      <c r="H54" s="328" t="s">
        <v>509</v>
      </c>
      <c r="I54" s="329">
        <v>627229</v>
      </c>
      <c r="J54" s="330">
        <v>19263</v>
      </c>
      <c r="K54" s="331">
        <v>11.7</v>
      </c>
      <c r="L54" s="332">
        <v>24316</v>
      </c>
      <c r="M54" s="333">
        <v>0.8</v>
      </c>
      <c r="N54" s="334">
        <v>10.9</v>
      </c>
    </row>
    <row r="55" spans="1:14">
      <c r="A55" s="250"/>
      <c r="B55" s="246"/>
      <c r="C55" s="246"/>
      <c r="D55" s="246"/>
      <c r="E55" s="246"/>
      <c r="F55" s="246"/>
      <c r="G55" s="312" t="s">
        <v>511</v>
      </c>
      <c r="H55" s="313"/>
      <c r="I55" s="321">
        <v>1328455</v>
      </c>
      <c r="J55" s="322">
        <v>40949</v>
      </c>
      <c r="K55" s="323">
        <v>-9.9</v>
      </c>
      <c r="L55" s="324">
        <v>53292</v>
      </c>
      <c r="M55" s="325">
        <v>0</v>
      </c>
      <c r="N55" s="326">
        <v>-9.9</v>
      </c>
    </row>
    <row r="56" spans="1:14">
      <c r="A56" s="250"/>
      <c r="B56" s="246"/>
      <c r="C56" s="246"/>
      <c r="D56" s="246"/>
      <c r="E56" s="246"/>
      <c r="F56" s="246"/>
      <c r="G56" s="327"/>
      <c r="H56" s="328" t="s">
        <v>509</v>
      </c>
      <c r="I56" s="329">
        <v>529018</v>
      </c>
      <c r="J56" s="330">
        <v>16307</v>
      </c>
      <c r="K56" s="331">
        <v>-15.3</v>
      </c>
      <c r="L56" s="332">
        <v>28900</v>
      </c>
      <c r="M56" s="333">
        <v>18.899999999999999</v>
      </c>
      <c r="N56" s="334">
        <v>-34.200000000000003</v>
      </c>
    </row>
    <row r="57" spans="1:14">
      <c r="A57" s="250"/>
      <c r="B57" s="246"/>
      <c r="C57" s="246"/>
      <c r="D57" s="246"/>
      <c r="E57" s="246"/>
      <c r="F57" s="246"/>
      <c r="G57" s="312" t="s">
        <v>512</v>
      </c>
      <c r="H57" s="313"/>
      <c r="I57" s="321">
        <v>1470285</v>
      </c>
      <c r="J57" s="322">
        <v>45468</v>
      </c>
      <c r="K57" s="323">
        <v>11</v>
      </c>
      <c r="L57" s="324">
        <v>49919</v>
      </c>
      <c r="M57" s="325">
        <v>-6.3</v>
      </c>
      <c r="N57" s="326">
        <v>17.3</v>
      </c>
    </row>
    <row r="58" spans="1:14">
      <c r="A58" s="250"/>
      <c r="B58" s="246"/>
      <c r="C58" s="246"/>
      <c r="D58" s="246"/>
      <c r="E58" s="246"/>
      <c r="F58" s="246"/>
      <c r="G58" s="327"/>
      <c r="H58" s="328" t="s">
        <v>509</v>
      </c>
      <c r="I58" s="329">
        <v>751001</v>
      </c>
      <c r="J58" s="330">
        <v>23224</v>
      </c>
      <c r="K58" s="331">
        <v>42.4</v>
      </c>
      <c r="L58" s="332">
        <v>26398</v>
      </c>
      <c r="M58" s="333">
        <v>-8.6999999999999993</v>
      </c>
      <c r="N58" s="334">
        <v>51.1</v>
      </c>
    </row>
    <row r="59" spans="1:14">
      <c r="A59" s="250"/>
      <c r="B59" s="246"/>
      <c r="C59" s="246"/>
      <c r="D59" s="246"/>
      <c r="E59" s="246"/>
      <c r="F59" s="246"/>
      <c r="G59" s="312" t="s">
        <v>513</v>
      </c>
      <c r="H59" s="313"/>
      <c r="I59" s="321">
        <v>1344728</v>
      </c>
      <c r="J59" s="322">
        <v>41823</v>
      </c>
      <c r="K59" s="323">
        <v>-8</v>
      </c>
      <c r="L59" s="324">
        <v>47738</v>
      </c>
      <c r="M59" s="325">
        <v>-4.4000000000000004</v>
      </c>
      <c r="N59" s="326">
        <v>-3.6</v>
      </c>
    </row>
    <row r="60" spans="1:14">
      <c r="A60" s="250"/>
      <c r="B60" s="246"/>
      <c r="C60" s="246"/>
      <c r="D60" s="246"/>
      <c r="E60" s="246"/>
      <c r="F60" s="246"/>
      <c r="G60" s="327"/>
      <c r="H60" s="328" t="s">
        <v>509</v>
      </c>
      <c r="I60" s="335">
        <v>651144</v>
      </c>
      <c r="J60" s="330">
        <v>20251</v>
      </c>
      <c r="K60" s="331">
        <v>-12.8</v>
      </c>
      <c r="L60" s="332">
        <v>24937</v>
      </c>
      <c r="M60" s="333">
        <v>-5.5</v>
      </c>
      <c r="N60" s="334">
        <v>-7.3</v>
      </c>
    </row>
    <row r="61" spans="1:14">
      <c r="A61" s="250"/>
      <c r="B61" s="246"/>
      <c r="C61" s="246"/>
      <c r="D61" s="246"/>
      <c r="E61" s="246"/>
      <c r="F61" s="246"/>
      <c r="G61" s="312" t="s">
        <v>514</v>
      </c>
      <c r="H61" s="336"/>
      <c r="I61" s="337">
        <v>1316780</v>
      </c>
      <c r="J61" s="338">
        <v>40631</v>
      </c>
      <c r="K61" s="339">
        <v>13</v>
      </c>
      <c r="L61" s="340">
        <v>50208</v>
      </c>
      <c r="M61" s="341">
        <v>2.5</v>
      </c>
      <c r="N61" s="326">
        <v>10.5</v>
      </c>
    </row>
    <row r="62" spans="1:14">
      <c r="A62" s="250"/>
      <c r="B62" s="246"/>
      <c r="C62" s="246"/>
      <c r="D62" s="246"/>
      <c r="E62" s="246"/>
      <c r="F62" s="246"/>
      <c r="G62" s="327"/>
      <c r="H62" s="328" t="s">
        <v>509</v>
      </c>
      <c r="I62" s="329">
        <v>624064</v>
      </c>
      <c r="J62" s="330">
        <v>19257</v>
      </c>
      <c r="K62" s="331">
        <v>18</v>
      </c>
      <c r="L62" s="332">
        <v>25734</v>
      </c>
      <c r="M62" s="333">
        <v>3</v>
      </c>
      <c r="N62" s="334">
        <v>15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41.32</v>
      </c>
      <c r="G47" s="12">
        <v>42.58</v>
      </c>
      <c r="H47" s="12">
        <v>39.17</v>
      </c>
      <c r="I47" s="12">
        <v>37.840000000000003</v>
      </c>
      <c r="J47" s="13">
        <v>33.409999999999997</v>
      </c>
    </row>
    <row r="48" spans="2:10" ht="57.75" customHeight="1">
      <c r="B48" s="14"/>
      <c r="C48" s="1174" t="s">
        <v>4</v>
      </c>
      <c r="D48" s="1174"/>
      <c r="E48" s="1175"/>
      <c r="F48" s="15">
        <v>5.74</v>
      </c>
      <c r="G48" s="16">
        <v>4.84</v>
      </c>
      <c r="H48" s="16">
        <v>4.5199999999999996</v>
      </c>
      <c r="I48" s="16">
        <v>6.88</v>
      </c>
      <c r="J48" s="17">
        <v>4.5</v>
      </c>
    </row>
    <row r="49" spans="2:10" ht="57.75" customHeight="1" thickBot="1">
      <c r="B49" s="18"/>
      <c r="C49" s="1176" t="s">
        <v>5</v>
      </c>
      <c r="D49" s="1176"/>
      <c r="E49" s="1177"/>
      <c r="F49" s="19" t="s">
        <v>521</v>
      </c>
      <c r="G49" s="20" t="s">
        <v>522</v>
      </c>
      <c r="H49" s="20" t="s">
        <v>523</v>
      </c>
      <c r="I49" s="20">
        <v>1.38</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525</v>
      </c>
      <c r="D34" s="1184"/>
      <c r="E34" s="1185"/>
      <c r="F34" s="32" t="s">
        <v>526</v>
      </c>
      <c r="G34" s="33" t="s">
        <v>527</v>
      </c>
      <c r="H34" s="33">
        <v>0.46</v>
      </c>
      <c r="I34" s="33" t="s">
        <v>528</v>
      </c>
      <c r="J34" s="34" t="s">
        <v>529</v>
      </c>
      <c r="K34" s="22"/>
      <c r="L34" s="22"/>
      <c r="M34" s="22"/>
      <c r="N34" s="22"/>
      <c r="O34" s="22"/>
      <c r="P34" s="22"/>
    </row>
    <row r="35" spans="1:16" ht="39" customHeight="1">
      <c r="A35" s="22"/>
      <c r="B35" s="35"/>
      <c r="C35" s="1178" t="s">
        <v>530</v>
      </c>
      <c r="D35" s="1179"/>
      <c r="E35" s="1180"/>
      <c r="F35" s="36">
        <v>8.8699999999999992</v>
      </c>
      <c r="G35" s="37">
        <v>8.57</v>
      </c>
      <c r="H35" s="37">
        <v>7.89</v>
      </c>
      <c r="I35" s="37">
        <v>7.68</v>
      </c>
      <c r="J35" s="38">
        <v>7.4</v>
      </c>
      <c r="K35" s="22"/>
      <c r="L35" s="22"/>
      <c r="M35" s="22"/>
      <c r="N35" s="22"/>
      <c r="O35" s="22"/>
      <c r="P35" s="22"/>
    </row>
    <row r="36" spans="1:16" ht="39" customHeight="1">
      <c r="A36" s="22"/>
      <c r="B36" s="35"/>
      <c r="C36" s="1178" t="s">
        <v>531</v>
      </c>
      <c r="D36" s="1179"/>
      <c r="E36" s="1180"/>
      <c r="F36" s="36">
        <v>4.99</v>
      </c>
      <c r="G36" s="37">
        <v>5.37</v>
      </c>
      <c r="H36" s="37">
        <v>5.84</v>
      </c>
      <c r="I36" s="37">
        <v>6.55</v>
      </c>
      <c r="J36" s="38">
        <v>6.08</v>
      </c>
      <c r="K36" s="22"/>
      <c r="L36" s="22"/>
      <c r="M36" s="22"/>
      <c r="N36" s="22"/>
      <c r="O36" s="22"/>
      <c r="P36" s="22"/>
    </row>
    <row r="37" spans="1:16" ht="39" customHeight="1">
      <c r="A37" s="22"/>
      <c r="B37" s="35"/>
      <c r="C37" s="1178" t="s">
        <v>532</v>
      </c>
      <c r="D37" s="1179"/>
      <c r="E37" s="1180"/>
      <c r="F37" s="36">
        <v>5.7</v>
      </c>
      <c r="G37" s="37">
        <v>4.8</v>
      </c>
      <c r="H37" s="37">
        <v>4.47</v>
      </c>
      <c r="I37" s="37">
        <v>6.83</v>
      </c>
      <c r="J37" s="38">
        <v>4.45</v>
      </c>
      <c r="K37" s="22"/>
      <c r="L37" s="22"/>
      <c r="M37" s="22"/>
      <c r="N37" s="22"/>
      <c r="O37" s="22"/>
      <c r="P37" s="22"/>
    </row>
    <row r="38" spans="1:16" ht="39" customHeight="1">
      <c r="A38" s="22"/>
      <c r="B38" s="35"/>
      <c r="C38" s="1178" t="s">
        <v>533</v>
      </c>
      <c r="D38" s="1179"/>
      <c r="E38" s="1180"/>
      <c r="F38" s="36">
        <v>0.16</v>
      </c>
      <c r="G38" s="37">
        <v>0.22</v>
      </c>
      <c r="H38" s="37">
        <v>0.22</v>
      </c>
      <c r="I38" s="37">
        <v>0.18</v>
      </c>
      <c r="J38" s="38">
        <v>0.19</v>
      </c>
      <c r="K38" s="22"/>
      <c r="L38" s="22"/>
      <c r="M38" s="22"/>
      <c r="N38" s="22"/>
      <c r="O38" s="22"/>
      <c r="P38" s="22"/>
    </row>
    <row r="39" spans="1:16" ht="39" customHeight="1">
      <c r="A39" s="22"/>
      <c r="B39" s="35"/>
      <c r="C39" s="1178" t="s">
        <v>534</v>
      </c>
      <c r="D39" s="1179"/>
      <c r="E39" s="1180"/>
      <c r="F39" s="36">
        <v>0.03</v>
      </c>
      <c r="G39" s="37">
        <v>0.03</v>
      </c>
      <c r="H39" s="37">
        <v>0.04</v>
      </c>
      <c r="I39" s="37">
        <v>0.04</v>
      </c>
      <c r="J39" s="38">
        <v>0.04</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535</v>
      </c>
      <c r="D42" s="1179"/>
      <c r="E42" s="1180"/>
      <c r="F42" s="36" t="s">
        <v>476</v>
      </c>
      <c r="G42" s="37" t="s">
        <v>476</v>
      </c>
      <c r="H42" s="37" t="s">
        <v>476</v>
      </c>
      <c r="I42" s="37" t="s">
        <v>476</v>
      </c>
      <c r="J42" s="38" t="s">
        <v>476</v>
      </c>
      <c r="K42" s="22"/>
      <c r="L42" s="22"/>
      <c r="M42" s="22"/>
      <c r="N42" s="22"/>
      <c r="O42" s="22"/>
      <c r="P42" s="22"/>
    </row>
    <row r="43" spans="1:16" ht="39" customHeight="1" thickBot="1">
      <c r="A43" s="22"/>
      <c r="B43" s="40"/>
      <c r="C43" s="1181" t="s">
        <v>536</v>
      </c>
      <c r="D43" s="1182"/>
      <c r="E43" s="1183"/>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11</v>
      </c>
      <c r="C45" s="1195"/>
      <c r="D45" s="58"/>
      <c r="E45" s="1200" t="s">
        <v>12</v>
      </c>
      <c r="F45" s="1200"/>
      <c r="G45" s="1200"/>
      <c r="H45" s="1200"/>
      <c r="I45" s="1200"/>
      <c r="J45" s="1201"/>
      <c r="K45" s="59">
        <v>516</v>
      </c>
      <c r="L45" s="60">
        <v>538</v>
      </c>
      <c r="M45" s="60">
        <v>419</v>
      </c>
      <c r="N45" s="60">
        <v>483</v>
      </c>
      <c r="O45" s="61">
        <v>510</v>
      </c>
      <c r="P45" s="48"/>
      <c r="Q45" s="48"/>
      <c r="R45" s="48"/>
      <c r="S45" s="48"/>
      <c r="T45" s="48"/>
      <c r="U45" s="48"/>
    </row>
    <row r="46" spans="1:21" ht="30.75" customHeight="1">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c r="A47" s="48"/>
      <c r="B47" s="1196"/>
      <c r="C47" s="1197"/>
      <c r="D47" s="62"/>
      <c r="E47" s="1188" t="s">
        <v>14</v>
      </c>
      <c r="F47" s="1188"/>
      <c r="G47" s="1188"/>
      <c r="H47" s="1188"/>
      <c r="I47" s="1188"/>
      <c r="J47" s="1189"/>
      <c r="K47" s="63">
        <v>3</v>
      </c>
      <c r="L47" s="64">
        <v>3</v>
      </c>
      <c r="M47" s="64">
        <v>3</v>
      </c>
      <c r="N47" s="64" t="s">
        <v>476</v>
      </c>
      <c r="O47" s="65" t="s">
        <v>476</v>
      </c>
      <c r="P47" s="48"/>
      <c r="Q47" s="48"/>
      <c r="R47" s="48"/>
      <c r="S47" s="48"/>
      <c r="T47" s="48"/>
      <c r="U47" s="48"/>
    </row>
    <row r="48" spans="1:21" ht="30.75" customHeight="1">
      <c r="A48" s="48"/>
      <c r="B48" s="1196"/>
      <c r="C48" s="1197"/>
      <c r="D48" s="62"/>
      <c r="E48" s="1188" t="s">
        <v>15</v>
      </c>
      <c r="F48" s="1188"/>
      <c r="G48" s="1188"/>
      <c r="H48" s="1188"/>
      <c r="I48" s="1188"/>
      <c r="J48" s="1189"/>
      <c r="K48" s="63">
        <v>429</v>
      </c>
      <c r="L48" s="64">
        <v>431</v>
      </c>
      <c r="M48" s="64">
        <v>429</v>
      </c>
      <c r="N48" s="64">
        <v>429</v>
      </c>
      <c r="O48" s="65">
        <v>428</v>
      </c>
      <c r="P48" s="48"/>
      <c r="Q48" s="48"/>
      <c r="R48" s="48"/>
      <c r="S48" s="48"/>
      <c r="T48" s="48"/>
      <c r="U48" s="48"/>
    </row>
    <row r="49" spans="1:21" ht="30.75" customHeight="1">
      <c r="A49" s="48"/>
      <c r="B49" s="1196"/>
      <c r="C49" s="1197"/>
      <c r="D49" s="62"/>
      <c r="E49" s="1188" t="s">
        <v>16</v>
      </c>
      <c r="F49" s="1188"/>
      <c r="G49" s="1188"/>
      <c r="H49" s="1188"/>
      <c r="I49" s="1188"/>
      <c r="J49" s="1189"/>
      <c r="K49" s="63">
        <v>94</v>
      </c>
      <c r="L49" s="64">
        <v>102</v>
      </c>
      <c r="M49" s="64">
        <v>94</v>
      </c>
      <c r="N49" s="64">
        <v>96</v>
      </c>
      <c r="O49" s="65">
        <v>98</v>
      </c>
      <c r="P49" s="48"/>
      <c r="Q49" s="48"/>
      <c r="R49" s="48"/>
      <c r="S49" s="48"/>
      <c r="T49" s="48"/>
      <c r="U49" s="48"/>
    </row>
    <row r="50" spans="1:21" ht="30.75" customHeight="1">
      <c r="A50" s="48"/>
      <c r="B50" s="1196"/>
      <c r="C50" s="1197"/>
      <c r="D50" s="62"/>
      <c r="E50" s="1188" t="s">
        <v>17</v>
      </c>
      <c r="F50" s="1188"/>
      <c r="G50" s="1188"/>
      <c r="H50" s="1188"/>
      <c r="I50" s="1188"/>
      <c r="J50" s="1189"/>
      <c r="K50" s="63" t="s">
        <v>476</v>
      </c>
      <c r="L50" s="64" t="s">
        <v>476</v>
      </c>
      <c r="M50" s="64" t="s">
        <v>476</v>
      </c>
      <c r="N50" s="64" t="s">
        <v>476</v>
      </c>
      <c r="O50" s="65" t="s">
        <v>476</v>
      </c>
      <c r="P50" s="48"/>
      <c r="Q50" s="48"/>
      <c r="R50" s="48"/>
      <c r="S50" s="48"/>
      <c r="T50" s="48"/>
      <c r="U50" s="48"/>
    </row>
    <row r="51" spans="1:21" ht="30.75" customHeight="1">
      <c r="A51" s="48"/>
      <c r="B51" s="1198"/>
      <c r="C51" s="1199"/>
      <c r="D51" s="66"/>
      <c r="E51" s="1188" t="s">
        <v>18</v>
      </c>
      <c r="F51" s="1188"/>
      <c r="G51" s="1188"/>
      <c r="H51" s="1188"/>
      <c r="I51" s="1188"/>
      <c r="J51" s="1189"/>
      <c r="K51" s="63" t="s">
        <v>476</v>
      </c>
      <c r="L51" s="64" t="s">
        <v>476</v>
      </c>
      <c r="M51" s="64" t="s">
        <v>476</v>
      </c>
      <c r="N51" s="64" t="s">
        <v>476</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791</v>
      </c>
      <c r="L52" s="64">
        <v>764</v>
      </c>
      <c r="M52" s="64">
        <v>804</v>
      </c>
      <c r="N52" s="64">
        <v>768</v>
      </c>
      <c r="O52" s="65">
        <v>831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251</v>
      </c>
      <c r="L53" s="69">
        <v>310</v>
      </c>
      <c r="M53" s="69">
        <v>141</v>
      </c>
      <c r="N53" s="69">
        <v>240</v>
      </c>
      <c r="O53" s="70">
        <v>205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02" t="s">
        <v>24</v>
      </c>
      <c r="C41" s="1203"/>
      <c r="D41" s="81"/>
      <c r="E41" s="1208" t="s">
        <v>25</v>
      </c>
      <c r="F41" s="1208"/>
      <c r="G41" s="1208"/>
      <c r="H41" s="1209"/>
      <c r="I41" s="82">
        <v>6207</v>
      </c>
      <c r="J41" s="83">
        <v>6685</v>
      </c>
      <c r="K41" s="83">
        <v>6984</v>
      </c>
      <c r="L41" s="83">
        <v>7505</v>
      </c>
      <c r="M41" s="84">
        <v>7873</v>
      </c>
    </row>
    <row r="42" spans="2:13" ht="27.75" customHeight="1">
      <c r="B42" s="1204"/>
      <c r="C42" s="1205"/>
      <c r="D42" s="85"/>
      <c r="E42" s="1210" t="s">
        <v>26</v>
      </c>
      <c r="F42" s="1210"/>
      <c r="G42" s="1210"/>
      <c r="H42" s="1211"/>
      <c r="I42" s="86" t="s">
        <v>476</v>
      </c>
      <c r="J42" s="87">
        <v>25</v>
      </c>
      <c r="K42" s="87">
        <v>29</v>
      </c>
      <c r="L42" s="87">
        <v>25</v>
      </c>
      <c r="M42" s="88">
        <v>15</v>
      </c>
    </row>
    <row r="43" spans="2:13" ht="27.75" customHeight="1">
      <c r="B43" s="1204"/>
      <c r="C43" s="1205"/>
      <c r="D43" s="85"/>
      <c r="E43" s="1210" t="s">
        <v>27</v>
      </c>
      <c r="F43" s="1210"/>
      <c r="G43" s="1210"/>
      <c r="H43" s="1211"/>
      <c r="I43" s="86">
        <v>4867</v>
      </c>
      <c r="J43" s="87">
        <v>4672</v>
      </c>
      <c r="K43" s="87">
        <v>4412</v>
      </c>
      <c r="L43" s="87">
        <v>4187</v>
      </c>
      <c r="M43" s="88">
        <v>3971</v>
      </c>
    </row>
    <row r="44" spans="2:13" ht="27.75" customHeight="1">
      <c r="B44" s="1204"/>
      <c r="C44" s="1205"/>
      <c r="D44" s="85"/>
      <c r="E44" s="1210" t="s">
        <v>28</v>
      </c>
      <c r="F44" s="1210"/>
      <c r="G44" s="1210"/>
      <c r="H44" s="1211"/>
      <c r="I44" s="86">
        <v>830</v>
      </c>
      <c r="J44" s="87">
        <v>942</v>
      </c>
      <c r="K44" s="87">
        <v>879</v>
      </c>
      <c r="L44" s="87">
        <v>812</v>
      </c>
      <c r="M44" s="88">
        <v>721</v>
      </c>
    </row>
    <row r="45" spans="2:13" ht="27.75" customHeight="1">
      <c r="B45" s="1204"/>
      <c r="C45" s="1205"/>
      <c r="D45" s="85"/>
      <c r="E45" s="1210" t="s">
        <v>29</v>
      </c>
      <c r="F45" s="1210"/>
      <c r="G45" s="1210"/>
      <c r="H45" s="1211"/>
      <c r="I45" s="86">
        <v>1331</v>
      </c>
      <c r="J45" s="87">
        <v>1350</v>
      </c>
      <c r="K45" s="87">
        <v>1247</v>
      </c>
      <c r="L45" s="87">
        <v>1187</v>
      </c>
      <c r="M45" s="88">
        <v>1200</v>
      </c>
    </row>
    <row r="46" spans="2:13" ht="27.75" customHeight="1">
      <c r="B46" s="1204"/>
      <c r="C46" s="1205"/>
      <c r="D46" s="89"/>
      <c r="E46" s="1210" t="s">
        <v>30</v>
      </c>
      <c r="F46" s="1210"/>
      <c r="G46" s="1210"/>
      <c r="H46" s="1211"/>
      <c r="I46" s="86">
        <v>154</v>
      </c>
      <c r="J46" s="87" t="s">
        <v>476</v>
      </c>
      <c r="K46" s="87" t="s">
        <v>476</v>
      </c>
      <c r="L46" s="87" t="s">
        <v>476</v>
      </c>
      <c r="M46" s="88" t="s">
        <v>476</v>
      </c>
    </row>
    <row r="47" spans="2:13" ht="27.75" customHeight="1">
      <c r="B47" s="1204"/>
      <c r="C47" s="1205"/>
      <c r="D47" s="90"/>
      <c r="E47" s="1212" t="s">
        <v>31</v>
      </c>
      <c r="F47" s="1213"/>
      <c r="G47" s="1213"/>
      <c r="H47" s="1214"/>
      <c r="I47" s="86" t="s">
        <v>476</v>
      </c>
      <c r="J47" s="87" t="s">
        <v>476</v>
      </c>
      <c r="K47" s="87" t="s">
        <v>476</v>
      </c>
      <c r="L47" s="87" t="s">
        <v>476</v>
      </c>
      <c r="M47" s="88" t="s">
        <v>476</v>
      </c>
    </row>
    <row r="48" spans="2:13" ht="27.75" customHeight="1">
      <c r="B48" s="1204"/>
      <c r="C48" s="1205"/>
      <c r="D48" s="85"/>
      <c r="E48" s="1210" t="s">
        <v>32</v>
      </c>
      <c r="F48" s="1210"/>
      <c r="G48" s="1210"/>
      <c r="H48" s="1211"/>
      <c r="I48" s="86" t="s">
        <v>476</v>
      </c>
      <c r="J48" s="87" t="s">
        <v>476</v>
      </c>
      <c r="K48" s="87" t="s">
        <v>476</v>
      </c>
      <c r="L48" s="87" t="s">
        <v>476</v>
      </c>
      <c r="M48" s="88" t="s">
        <v>476</v>
      </c>
    </row>
    <row r="49" spans="2:13" ht="27.75" customHeight="1">
      <c r="B49" s="1206"/>
      <c r="C49" s="1207"/>
      <c r="D49" s="85"/>
      <c r="E49" s="1210" t="s">
        <v>33</v>
      </c>
      <c r="F49" s="1210"/>
      <c r="G49" s="1210"/>
      <c r="H49" s="1211"/>
      <c r="I49" s="86" t="s">
        <v>476</v>
      </c>
      <c r="J49" s="87" t="s">
        <v>476</v>
      </c>
      <c r="K49" s="87" t="s">
        <v>476</v>
      </c>
      <c r="L49" s="87" t="s">
        <v>476</v>
      </c>
      <c r="M49" s="88" t="s">
        <v>476</v>
      </c>
    </row>
    <row r="50" spans="2:13" ht="27.75" customHeight="1">
      <c r="B50" s="1215" t="s">
        <v>34</v>
      </c>
      <c r="C50" s="1216"/>
      <c r="D50" s="91"/>
      <c r="E50" s="1210" t="s">
        <v>35</v>
      </c>
      <c r="F50" s="1210"/>
      <c r="G50" s="1210"/>
      <c r="H50" s="1211"/>
      <c r="I50" s="86">
        <v>5680</v>
      </c>
      <c r="J50" s="87">
        <v>5711</v>
      </c>
      <c r="K50" s="87">
        <v>5238</v>
      </c>
      <c r="L50" s="87">
        <v>5089</v>
      </c>
      <c r="M50" s="88">
        <v>5058</v>
      </c>
    </row>
    <row r="51" spans="2:13" ht="27.75" customHeight="1">
      <c r="B51" s="1204"/>
      <c r="C51" s="1205"/>
      <c r="D51" s="85"/>
      <c r="E51" s="1210" t="s">
        <v>36</v>
      </c>
      <c r="F51" s="1210"/>
      <c r="G51" s="1210"/>
      <c r="H51" s="1211"/>
      <c r="I51" s="86">
        <v>356</v>
      </c>
      <c r="J51" s="87">
        <v>180</v>
      </c>
      <c r="K51" s="87">
        <v>177</v>
      </c>
      <c r="L51" s="87">
        <v>149</v>
      </c>
      <c r="M51" s="88">
        <v>134</v>
      </c>
    </row>
    <row r="52" spans="2:13" ht="27.75" customHeight="1">
      <c r="B52" s="1206"/>
      <c r="C52" s="1207"/>
      <c r="D52" s="85"/>
      <c r="E52" s="1210" t="s">
        <v>37</v>
      </c>
      <c r="F52" s="1210"/>
      <c r="G52" s="1210"/>
      <c r="H52" s="1211"/>
      <c r="I52" s="86">
        <v>9800</v>
      </c>
      <c r="J52" s="87">
        <v>9853</v>
      </c>
      <c r="K52" s="87">
        <v>9859</v>
      </c>
      <c r="L52" s="87">
        <v>9780</v>
      </c>
      <c r="M52" s="88">
        <v>9673</v>
      </c>
    </row>
    <row r="53" spans="2:13" ht="27.75" customHeight="1" thickBot="1">
      <c r="B53" s="1217" t="s">
        <v>38</v>
      </c>
      <c r="C53" s="1218"/>
      <c r="D53" s="92"/>
      <c r="E53" s="1219" t="s">
        <v>39</v>
      </c>
      <c r="F53" s="1219"/>
      <c r="G53" s="1219"/>
      <c r="H53" s="1220"/>
      <c r="I53" s="93">
        <v>-2446</v>
      </c>
      <c r="J53" s="94">
        <v>-2070</v>
      </c>
      <c r="K53" s="94">
        <v>-1724</v>
      </c>
      <c r="L53" s="94">
        <v>-1303</v>
      </c>
      <c r="M53" s="95">
        <v>-1083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576</v>
      </c>
      <c r="C41" s="248"/>
      <c r="D41" s="248"/>
      <c r="E41" s="248"/>
      <c r="F41" s="248"/>
      <c r="G41" s="248"/>
      <c r="H41" s="248"/>
      <c r="I41" s="248"/>
      <c r="J41" s="248"/>
      <c r="K41" s="248"/>
      <c r="L41" s="248"/>
      <c r="M41" s="248"/>
      <c r="N41" s="248"/>
      <c r="O41" s="248"/>
      <c r="P41" s="249"/>
    </row>
    <row r="42" spans="2:17">
      <c r="B42" s="250"/>
      <c r="C42" s="246"/>
      <c r="D42" s="246"/>
      <c r="E42" s="246"/>
      <c r="F42" s="246"/>
      <c r="G42" s="353" t="s">
        <v>577</v>
      </c>
      <c r="I42" s="354"/>
      <c r="J42" s="354"/>
      <c r="K42" s="354"/>
      <c r="L42" s="246"/>
      <c r="M42" s="246"/>
      <c r="N42" s="246"/>
      <c r="O42" s="246"/>
    </row>
    <row r="43" spans="2:17">
      <c r="B43" s="250"/>
      <c r="C43" s="246"/>
      <c r="D43" s="246"/>
      <c r="E43" s="246"/>
      <c r="F43" s="246"/>
      <c r="G43" s="1221" t="s">
        <v>587</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578</v>
      </c>
    </row>
    <row r="50" spans="1:17">
      <c r="B50" s="250"/>
      <c r="C50" s="246"/>
      <c r="D50" s="246"/>
      <c r="E50" s="246"/>
      <c r="F50" s="246"/>
      <c r="G50" s="1230"/>
      <c r="H50" s="1231"/>
      <c r="I50" s="1231"/>
      <c r="J50" s="1232"/>
      <c r="K50" s="356" t="s">
        <v>516</v>
      </c>
      <c r="L50" s="356" t="s">
        <v>517</v>
      </c>
      <c r="M50" s="356" t="s">
        <v>518</v>
      </c>
      <c r="N50" s="356" t="s">
        <v>519</v>
      </c>
      <c r="O50" s="356" t="s">
        <v>520</v>
      </c>
    </row>
    <row r="51" spans="1:17">
      <c r="B51" s="250"/>
      <c r="C51" s="246"/>
      <c r="D51" s="246"/>
      <c r="E51" s="246"/>
      <c r="F51" s="246"/>
      <c r="G51" s="1233" t="s">
        <v>579</v>
      </c>
      <c r="H51" s="1234"/>
      <c r="I51" s="1239" t="s">
        <v>580</v>
      </c>
      <c r="J51" s="1239"/>
      <c r="K51" s="1241"/>
      <c r="L51" s="1241"/>
      <c r="M51" s="1241"/>
      <c r="N51" s="1242"/>
      <c r="O51" s="1242"/>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585</v>
      </c>
      <c r="J53" s="1243"/>
      <c r="K53" s="1250"/>
      <c r="L53" s="1250"/>
      <c r="M53" s="1250"/>
      <c r="N53" s="1252">
        <v>65.099999999999994</v>
      </c>
      <c r="O53" s="1252">
        <v>65.400000000000006</v>
      </c>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581</v>
      </c>
      <c r="H55" s="1245"/>
      <c r="I55" s="1243" t="s">
        <v>580</v>
      </c>
      <c r="J55" s="1243"/>
      <c r="K55" s="1241"/>
      <c r="L55" s="1241"/>
      <c r="M55" s="1241"/>
      <c r="N55" s="1242">
        <v>13</v>
      </c>
      <c r="O55" s="1242">
        <v>21</v>
      </c>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586</v>
      </c>
      <c r="J57" s="1253"/>
      <c r="K57" s="1250"/>
      <c r="L57" s="1250"/>
      <c r="M57" s="1250"/>
      <c r="N57" s="1252">
        <v>53.4</v>
      </c>
      <c r="O57" s="1252">
        <v>53.4</v>
      </c>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582</v>
      </c>
      <c r="C63" s="246"/>
      <c r="D63" s="246"/>
      <c r="E63" s="246"/>
      <c r="F63" s="246"/>
      <c r="G63" s="246"/>
      <c r="H63" s="246"/>
      <c r="I63" s="246"/>
      <c r="J63" s="246"/>
      <c r="K63" s="246"/>
      <c r="L63" s="246"/>
      <c r="M63" s="246"/>
      <c r="N63" s="246"/>
      <c r="O63" s="246"/>
    </row>
    <row r="64" spans="1:17">
      <c r="B64" s="250"/>
      <c r="C64" s="246"/>
      <c r="D64" s="246"/>
      <c r="E64" s="246"/>
      <c r="F64" s="246"/>
      <c r="G64" s="353" t="s">
        <v>577</v>
      </c>
      <c r="I64" s="354"/>
      <c r="J64" s="354"/>
      <c r="K64" s="354"/>
      <c r="L64" s="246"/>
      <c r="M64" s="246"/>
      <c r="N64" s="246"/>
      <c r="O64" s="246"/>
    </row>
    <row r="65" spans="2:30">
      <c r="B65" s="250"/>
      <c r="C65" s="246"/>
      <c r="D65" s="246"/>
      <c r="E65" s="246"/>
      <c r="F65" s="246"/>
      <c r="G65" s="1221" t="s">
        <v>588</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583</v>
      </c>
      <c r="I71" s="370"/>
      <c r="J71" s="366"/>
      <c r="K71" s="366"/>
      <c r="L71" s="367"/>
      <c r="M71" s="366"/>
      <c r="N71" s="367"/>
      <c r="O71" s="368"/>
    </row>
    <row r="72" spans="2:30">
      <c r="B72" s="250"/>
      <c r="C72" s="246"/>
      <c r="D72" s="246"/>
      <c r="E72" s="246"/>
      <c r="F72" s="246"/>
      <c r="G72" s="1230"/>
      <c r="H72" s="1231"/>
      <c r="I72" s="1231"/>
      <c r="J72" s="1232"/>
      <c r="K72" s="356" t="s">
        <v>516</v>
      </c>
      <c r="L72" s="356" t="s">
        <v>517</v>
      </c>
      <c r="M72" s="356" t="s">
        <v>518</v>
      </c>
      <c r="N72" s="356" t="s">
        <v>519</v>
      </c>
      <c r="O72" s="356" t="s">
        <v>520</v>
      </c>
    </row>
    <row r="73" spans="2:30">
      <c r="B73" s="250"/>
      <c r="C73" s="246"/>
      <c r="D73" s="246"/>
      <c r="E73" s="246"/>
      <c r="F73" s="246"/>
      <c r="G73" s="1233" t="s">
        <v>579</v>
      </c>
      <c r="H73" s="1234"/>
      <c r="I73" s="1239" t="s">
        <v>580</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584</v>
      </c>
      <c r="J75" s="1243"/>
      <c r="K75" s="1252">
        <v>4.4000000000000004</v>
      </c>
      <c r="L75" s="1252">
        <v>4.9000000000000004</v>
      </c>
      <c r="M75" s="1252">
        <v>4.3</v>
      </c>
      <c r="N75" s="1252">
        <v>4.2</v>
      </c>
      <c r="O75" s="1252">
        <v>3.5</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581</v>
      </c>
      <c r="H77" s="1245"/>
      <c r="I77" s="1243" t="s">
        <v>580</v>
      </c>
      <c r="J77" s="1243"/>
      <c r="K77" s="1254">
        <v>30.7</v>
      </c>
      <c r="L77" s="1254">
        <v>22.3</v>
      </c>
      <c r="M77" s="1242">
        <v>20.3</v>
      </c>
      <c r="N77" s="1242">
        <v>13</v>
      </c>
      <c r="O77" s="1242">
        <v>21</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584</v>
      </c>
      <c r="J79" s="1253"/>
      <c r="K79" s="1256">
        <v>9.1999999999999993</v>
      </c>
      <c r="L79" s="1256">
        <v>8.5</v>
      </c>
      <c r="M79" s="1256">
        <v>7.7</v>
      </c>
      <c r="N79" s="1256">
        <v>6.8</v>
      </c>
      <c r="O79" s="1256">
        <v>6.8</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515</v>
      </c>
      <c r="G2" s="113"/>
      <c r="H2" s="114"/>
    </row>
    <row r="3" spans="1:8">
      <c r="A3" s="110" t="s">
        <v>508</v>
      </c>
      <c r="B3" s="115"/>
      <c r="C3" s="116"/>
      <c r="D3" s="117">
        <v>29466</v>
      </c>
      <c r="E3" s="118"/>
      <c r="F3" s="119">
        <v>46819</v>
      </c>
      <c r="G3" s="120"/>
      <c r="H3" s="121"/>
    </row>
    <row r="4" spans="1:8">
      <c r="A4" s="122"/>
      <c r="B4" s="123"/>
      <c r="C4" s="124"/>
      <c r="D4" s="125">
        <v>17239</v>
      </c>
      <c r="E4" s="126"/>
      <c r="F4" s="127">
        <v>24121</v>
      </c>
      <c r="G4" s="128"/>
      <c r="H4" s="129"/>
    </row>
    <row r="5" spans="1:8">
      <c r="A5" s="110" t="s">
        <v>510</v>
      </c>
      <c r="B5" s="115"/>
      <c r="C5" s="116"/>
      <c r="D5" s="117">
        <v>45451</v>
      </c>
      <c r="E5" s="118"/>
      <c r="F5" s="119">
        <v>53270</v>
      </c>
      <c r="G5" s="120"/>
      <c r="H5" s="121"/>
    </row>
    <row r="6" spans="1:8">
      <c r="A6" s="122"/>
      <c r="B6" s="123"/>
      <c r="C6" s="124"/>
      <c r="D6" s="125">
        <v>19263</v>
      </c>
      <c r="E6" s="126"/>
      <c r="F6" s="127">
        <v>24316</v>
      </c>
      <c r="G6" s="128"/>
      <c r="H6" s="129"/>
    </row>
    <row r="7" spans="1:8">
      <c r="A7" s="110" t="s">
        <v>511</v>
      </c>
      <c r="B7" s="115"/>
      <c r="C7" s="116"/>
      <c r="D7" s="117">
        <v>40949</v>
      </c>
      <c r="E7" s="118"/>
      <c r="F7" s="119">
        <v>53292</v>
      </c>
      <c r="G7" s="120"/>
      <c r="H7" s="121"/>
    </row>
    <row r="8" spans="1:8">
      <c r="A8" s="122"/>
      <c r="B8" s="123"/>
      <c r="C8" s="124"/>
      <c r="D8" s="125">
        <v>16307</v>
      </c>
      <c r="E8" s="126"/>
      <c r="F8" s="127">
        <v>28900</v>
      </c>
      <c r="G8" s="128"/>
      <c r="H8" s="129"/>
    </row>
    <row r="9" spans="1:8">
      <c r="A9" s="110" t="s">
        <v>512</v>
      </c>
      <c r="B9" s="115"/>
      <c r="C9" s="116"/>
      <c r="D9" s="117">
        <v>45468</v>
      </c>
      <c r="E9" s="118"/>
      <c r="F9" s="119">
        <v>49919</v>
      </c>
      <c r="G9" s="120"/>
      <c r="H9" s="121"/>
    </row>
    <row r="10" spans="1:8">
      <c r="A10" s="122"/>
      <c r="B10" s="123"/>
      <c r="C10" s="124"/>
      <c r="D10" s="125">
        <v>23224</v>
      </c>
      <c r="E10" s="126"/>
      <c r="F10" s="127">
        <v>26398</v>
      </c>
      <c r="G10" s="128"/>
      <c r="H10" s="129"/>
    </row>
    <row r="11" spans="1:8">
      <c r="A11" s="110" t="s">
        <v>513</v>
      </c>
      <c r="B11" s="115"/>
      <c r="C11" s="116"/>
      <c r="D11" s="117">
        <v>41823</v>
      </c>
      <c r="E11" s="118"/>
      <c r="F11" s="119">
        <v>47738</v>
      </c>
      <c r="G11" s="120"/>
      <c r="H11" s="121"/>
    </row>
    <row r="12" spans="1:8">
      <c r="A12" s="122"/>
      <c r="B12" s="123"/>
      <c r="C12" s="130"/>
      <c r="D12" s="125">
        <v>20251</v>
      </c>
      <c r="E12" s="126"/>
      <c r="F12" s="127">
        <v>24937</v>
      </c>
      <c r="G12" s="128"/>
      <c r="H12" s="129"/>
    </row>
    <row r="13" spans="1:8">
      <c r="A13" s="110"/>
      <c r="B13" s="115"/>
      <c r="C13" s="131"/>
      <c r="D13" s="132">
        <v>40631</v>
      </c>
      <c r="E13" s="133"/>
      <c r="F13" s="134">
        <v>50208</v>
      </c>
      <c r="G13" s="135"/>
      <c r="H13" s="121"/>
    </row>
    <row r="14" spans="1:8">
      <c r="A14" s="122"/>
      <c r="B14" s="123"/>
      <c r="C14" s="124"/>
      <c r="D14" s="125">
        <v>19257</v>
      </c>
      <c r="E14" s="126"/>
      <c r="F14" s="127">
        <v>25734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5.74</v>
      </c>
      <c r="C19" s="136">
        <f>ROUND(VALUE(SUBSTITUTE(実質収支比率等に係る経年分析!G$48,"▲","-")),2)</f>
        <v>4.84</v>
      </c>
      <c r="D19" s="136">
        <f>ROUND(VALUE(SUBSTITUTE(実質収支比率等に係る経年分析!H$48,"▲","-")),2)</f>
        <v>4.5199999999999996</v>
      </c>
      <c r="E19" s="136">
        <f>ROUND(VALUE(SUBSTITUTE(実質収支比率等に係る経年分析!I$48,"▲","-")),2)</f>
        <v>6.88</v>
      </c>
      <c r="F19" s="136">
        <f>ROUND(VALUE(SUBSTITUTE(実質収支比率等に係る経年分析!J$48,"▲","-")),2)</f>
        <v>4.5</v>
      </c>
    </row>
    <row r="20" spans="1:11">
      <c r="A20" s="136" t="s">
        <v>44</v>
      </c>
      <c r="B20" s="136">
        <f>ROUND(VALUE(SUBSTITUTE(実質収支比率等に係る経年分析!F$47,"▲","-")),2)</f>
        <v>41.32</v>
      </c>
      <c r="C20" s="136">
        <f>ROUND(VALUE(SUBSTITUTE(実質収支比率等に係る経年分析!G$47,"▲","-")),2)</f>
        <v>42.58</v>
      </c>
      <c r="D20" s="136">
        <f>ROUND(VALUE(SUBSTITUTE(実質収支比率等に係る経年分析!H$47,"▲","-")),2)</f>
        <v>39.17</v>
      </c>
      <c r="E20" s="136">
        <f>ROUND(VALUE(SUBSTITUTE(実質収支比率等に係る経年分析!I$47,"▲","-")),2)</f>
        <v>37.840000000000003</v>
      </c>
      <c r="F20" s="136">
        <f>ROUND(VALUE(SUBSTITUTE(実質収支比率等に係る経年分析!J$47,"▲","-")),2)</f>
        <v>33.409999999999997</v>
      </c>
    </row>
    <row r="21" spans="1:11">
      <c r="A21" s="136" t="s">
        <v>45</v>
      </c>
      <c r="B21" s="136">
        <f>IF(ISNUMBER(VALUE(SUBSTITUTE(実質収支比率等に係る経年分析!F$49,"▲","-"))),ROUND(VALUE(SUBSTITUTE(実質収支比率等に係る経年分析!F$49,"▲","-")),2),NA())</f>
        <v>-1.22</v>
      </c>
      <c r="C21" s="136">
        <f>IF(ISNUMBER(VALUE(SUBSTITUTE(実質収支比率等に係る経年分析!G$49,"▲","-"))),ROUND(VALUE(SUBSTITUTE(実質収支比率等に係る経年分析!G$49,"▲","-")),2),NA())</f>
        <v>-0.96</v>
      </c>
      <c r="D21" s="136">
        <f>IF(ISNUMBER(VALUE(SUBSTITUTE(実質収支比率等に係る経年分析!H$49,"▲","-"))),ROUND(VALUE(SUBSTITUTE(実質収支比率等に係る経年分析!H$49,"▲","-")),2),NA())</f>
        <v>-4.42</v>
      </c>
      <c r="E21" s="136">
        <f>IF(ISNUMBER(VALUE(SUBSTITUTE(実質収支比率等に係る経年分析!I$49,"▲","-"))),ROUND(VALUE(SUBSTITUTE(実質収支比率等に係る経年分析!I$49,"▲","-")),2),NA())</f>
        <v>1.38</v>
      </c>
      <c r="F21" s="136">
        <f>IF(ISNUMBER(VALUE(SUBSTITUTE(実質収支比率等に係る経年分析!J$49,"▲","-"))),ROUND(VALUE(SUBSTITUTE(実質収支比率等に係る経年分析!J$49,"▲","-")),2),NA())</f>
        <v>-6.63</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住宅新築資金等貸付事業特別会計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0.19</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4.47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6.83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4.45</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4.99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5.37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5.84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6.55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6.08</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8.8699999999999992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8.57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7.89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7.68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7.4</v>
      </c>
    </row>
    <row r="36" spans="1:16">
      <c r="A36" s="137" t="str">
        <f>IF(連結実質赤字比率に係る赤字・黒字の構成分析!C$34="",NA(),連結実質赤字比率に係る赤字・黒字の構成分析!C$34)</f>
        <v>国民健康保険事業特別会計</v>
      </c>
      <c r="B36" s="137">
        <f>IF(ROUND(VALUE(SUBSTITUTE(連結実質赤字比率に係る赤字・黒字の構成分析!F$34,"▲", "-")), 2) &lt; 0, ABS(ROUND(VALUE(SUBSTITUTE(連結実質赤字比率に係る赤字・黒字の構成分析!F$34,"▲", "-")), 2)), NA())</f>
        <v>0.45</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0.43</v>
      </c>
      <c r="E36" s="137" t="e">
        <f>IF(ROUND(VALUE(SUBSTITUTE(連結実質赤字比率に係る赤字・黒字の構成分析!G$34,"▲", "-")), 2) &gt;= 0, ABS(ROUND(VALUE(SUBSTITUTE(連結実質赤字比率に係る赤字・黒字の構成分析!G$34,"▲", "-")), 2)), NA())</f>
        <v>#N/A</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0.46</v>
      </c>
      <c r="H36" s="137">
        <f>IF(ROUND(VALUE(SUBSTITUTE(連結実質赤字比率に係る赤字・黒字の構成分析!I$34,"▲", "-")), 2) &lt; 0, ABS(ROUND(VALUE(SUBSTITUTE(連結実質赤字比率に係る赤字・黒字の構成分析!I$34,"▲", "-")), 2)), NA())</f>
        <v>0.72</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1.45</v>
      </c>
      <c r="K36" s="137" t="e">
        <f>IF(ROUND(VALUE(SUBSTITUTE(連結実質赤字比率に係る赤字・黒字の構成分析!J$34,"▲", "-")), 2) &gt;= 0, ABS(ROUND(VALUE(SUBSTITUTE(連結実質赤字比率に係る赤字・黒字の構成分析!J$34,"▲", "-")), 2)), NA())</f>
        <v>#N/A</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791</v>
      </c>
      <c r="E42" s="138"/>
      <c r="F42" s="138"/>
      <c r="G42" s="138">
        <f>'実質公債費比率（分子）の構造'!L$52</f>
        <v>764</v>
      </c>
      <c r="H42" s="138"/>
      <c r="I42" s="138"/>
      <c r="J42" s="138">
        <f>'実質公債費比率（分子）の構造'!M$52</f>
        <v>804</v>
      </c>
      <c r="K42" s="138"/>
      <c r="L42" s="138"/>
      <c r="M42" s="138">
        <f>'実質公債費比率（分子）の構造'!N$52</f>
        <v>768</v>
      </c>
      <c r="N42" s="138"/>
      <c r="O42" s="138"/>
      <c r="P42" s="138">
        <f>'実質公債費比率（分子）の構造'!O$52</f>
        <v>831</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94</v>
      </c>
      <c r="C45" s="138"/>
      <c r="D45" s="138"/>
      <c r="E45" s="138">
        <f>'実質公債費比率（分子）の構造'!L$49</f>
        <v>102</v>
      </c>
      <c r="F45" s="138"/>
      <c r="G45" s="138"/>
      <c r="H45" s="138">
        <f>'実質公債費比率（分子）の構造'!M$49</f>
        <v>94</v>
      </c>
      <c r="I45" s="138"/>
      <c r="J45" s="138"/>
      <c r="K45" s="138">
        <f>'実質公債費比率（分子）の構造'!N$49</f>
        <v>96</v>
      </c>
      <c r="L45" s="138"/>
      <c r="M45" s="138"/>
      <c r="N45" s="138">
        <f>'実質公債費比率（分子）の構造'!O$49</f>
        <v>98</v>
      </c>
      <c r="O45" s="138"/>
      <c r="P45" s="138"/>
    </row>
    <row r="46" spans="1:16">
      <c r="A46" s="138" t="s">
        <v>56</v>
      </c>
      <c r="B46" s="138">
        <f>'実質公債費比率（分子）の構造'!K$48</f>
        <v>429</v>
      </c>
      <c r="C46" s="138"/>
      <c r="D46" s="138"/>
      <c r="E46" s="138">
        <f>'実質公債費比率（分子）の構造'!L$48</f>
        <v>431</v>
      </c>
      <c r="F46" s="138"/>
      <c r="G46" s="138"/>
      <c r="H46" s="138">
        <f>'実質公債費比率（分子）の構造'!M$48</f>
        <v>429</v>
      </c>
      <c r="I46" s="138"/>
      <c r="J46" s="138"/>
      <c r="K46" s="138">
        <f>'実質公債費比率（分子）の構造'!N$48</f>
        <v>429</v>
      </c>
      <c r="L46" s="138"/>
      <c r="M46" s="138"/>
      <c r="N46" s="138">
        <f>'実質公債費比率（分子）の構造'!O$48</f>
        <v>428</v>
      </c>
      <c r="O46" s="138"/>
      <c r="P46" s="138"/>
    </row>
    <row r="47" spans="1:16">
      <c r="A47" s="138" t="s">
        <v>57</v>
      </c>
      <c r="B47" s="138">
        <f>'実質公債費比率（分子）の構造'!K$47</f>
        <v>3</v>
      </c>
      <c r="C47" s="138"/>
      <c r="D47" s="138"/>
      <c r="E47" s="138">
        <f>'実質公債費比率（分子）の構造'!L$47</f>
        <v>3</v>
      </c>
      <c r="F47" s="138"/>
      <c r="G47" s="138"/>
      <c r="H47" s="138">
        <f>'実質公債費比率（分子）の構造'!M$47</f>
        <v>3</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516</v>
      </c>
      <c r="C49" s="138"/>
      <c r="D49" s="138"/>
      <c r="E49" s="138">
        <f>'実質公債費比率（分子）の構造'!L$45</f>
        <v>538</v>
      </c>
      <c r="F49" s="138"/>
      <c r="G49" s="138"/>
      <c r="H49" s="138">
        <f>'実質公債費比率（分子）の構造'!M$45</f>
        <v>419</v>
      </c>
      <c r="I49" s="138"/>
      <c r="J49" s="138"/>
      <c r="K49" s="138">
        <f>'実質公債費比率（分子）の構造'!N$45</f>
        <v>483</v>
      </c>
      <c r="L49" s="138"/>
      <c r="M49" s="138"/>
      <c r="N49" s="138">
        <f>'実質公債費比率（分子）の構造'!O$45</f>
        <v>510</v>
      </c>
      <c r="O49" s="138"/>
      <c r="P49" s="138"/>
    </row>
    <row r="50" spans="1:16">
      <c r="A50" s="138" t="s">
        <v>60</v>
      </c>
      <c r="B50" s="138" t="e">
        <f>NA()</f>
        <v>#N/A</v>
      </c>
      <c r="C50" s="138">
        <f>IF(ISNUMBER('実質公債費比率（分子）の構造'!K$53),'実質公債費比率（分子）の構造'!K$53,NA())</f>
        <v>251</v>
      </c>
      <c r="D50" s="138" t="e">
        <f>NA()</f>
        <v>#N/A</v>
      </c>
      <c r="E50" s="138" t="e">
        <f>NA()</f>
        <v>#N/A</v>
      </c>
      <c r="F50" s="138">
        <f>IF(ISNUMBER('実質公債費比率（分子）の構造'!L$53),'実質公債費比率（分子）の構造'!L$53,NA())</f>
        <v>310</v>
      </c>
      <c r="G50" s="138" t="e">
        <f>NA()</f>
        <v>#N/A</v>
      </c>
      <c r="H50" s="138" t="e">
        <f>NA()</f>
        <v>#N/A</v>
      </c>
      <c r="I50" s="138">
        <f>IF(ISNUMBER('実質公債費比率（分子）の構造'!M$53),'実質公債費比率（分子）の構造'!M$53,NA())</f>
        <v>141</v>
      </c>
      <c r="J50" s="138" t="e">
        <f>NA()</f>
        <v>#N/A</v>
      </c>
      <c r="K50" s="138" t="e">
        <f>NA()</f>
        <v>#N/A</v>
      </c>
      <c r="L50" s="138">
        <f>IF(ISNUMBER('実質公債費比率（分子）の構造'!N$53),'実質公債費比率（分子）の構造'!N$53,NA())</f>
        <v>240</v>
      </c>
      <c r="M50" s="138" t="e">
        <f>NA()</f>
        <v>#N/A</v>
      </c>
      <c r="N50" s="138" t="e">
        <f>NA()</f>
        <v>#N/A</v>
      </c>
      <c r="O50" s="138">
        <f>IF(ISNUMBER('実質公債費比率（分子）の構造'!O$53),'実質公債費比率（分子）の構造'!O$53,NA())</f>
        <v>205</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9800</v>
      </c>
      <c r="E56" s="137"/>
      <c r="F56" s="137"/>
      <c r="G56" s="137">
        <f>'将来負担比率（分子）の構造'!J$52</f>
        <v>9853</v>
      </c>
      <c r="H56" s="137"/>
      <c r="I56" s="137"/>
      <c r="J56" s="137">
        <f>'将来負担比率（分子）の構造'!K$52</f>
        <v>9859</v>
      </c>
      <c r="K56" s="137"/>
      <c r="L56" s="137"/>
      <c r="M56" s="137">
        <f>'将来負担比率（分子）の構造'!L$52</f>
        <v>9780</v>
      </c>
      <c r="N56" s="137"/>
      <c r="O56" s="137"/>
      <c r="P56" s="137">
        <f>'将来負担比率（分子）の構造'!M$52</f>
        <v>9673</v>
      </c>
    </row>
    <row r="57" spans="1:16">
      <c r="A57" s="137" t="s">
        <v>36</v>
      </c>
      <c r="B57" s="137"/>
      <c r="C57" s="137"/>
      <c r="D57" s="137">
        <f>'将来負担比率（分子）の構造'!I$51</f>
        <v>356</v>
      </c>
      <c r="E57" s="137"/>
      <c r="F57" s="137"/>
      <c r="G57" s="137">
        <f>'将来負担比率（分子）の構造'!J$51</f>
        <v>180</v>
      </c>
      <c r="H57" s="137"/>
      <c r="I57" s="137"/>
      <c r="J57" s="137">
        <f>'将来負担比率（分子）の構造'!K$51</f>
        <v>177</v>
      </c>
      <c r="K57" s="137"/>
      <c r="L57" s="137"/>
      <c r="M57" s="137">
        <f>'将来負担比率（分子）の構造'!L$51</f>
        <v>149</v>
      </c>
      <c r="N57" s="137"/>
      <c r="O57" s="137"/>
      <c r="P57" s="137">
        <f>'将来負担比率（分子）の構造'!M$51</f>
        <v>134</v>
      </c>
    </row>
    <row r="58" spans="1:16">
      <c r="A58" s="137" t="s">
        <v>35</v>
      </c>
      <c r="B58" s="137"/>
      <c r="C58" s="137"/>
      <c r="D58" s="137">
        <f>'将来負担比率（分子）の構造'!I$50</f>
        <v>5680</v>
      </c>
      <c r="E58" s="137"/>
      <c r="F58" s="137"/>
      <c r="G58" s="137">
        <f>'将来負担比率（分子）の構造'!J$50</f>
        <v>5711</v>
      </c>
      <c r="H58" s="137"/>
      <c r="I58" s="137"/>
      <c r="J58" s="137">
        <f>'将来負担比率（分子）の構造'!K$50</f>
        <v>5238</v>
      </c>
      <c r="K58" s="137"/>
      <c r="L58" s="137"/>
      <c r="M58" s="137">
        <f>'将来負担比率（分子）の構造'!L$50</f>
        <v>5089</v>
      </c>
      <c r="N58" s="137"/>
      <c r="O58" s="137"/>
      <c r="P58" s="137">
        <f>'将来負担比率（分子）の構造'!M$50</f>
        <v>5058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154</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1331</v>
      </c>
      <c r="C62" s="137"/>
      <c r="D62" s="137"/>
      <c r="E62" s="137">
        <f>'将来負担比率（分子）の構造'!J$45</f>
        <v>1350</v>
      </c>
      <c r="F62" s="137"/>
      <c r="G62" s="137"/>
      <c r="H62" s="137">
        <f>'将来負担比率（分子）の構造'!K$45</f>
        <v>1247</v>
      </c>
      <c r="I62" s="137"/>
      <c r="J62" s="137"/>
      <c r="K62" s="137">
        <f>'将来負担比率（分子）の構造'!L$45</f>
        <v>1187</v>
      </c>
      <c r="L62" s="137"/>
      <c r="M62" s="137"/>
      <c r="N62" s="137">
        <f>'将来負担比率（分子）の構造'!M$45</f>
        <v>1200</v>
      </c>
      <c r="O62" s="137"/>
      <c r="P62" s="137"/>
    </row>
    <row r="63" spans="1:16">
      <c r="A63" s="137" t="s">
        <v>28</v>
      </c>
      <c r="B63" s="137">
        <f>'将来負担比率（分子）の構造'!I$44</f>
        <v>830</v>
      </c>
      <c r="C63" s="137"/>
      <c r="D63" s="137"/>
      <c r="E63" s="137">
        <f>'将来負担比率（分子）の構造'!J$44</f>
        <v>942</v>
      </c>
      <c r="F63" s="137"/>
      <c r="G63" s="137"/>
      <c r="H63" s="137">
        <f>'将来負担比率（分子）の構造'!K$44</f>
        <v>879</v>
      </c>
      <c r="I63" s="137"/>
      <c r="J63" s="137"/>
      <c r="K63" s="137">
        <f>'将来負担比率（分子）の構造'!L$44</f>
        <v>812</v>
      </c>
      <c r="L63" s="137"/>
      <c r="M63" s="137"/>
      <c r="N63" s="137">
        <f>'将来負担比率（分子）の構造'!M$44</f>
        <v>721</v>
      </c>
      <c r="O63" s="137"/>
      <c r="P63" s="137"/>
    </row>
    <row r="64" spans="1:16">
      <c r="A64" s="137" t="s">
        <v>27</v>
      </c>
      <c r="B64" s="137">
        <f>'将来負担比率（分子）の構造'!I$43</f>
        <v>4867</v>
      </c>
      <c r="C64" s="137"/>
      <c r="D64" s="137"/>
      <c r="E64" s="137">
        <f>'将来負担比率（分子）の構造'!J$43</f>
        <v>4672</v>
      </c>
      <c r="F64" s="137"/>
      <c r="G64" s="137"/>
      <c r="H64" s="137">
        <f>'将来負担比率（分子）の構造'!K$43</f>
        <v>4412</v>
      </c>
      <c r="I64" s="137"/>
      <c r="J64" s="137"/>
      <c r="K64" s="137">
        <f>'将来負担比率（分子）の構造'!L$43</f>
        <v>4187</v>
      </c>
      <c r="L64" s="137"/>
      <c r="M64" s="137"/>
      <c r="N64" s="137">
        <f>'将来負担比率（分子）の構造'!M$43</f>
        <v>3971</v>
      </c>
      <c r="O64" s="137"/>
      <c r="P64" s="137"/>
    </row>
    <row r="65" spans="1:16">
      <c r="A65" s="137" t="s">
        <v>26</v>
      </c>
      <c r="B65" s="137" t="str">
        <f>'将来負担比率（分子）の構造'!I$42</f>
        <v>-</v>
      </c>
      <c r="C65" s="137"/>
      <c r="D65" s="137"/>
      <c r="E65" s="137">
        <f>'将来負担比率（分子）の構造'!J$42</f>
        <v>25</v>
      </c>
      <c r="F65" s="137"/>
      <c r="G65" s="137"/>
      <c r="H65" s="137">
        <f>'将来負担比率（分子）の構造'!K$42</f>
        <v>29</v>
      </c>
      <c r="I65" s="137"/>
      <c r="J65" s="137"/>
      <c r="K65" s="137">
        <f>'将来負担比率（分子）の構造'!L$42</f>
        <v>25</v>
      </c>
      <c r="L65" s="137"/>
      <c r="M65" s="137"/>
      <c r="N65" s="137">
        <f>'将来負担比率（分子）の構造'!M$42</f>
        <v>15</v>
      </c>
      <c r="O65" s="137"/>
      <c r="P65" s="137"/>
    </row>
    <row r="66" spans="1:16">
      <c r="A66" s="137" t="s">
        <v>25</v>
      </c>
      <c r="B66" s="137">
        <f>'将来負担比率（分子）の構造'!I$41</f>
        <v>6207</v>
      </c>
      <c r="C66" s="137"/>
      <c r="D66" s="137"/>
      <c r="E66" s="137">
        <f>'将来負担比率（分子）の構造'!J$41</f>
        <v>6685</v>
      </c>
      <c r="F66" s="137"/>
      <c r="G66" s="137"/>
      <c r="H66" s="137">
        <f>'将来負担比率（分子）の構造'!K$41</f>
        <v>6984</v>
      </c>
      <c r="I66" s="137"/>
      <c r="J66" s="137"/>
      <c r="K66" s="137">
        <f>'将来負担比率（分子）の構造'!L$41</f>
        <v>7505</v>
      </c>
      <c r="L66" s="137"/>
      <c r="M66" s="137"/>
      <c r="N66" s="137">
        <f>'将来負担比率（分子）の構造'!M$41</f>
        <v>7873</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花田 成史</dc:creator>
  <cp:lastModifiedBy>福岡県</cp:lastModifiedBy>
  <cp:lastPrinted>2018-10-31T07:59:11Z</cp:lastPrinted>
  <dcterms:created xsi:type="dcterms:W3CDTF">2018-10-29T05:48:13Z</dcterms:created>
  <dcterms:modified xsi:type="dcterms:W3CDTF">2018-11-26T00:46:58Z</dcterms:modified>
</cp:coreProperties>
</file>