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20490" windowHeight="66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35" i="9"/>
  <c r="CO34" i="9"/>
  <c r="BW34" i="9"/>
  <c r="BW35" i="9" s="1"/>
  <c r="BW36" i="9" s="1"/>
  <c r="BW37" i="9" s="1"/>
  <c r="BW38" i="9" s="1"/>
  <c r="BW39" i="9" s="1"/>
  <c r="BW40" i="9" s="1"/>
  <c r="BW41" i="9" s="1"/>
  <c r="BW42" i="9" s="1"/>
  <c r="BW43" i="9" s="1"/>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<sst xmlns="http://schemas.openxmlformats.org/spreadsheetml/2006/main" count="1129" uniqueCount="565">
  <si>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</si>
  <si>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</si>
  <si>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</si>
  <si>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</si>
  <si>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</si>
  <si>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</si>
  <si>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</si>
  <si>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</si>
  <si>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</si>
  <si>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</si>
  <si>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</si>
  <si>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</si>
  <si>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</si>
  <si>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</si>
  <si>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</si>
  <si>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</si>
  <si>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</si>
  <si>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</si>
  <si>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</si>
  <si>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</si>
  <si>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</si>
  <si>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</si>
  <si>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</si>
  <si>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</si>
  <si>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</si>
  <si>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</si>
  <si>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</si>
  <si>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</si>
  <si>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</si>
  <si>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</si>
  <si>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</si>
  <si>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</si>
  <si>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</si>
  <si>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</si>
  <si>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</si>
  <si>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</si>
  <si>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</si>
  <si>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</si>
  <si>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</si>
  <si>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</si>
  <si>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</si>
  <si>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</si>
  <si>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</si>
  <si>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</si>
  <si>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</si>
  <si>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</si>
  <si>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</si>
  <si>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</si>
  <si>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</si>
  <si>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</si>
  <si>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</si>
  <si>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</si>
  <si>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</si>
  <si>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</si>
  <si>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</si>
  <si>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</si>
  <si>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</si>
  <si>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</si>
  <si>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</si>
  <si>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</si>
  <si>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</si>
  <si>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</si>
  <si>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</si>
  <si>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</si>
  <si>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</si>
  <si>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</si>
  <si>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</si>
  <si>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</si>
  <si>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</si>
  <si>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</si>
  <si>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</si>
  <si>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</si>
  <si>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</si>
  <si>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</si>
  <si>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</si>
  <si>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</si>
  <si>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</si>
  <si>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</si>
  <si>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</si>
  <si>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</si>
  <si>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</si>
  <si>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</si>
  <si>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須恵町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</si>
  <si>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</si>
  <si>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</si>
  <si>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</si>
  <si>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</si>
  <si>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</si>
  <si>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</si>
  <si>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</si>
  <si>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</si>
  <si>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</si>
  <si>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</si>
  <si>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</si>
  <si>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</si>
  <si>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</si>
  <si>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</si>
  <si>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</si>
  <si>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</si>
  <si>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</si>
  <si>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</si>
  <si>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</si>
  <si>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</si>
  <si>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</si>
  <si>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</si>
  <si>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</si>
  <si>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</si>
  <si>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</si>
  <si>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</si>
  <si>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</si>
  <si>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</si>
  <si>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</si>
  <si>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</si>
  <si>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</si>
  <si>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</si>
  <si>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</si>
  <si>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</si>
  <si>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</si>
  <si>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</si>
  <si>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</si>
  <si>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</si>
  <si>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</si>
  <si>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</si>
  <si>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</si>
  <si>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</si>
  <si>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</si>
  <si>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</si>
  <si>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</si>
  <si>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</si>
  <si>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</si>
  <si>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</si>
  <si>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</si>
  <si>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</si>
  <si>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</si>
  <si>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</si>
  <si>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</si>
  <si>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</si>
  <si>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</si>
  <si>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</si>
  <si>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</si>
  <si>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</si>
  <si>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</si>
  <si>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</si>
  <si>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</si>
  <si>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</si>
  <si>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</si>
  <si>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</si>
  <si>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</si>
  <si>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</si>
  <si>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</si>
  <si>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</si>
  <si>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</si>
  <si>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</si>
  <si>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</si>
  <si>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</si>
  <si>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</si>
  <si>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</si>
  <si>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</si>
  <si>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</si>
  <si>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</si>
  <si>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</si>
  <si>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</si>
  <si>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</si>
  <si>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</si>
  <si>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</si>
  <si>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</si>
  <si>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</si>
  <si>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</si>
  <si>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</si>
  <si>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</si>
  <si>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</si>
  <si>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</si>
  <si>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</si>
  <si>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</si>
  <si>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</si>
  <si>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</si>
  <si>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</si>
  <si>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</si>
  <si>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</si>
  <si>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</si>
  <si>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</si>
  <si>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</si>
  <si>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</si>
  <si>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</si>
  <si>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</si>
  <si>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</si>
  <si>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</si>
  <si>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</si>
  <si>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</si>
  <si>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</si>
  <si>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</si>
  <si>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</si>
  <si>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</si>
  <si>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</si>
  <si>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</si>
  <si>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福岡県須恵町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</si>
  <si>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</si>
  <si>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</si>
  <si>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</si>
  <si>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</si>
  <si>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</si>
  <si>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</si>
  <si>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</si>
  <si>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</si>
  <si>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</si>
  <si>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</si>
  <si>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</si>
  <si>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</si>
  <si>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</si>
  <si>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</si>
  <si>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</si>
  <si>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</si>
  <si>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</si>
  <si>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</si>
  <si>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</si>
  <si>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</si>
  <si>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</si>
  <si>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</si>
  <si>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</si>
  <si>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</si>
  <si>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</si>
  <si>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</si>
  <si>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</si>
  <si>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</si>
  <si>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</si>
  <si>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</si>
  <si>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</si>
  <si>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</si>
  <si>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</si>
  <si>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</si>
  <si>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</si>
  <si>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</si>
  <si>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</si>
  <si>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</si>
  <si>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</si>
  <si>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</si>
  <si>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</si>
  <si>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</si>
  <si>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</si>
  <si>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</si>
  <si>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</si>
  <si>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</si>
  <si>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</si>
  <si>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</si>
  <si>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</si>
  <si>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</si>
  <si>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</si>
  <si>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</si>
  <si>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</si>
  <si>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</si>
  <si>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</si>
  <si>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</si>
  <si>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</si>
  <si>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</si>
  <si>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</si>
  <si>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</si>
  <si>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</si>
  <si>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</si>
  <si>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</si>
  <si>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</si>
  <si>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</si>
  <si>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</si>
  <si>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</si>
  <si>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</si>
  <si>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</si>
  <si>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</si>
  <si>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</si>
  <si>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</si>
  <si>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</si>
  <si>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</si>
  <si>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</si>
  <si>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</si>
  <si>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</si>
  <si>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</si>
  <si>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</si>
  <si>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</si>
  <si>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</si>
  <si>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</si>
  <si>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</si>
  <si>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</si>
  <si>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</si>
  <si>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</si>
  <si>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</si>
  <si>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</si>
  <si>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</si>
  <si>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</si>
  <si>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</si>
  <si>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</si>
  <si>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</si>
  <si>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</si>
  <si>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</si>
  <si>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</si>
  <si>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</si>
  <si>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</si>
  <si>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</si>
  <si>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</si>
  <si>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</si>
  <si>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</si>
  <si>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</si>
  <si>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</si>
  <si>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</si>
  <si>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</si>
  <si>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</si>
  <si>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</si>
  <si>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</si>
  <si>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</si>
  <si>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</si>
  <si>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</si>
  <si>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</si>
  <si>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</si>
  <si>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</si>
  <si>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</si>
  <si>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</si>
  <si>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</si>
  <si>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</si>
  <si>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</si>
  <si>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</si>
  <si>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</si>
  <si>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</si>
  <si>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</si>
  <si>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</si>
  <si>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</si>
  <si>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</si>
  <si>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</si>
  <si>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</si>
  <si>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</si>
  <si>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</si>
  <si>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</si>
  <si>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</si>
  <si>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</si>
  <si>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</si>
  <si>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</si>
  <si>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</si>
  <si>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</si>
  <si>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</si>
  <si>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</si>
  <si>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</si>
  <si>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</si>
  <si>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</si>
  <si>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</si>
  <si>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</si>
  <si>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</si>
  <si>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</si>
  <si>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</si>
  <si>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福岡県須恵町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</si>
  <si>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</si>
  <si>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</si>
  <si>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</si>
  <si>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</si>
  <si>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</si>
  <si>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</si>
  <si>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</si>
  <si>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</si>
  <si>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</si>
  <si>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</si>
  <si>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</si>
  <si>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</si>
  <si>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</si>
  <si>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</si>
  <si>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</si>
  <si>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</si>
  <si>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</si>
  <si>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</si>
  <si>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</si>
  <si>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</si>
  <si>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</si>
  <si>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</si>
  <si>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</si>
  <si>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</si>
  <si>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</si>
  <si>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</si>
  <si>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</si>
  <si>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</si>
  <si>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</si>
  <si>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</si>
  <si>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</si>
  <si>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</si>
  <si>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</si>
  <si>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</si>
  <si>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</si>
  <si>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</si>
  <si>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</si>
  <si>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</si>
  <si>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</si>
  <si>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</si>
  <si>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</si>
  <si>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</si>
  <si>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</si>
  <si>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</si>
  <si>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</si>
  <si>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</si>
  <si>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</si>
  <si>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</si>
  <si>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</si>
  <si>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</si>
  <si>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</si>
  <si>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</si>
  <si>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</si>
  <si>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</si>
  <si>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</si>
  <si>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</si>
  <si>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</si>
  <si>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</si>
  <si>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</si>
  <si>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</si>
  <si>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</si>
  <si>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</si>
  <si>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</si>
  <si>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</si>
  <si>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</si>
  <si>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</si>
  <si>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</si>
  <si>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</si>
  <si>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</si>
  <si>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</si>
  <si>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</si>
  <si>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</si>
  <si>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</si>
  <si>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</si>
  <si>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</si>
  <si>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</si>
  <si>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</si>
  <si>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</si>
  <si>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</si>
  <si>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</si>
  <si>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</si>
  <si>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</si>
  <si>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</si>
  <si>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</si>
  <si>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</si>
  <si>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</si>
  <si>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</si>
  <si>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</si>
  <si>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</si>
  <si>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</si>
  <si>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</si>
  <si>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</si>
  <si>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</si>
  <si>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</si>
  <si>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</si>
  <si>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</si>
  <si>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</si>
  <si>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</si>
  <si>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</si>
  <si>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</si>
  <si>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</si>
  <si>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</si>
  <si>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</si>
  <si>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</si>
  <si>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</si>
  <si>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</si>
  <si>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</si>
  <si>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</si>
  <si>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</si>
  <si>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</si>
  <si>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</si>
  <si>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</si>
  <si>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</si>
  <si>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</si>
  <si>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</si>
  <si>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</si>
  <si>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</si>
  <si>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</si>
  <si>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</si>
  <si>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</si>
  <si>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</si>
  <si>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</si>
  <si>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</si>
  <si>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</si>
  <si>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</si>
  <si>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</si>
  <si>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</si>
  <si>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</si>
  <si>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</si>
  <si>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</si>
  <si>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</si>
  <si>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</si>
  <si>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</si>
  <si>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</si>
  <si>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</si>
  <si>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</si>
  <si>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</si>
  <si>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</si>
  <si>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</si>
  <si>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</si>
  <si>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</si>
  <si>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</si>
  <si>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</si>
  <si>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</si>
  <si>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</si>
  <si>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</si>
  <si>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</si>
  <si>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</si>
  <si>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</si>
  <si>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</si>
  <si>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</si>
  <si>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</si>
  <si>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</si>
  <si>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</si>
  <si>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</si>
  <si>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</si>
  <si>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</si>
  <si>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</si>
  <si>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</si>
  <si>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</si>
  <si>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</si>
  <si>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</si>
  <si>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</si>
  <si>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</si>
  <si>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</si>
  <si>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</si>
  <si>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</si>
  <si>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</si>
  <si>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</si>
  <si>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</si>
  <si>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</si>
  <si>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</si>
  <si>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</si>
  <si>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</si>
  <si>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</si>
  <si>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1.52</t>
  </si>
  <si>
    <t>▲ 4.81</t>
  </si>
  <si>
    <t>水道事業会計</t>
  </si>
  <si>
    <t>一般会計</t>
  </si>
  <si>
    <t>後期高齢者医療特別会計</t>
  </si>
  <si>
    <t>公共下水道事業特別会計</t>
  </si>
  <si>
    <t>国民健康保険特別会計</t>
  </si>
  <si>
    <t>農業集落排水事業特別会計</t>
  </si>
  <si>
    <t>その他会計（赤字）</t>
  </si>
  <si>
    <t>その他会計（黒字）</t>
  </si>
  <si>
    <t>福岡県市町村消防団員等公務災害補償組合（一般会計）</t>
    <rPh sb="20" eb="22">
      <t>イッパン</t>
    </rPh>
    <rPh sb="22" eb="24">
      <t>カイケイ</t>
    </rPh>
    <phoneticPr fontId="30"/>
  </si>
  <si>
    <t>福岡県市町村職員退職手当組合（一般会計）</t>
    <rPh sb="15" eb="17">
      <t>イッパン</t>
    </rPh>
    <rPh sb="17" eb="19">
      <t>カイケイ</t>
    </rPh>
    <phoneticPr fontId="30"/>
  </si>
  <si>
    <t>福岡県市町村職員退職手当組合（基金特別会計）</t>
    <rPh sb="15" eb="17">
      <t>キキン</t>
    </rPh>
    <rPh sb="17" eb="19">
      <t>トクベツ</t>
    </rPh>
    <rPh sb="19" eb="21">
      <t>カイケイ</t>
    </rPh>
    <phoneticPr fontId="30"/>
  </si>
  <si>
    <t>福岡県自治会館管理組合(一般会計）</t>
    <rPh sb="12" eb="14">
      <t>イッパン</t>
    </rPh>
    <rPh sb="14" eb="16">
      <t>カイケイ</t>
    </rPh>
    <phoneticPr fontId="30"/>
  </si>
  <si>
    <t>糟屋郡自治会館組合（一般会計）</t>
    <rPh sb="10" eb="12">
      <t>イッパン</t>
    </rPh>
    <rPh sb="12" eb="14">
      <t>カイケイ</t>
    </rPh>
    <phoneticPr fontId="30"/>
  </si>
  <si>
    <t>糟屋郡篠栗町外一市五町財産組合（一般会計）</t>
    <rPh sb="16" eb="18">
      <t>イッパン</t>
    </rPh>
    <rPh sb="18" eb="20">
      <t>カイケイ</t>
    </rPh>
    <phoneticPr fontId="30"/>
  </si>
  <si>
    <t>北筑昇華苑組合（一般会計）</t>
    <rPh sb="8" eb="12">
      <t>イッパンカイケイ</t>
    </rPh>
    <phoneticPr fontId="30"/>
  </si>
  <si>
    <t>粕屋南部消防組合（一般会計）</t>
    <rPh sb="9" eb="13">
      <t>イッパンカイケイ</t>
    </rPh>
    <phoneticPr fontId="30"/>
  </si>
  <si>
    <t>粕屋南部消防組合（粕屋中南部休日診療所事業特別会計）</t>
    <rPh sb="9" eb="11">
      <t>カスヤ</t>
    </rPh>
    <rPh sb="11" eb="14">
      <t>チュウナンブ</t>
    </rPh>
    <rPh sb="14" eb="16">
      <t>キュウジツ</t>
    </rPh>
    <rPh sb="16" eb="18">
      <t>シンリョウ</t>
    </rPh>
    <rPh sb="18" eb="19">
      <t>ショ</t>
    </rPh>
    <rPh sb="19" eb="21">
      <t>ジギョウ</t>
    </rPh>
    <rPh sb="21" eb="23">
      <t>トクベツ</t>
    </rPh>
    <rPh sb="23" eb="25">
      <t>カイケイ</t>
    </rPh>
    <phoneticPr fontId="30"/>
  </si>
  <si>
    <t>須恵町外二ヶ町清掃施設組合（一般会計）</t>
    <rPh sb="14" eb="18">
      <t>イッパンカイケイ</t>
    </rPh>
    <phoneticPr fontId="30"/>
  </si>
  <si>
    <t>福岡県自治振興組合（一般会計）</t>
    <rPh sb="10" eb="14">
      <t>イッパンカイケイ</t>
    </rPh>
    <phoneticPr fontId="30"/>
  </si>
  <si>
    <t>福岡県自治振興組合（公文書館事業特別会計）</t>
    <rPh sb="10" eb="14">
      <t>コウブンショカン</t>
    </rPh>
    <rPh sb="14" eb="16">
      <t>ジギョウ</t>
    </rPh>
    <rPh sb="16" eb="18">
      <t>トクベツ</t>
    </rPh>
    <rPh sb="18" eb="20">
      <t>カイケイ</t>
    </rPh>
    <phoneticPr fontId="30"/>
  </si>
  <si>
    <t>福岡都市圏広域行政事業組合（一般会計）</t>
    <rPh sb="14" eb="18">
      <t>イッパンカイケイ</t>
    </rPh>
    <phoneticPr fontId="30"/>
  </si>
  <si>
    <t>福岡都市圏広域行政事業組合（流域連携事業特別会計）</t>
    <rPh sb="14" eb="16">
      <t>リュウイキ</t>
    </rPh>
    <rPh sb="16" eb="18">
      <t>レンケイ</t>
    </rPh>
    <rPh sb="18" eb="20">
      <t>ジギョウ</t>
    </rPh>
    <rPh sb="20" eb="22">
      <t>トクベツ</t>
    </rPh>
    <rPh sb="22" eb="24">
      <t>カイケイ</t>
    </rPh>
    <phoneticPr fontId="30"/>
  </si>
  <si>
    <t>福岡都市圏広域行政事業組合（競艇事業特別会計）</t>
    <rPh sb="14" eb="16">
      <t>キョウテイ</t>
    </rPh>
    <rPh sb="16" eb="18">
      <t>ジギョウ</t>
    </rPh>
    <rPh sb="18" eb="20">
      <t>トクベツ</t>
    </rPh>
    <rPh sb="20" eb="22">
      <t>カイケイ</t>
    </rPh>
    <phoneticPr fontId="30"/>
  </si>
  <si>
    <t>福岡県介護保険広域連合（一般会計）</t>
    <rPh sb="12" eb="16">
      <t>イッパンカイケイ</t>
    </rPh>
    <phoneticPr fontId="30"/>
  </si>
  <si>
    <t>福岡県介護保険広域連合（介護保険事業特別会計）</t>
    <rPh sb="12" eb="14">
      <t>カイゴ</t>
    </rPh>
    <rPh sb="14" eb="16">
      <t>ホケン</t>
    </rPh>
    <rPh sb="16" eb="18">
      <t>ジギョウ</t>
    </rPh>
    <rPh sb="18" eb="20">
      <t>トクベツ</t>
    </rPh>
    <rPh sb="20" eb="22">
      <t>カイケイ</t>
    </rPh>
    <phoneticPr fontId="30"/>
  </si>
  <si>
    <t>福岡県後期高齢者医療広域連合（一般会計）</t>
    <rPh sb="15" eb="19">
      <t>イッパンカイケイ</t>
    </rPh>
    <phoneticPr fontId="30"/>
  </si>
  <si>
    <t>福岡県後期高齢者医療広域連合（後期高齢者医療特別会計）</t>
    <rPh sb="15" eb="17">
      <t>コウキ</t>
    </rPh>
    <rPh sb="17" eb="20">
      <t>コウレイシャ</t>
    </rPh>
    <rPh sb="20" eb="22">
      <t>イリョウ</t>
    </rPh>
    <rPh sb="22" eb="24">
      <t>トクベツ</t>
    </rPh>
    <rPh sb="24" eb="26">
      <t>カイケイ</t>
    </rPh>
    <phoneticPr fontId="30"/>
  </si>
  <si>
    <t>福岡地区水道企業団</t>
    <rPh sb="0" eb="2">
      <t>フクオカ</t>
    </rPh>
    <rPh sb="2" eb="4">
      <t>チク</t>
    </rPh>
    <rPh sb="4" eb="6">
      <t>スイドウ</t>
    </rPh>
    <rPh sb="6" eb="8">
      <t>キギョウ</t>
    </rPh>
    <rPh sb="8" eb="9">
      <t>ダン</t>
    </rPh>
    <phoneticPr fontId="30"/>
  </si>
  <si>
    <t>-</t>
    <phoneticPr fontId="30"/>
  </si>
  <si>
    <t>-</t>
    <phoneticPr fontId="2"/>
  </si>
  <si>
    <t>法適用企業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</si>
  <si>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</si>
  <si>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</si>
  <si>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</si>
  <si>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</si>
  <si>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</si>
  <si>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</si>
  <si>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</si>
  <si>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</si>
  <si>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</si>
  <si>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</si>
  <si>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</si>
  <si>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平成24年度から平成26年度においては将来負担比率及び実質公債費比率ともに、類似団体内平均値と同じような数値の変動をしているが、平成27年度、平成28年度では将来負担比率が大幅に増加し、類似団体内平均値との差が広がっている。その主な要因は、充当可能基金の取崩しであり、今後もこの状況が続いていくようであれば、将来的に健全な財政運営は難しくなる。今後は、基金の取崩しを極力抑え、予算規模に見合った財政計画を策定し、将来に不安の無い数値への回復を目指し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</si>
</sst>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8"/>
      <color theme="1"/>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2"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3"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39"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48"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58"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19" fillId="0" borderId="185" xfId="38" applyFont="1" applyFill="1" applyBorder="1" applyAlignment="1" applyProtection="1">
      <alignment horizontal="left" vertical="center" wrapText="1"/>
      <protection locked="0"/>
    </xf>
    <xf numFmtId="0" fontId="0" fillId="0" borderId="105" xfId="0" applyFill="1" applyBorder="1" applyProtection="1">
      <alignment vertical="center"/>
      <protection locked="0"/>
    </xf>
    <xf numFmtId="0" fontId="0" fillId="0" borderId="186" xfId="0" applyFill="1" applyBorder="1" applyProtection="1">
      <alignment vertical="center"/>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31" fillId="0" borderId="185" xfId="38" applyFont="1" applyFill="1" applyBorder="1" applyAlignment="1" applyProtection="1">
      <alignment horizontal="left" vertical="center" wrapText="1"/>
      <protection locked="0"/>
    </xf>
    <xf numFmtId="0" fontId="32" fillId="0" borderId="105" xfId="0" applyFont="1" applyFill="1" applyBorder="1" applyProtection="1">
      <alignment vertical="center"/>
      <protection locked="0"/>
    </xf>
    <xf numFmtId="0" fontId="32" fillId="0" borderId="186" xfId="0" applyFont="1" applyFill="1" applyBorder="1" applyProtection="1">
      <alignment vertical="center"/>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7"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35002</c:v>
                </c:pt>
                <c:pt idx="1">
                  <c:v>26715</c:v>
                </c:pt>
                <c:pt idx="2">
                  <c:v>15850</c:v>
                </c:pt>
                <c:pt idx="3">
                  <c:v>40538</c:v>
                </c:pt>
                <c:pt idx="4">
                  <c:v>40745</c:v>
                </c:pt>
              </c:numCache>
            </c:numRef>
          </c:val>
          <c:smooth val="0"/>
        </c:ser>
        <c:dLbls>
          <c:showLegendKey val="0"/>
          <c:showVal val="0"/>
          <c:showCatName val="0"/>
          <c:showSerName val="0"/>
          <c:showPercent val="0"/>
          <c:showBubbleSize val="0"/>
        </c:dLbls>
        <c:marker val="1"/>
        <c:smooth val="0"/>
        <c:axId val="216689152"/>
        <c:axId val="324775496"/>
      </c:lineChart>
      <c:catAx>
        <c:axId val="216689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775496"/>
        <c:crosses val="autoZero"/>
        <c:auto val="1"/>
        <c:lblAlgn val="ctr"/>
        <c:lblOffset val="100"/>
        <c:tickLblSkip val="1"/>
        <c:tickMarkSkip val="1"/>
        <c:noMultiLvlLbl val="0"/>
      </c:catAx>
      <c:valAx>
        <c:axId val="3247754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689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3.23</c:v>
                </c:pt>
                <c:pt idx="1">
                  <c:v>4.8</c:v>
                </c:pt>
                <c:pt idx="2">
                  <c:v>5.94</c:v>
                </c:pt>
                <c:pt idx="3">
                  <c:v>4.1900000000000004</c:v>
                </c:pt>
                <c:pt idx="4">
                  <c:v>4.71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46.5</c:v>
                </c:pt>
                <c:pt idx="1">
                  <c:v>48.12</c:v>
                </c:pt>
                <c:pt idx="2">
                  <c:v>47.86</c:v>
                </c:pt>
                <c:pt idx="3">
                  <c:v>47.41</c:v>
                </c:pt>
                <c:pt idx="4">
                  <c:v>41.74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25019760"/>
        <c:axId val="326500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3.46</c:v>
                </c:pt>
                <c:pt idx="1">
                  <c:v>4.45</c:v>
                </c:pt>
                <c:pt idx="2">
                  <c:v>1.3</c:v>
                </c:pt>
                <c:pt idx="3">
                  <c:v>-1.52</c:v>
                </c:pt>
                <c:pt idx="4">
                  <c:v>-4.8099999999999996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25019760"/>
        <c:axId val="326500104"/>
      </c:lineChart>
      <c:catAx>
        <c:axId val="32501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6500104"/>
        <c:crosses val="autoZero"/>
        <c:auto val="1"/>
        <c:lblAlgn val="ctr"/>
        <c:lblOffset val="100"/>
        <c:tickLblSkip val="1"/>
        <c:tickMarkSkip val="1"/>
        <c:noMultiLvlLbl val="0"/>
      </c:catAx>
      <c:valAx>
        <c:axId val="326500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01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0.1</c:v>
                </c:pt>
                <c:pt idx="4">
                  <c:v>#N/A</c:v>
                </c:pt>
                <c:pt idx="5">
                  <c:v>0.05</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0.11</c:v>
                </c:pt>
                <c:pt idx="2">
                  <c:v>#N/A</c:v>
                </c:pt>
                <c:pt idx="3">
                  <c:v>0.08</c:v>
                </c:pt>
                <c:pt idx="4">
                  <c:v>#N/A</c:v>
                </c:pt>
                <c:pt idx="5">
                  <c:v>0.08</c:v>
                </c:pt>
                <c:pt idx="6">
                  <c:v>#N/A</c:v>
                </c:pt>
                <c:pt idx="7">
                  <c:v>0.11</c:v>
                </c:pt>
                <c:pt idx="8">
                  <c:v>#N/A</c:v>
                </c:pt>
                <c:pt idx="9">
                  <c:v>0.08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0.14000000000000001</c:v>
                </c:pt>
                <c:pt idx="2">
                  <c:v>#N/A</c:v>
                </c:pt>
                <c:pt idx="3">
                  <c:v>0.12</c:v>
                </c:pt>
                <c:pt idx="4">
                  <c:v>#N/A</c:v>
                </c:pt>
                <c:pt idx="5">
                  <c:v>0.12</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0.23</c:v>
                </c:pt>
                <c:pt idx="2">
                  <c:v>#N/A</c:v>
                </c:pt>
                <c:pt idx="3">
                  <c:v>0.24</c:v>
                </c:pt>
                <c:pt idx="4">
                  <c:v>#N/A</c:v>
                </c:pt>
                <c:pt idx="5">
                  <c:v>0.24</c:v>
                </c:pt>
                <c:pt idx="6">
                  <c:v>#N/A</c:v>
                </c:pt>
                <c:pt idx="7">
                  <c:v>0.24</c:v>
                </c:pt>
                <c:pt idx="8">
                  <c:v>#N/A</c:v>
                </c:pt>
                <c:pt idx="9">
                  <c:v>0.26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3.23</c:v>
                </c:pt>
                <c:pt idx="2">
                  <c:v>#N/A</c:v>
                </c:pt>
                <c:pt idx="3">
                  <c:v>4.79</c:v>
                </c:pt>
                <c:pt idx="4">
                  <c:v>#N/A</c:v>
                </c:pt>
                <c:pt idx="5">
                  <c:v>5.94</c:v>
                </c:pt>
                <c:pt idx="6">
                  <c:v>#N/A</c:v>
                </c:pt>
                <c:pt idx="7">
                  <c:v>4.1900000000000004</c:v>
                </c:pt>
                <c:pt idx="8">
                  <c:v>#N/A</c:v>
                </c:pt>
                <c:pt idx="9">
                  <c:v>4.7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5.47</c:v>
                </c:pt>
                <c:pt idx="2">
                  <c:v>#N/A</c:v>
                </c:pt>
                <c:pt idx="3">
                  <c:v>5.05</c:v>
                </c:pt>
                <c:pt idx="4">
                  <c:v>#N/A</c:v>
                </c:pt>
                <c:pt idx="5">
                  <c:v>5.65</c:v>
                </c:pt>
                <c:pt idx="6">
                  <c:v>#N/A</c:v>
                </c:pt>
                <c:pt idx="7">
                  <c:v>5.8</c:v>
                </c:pt>
                <c:pt idx="8">
                  <c:v>#N/A</c:v>
                </c:pt>
                <c:pt idx="9">
                  <c:v>6.44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22358120"/>
        <c:axId val="322358512"/>
      </c:barChart>
      <c:catAx>
        <c:axId val="322358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2358512"/>
        <c:crosses val="autoZero"/>
        <c:auto val="1"/>
        <c:lblAlgn val="ctr"/>
        <c:lblOffset val="100"/>
        <c:tickLblSkip val="1"/>
        <c:tickMarkSkip val="1"/>
        <c:noMultiLvlLbl val="0"/>
      </c:catAx>
      <c:valAx>
        <c:axId val="322358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358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732</c:v>
                </c:pt>
                <c:pt idx="5">
                  <c:v>737</c:v>
                </c:pt>
                <c:pt idx="8">
                  <c:v>750</c:v>
                </c:pt>
                <c:pt idx="11">
                  <c:v>666</c:v>
                </c:pt>
                <c:pt idx="14">
                  <c:v>649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60</c:v>
                </c:pt>
                <c:pt idx="3">
                  <c:v>59</c:v>
                </c:pt>
                <c:pt idx="6">
                  <c:v>59</c:v>
                </c:pt>
                <c:pt idx="9">
                  <c:v>63</c:v>
                </c:pt>
                <c:pt idx="12">
                  <c:v>74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147</c:v>
                </c:pt>
                <c:pt idx="3">
                  <c:v>147</c:v>
                </c:pt>
                <c:pt idx="6">
                  <c:v>145</c:v>
                </c:pt>
                <c:pt idx="9">
                  <c:v>124</c:v>
                </c:pt>
                <c:pt idx="12">
                  <c:v>101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223</c:v>
                </c:pt>
                <c:pt idx="3">
                  <c:v>233</c:v>
                </c:pt>
                <c:pt idx="6">
                  <c:v>241</c:v>
                </c:pt>
                <c:pt idx="9">
                  <c:v>248</c:v>
                </c:pt>
                <c:pt idx="12">
                  <c:v>246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743</c:v>
                </c:pt>
                <c:pt idx="3">
                  <c:v>670</c:v>
                </c:pt>
                <c:pt idx="6">
                  <c:v>663</c:v>
                </c:pt>
                <c:pt idx="9">
                  <c:v>570</c:v>
                </c:pt>
                <c:pt idx="12">
                  <c:v>603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22359296"/>
        <c:axId val="322359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441</c:v>
                </c:pt>
                <c:pt idx="2">
                  <c:v>#N/A</c:v>
                </c:pt>
                <c:pt idx="3">
                  <c:v>#N/A</c:v>
                </c:pt>
                <c:pt idx="4">
                  <c:v>372</c:v>
                </c:pt>
                <c:pt idx="5">
                  <c:v>#N/A</c:v>
                </c:pt>
                <c:pt idx="6">
                  <c:v>#N/A</c:v>
                </c:pt>
                <c:pt idx="7">
                  <c:v>358</c:v>
                </c:pt>
                <c:pt idx="8">
                  <c:v>#N/A</c:v>
                </c:pt>
                <c:pt idx="9">
                  <c:v>#N/A</c:v>
                </c:pt>
                <c:pt idx="10">
                  <c:v>339</c:v>
                </c:pt>
                <c:pt idx="11">
                  <c:v>#N/A</c:v>
                </c:pt>
                <c:pt idx="12">
                  <c:v>#N/A</c:v>
                </c:pt>
                <c:pt idx="13">
                  <c:v>375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22359296"/>
        <c:axId val="322359688"/>
      </c:lineChart>
      <c:catAx>
        <c:axId val="32235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2359688"/>
        <c:crosses val="autoZero"/>
        <c:auto val="1"/>
        <c:lblAlgn val="ctr"/>
        <c:lblOffset val="100"/>
        <c:tickLblSkip val="1"/>
        <c:tickMarkSkip val="1"/>
        <c:noMultiLvlLbl val="0"/>
      </c:catAx>
      <c:valAx>
        <c:axId val="322359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35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8317</c:v>
                </c:pt>
                <c:pt idx="5">
                  <c:v>8283</c:v>
                </c:pt>
                <c:pt idx="8">
                  <c:v>8495</c:v>
                </c:pt>
                <c:pt idx="11">
                  <c:v>8204</c:v>
                </c:pt>
                <c:pt idx="14">
                  <c:v>8150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2868</c:v>
                </c:pt>
                <c:pt idx="5">
                  <c:v>2992</c:v>
                </c:pt>
                <c:pt idx="8">
                  <c:v>2999</c:v>
                </c:pt>
                <c:pt idx="11">
                  <c:v>3009</c:v>
                </c:pt>
                <c:pt idx="14">
                  <c:v>2714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1212</c:v>
                </c:pt>
                <c:pt idx="3">
                  <c:v>1112</c:v>
                </c:pt>
                <c:pt idx="6">
                  <c:v>1006</c:v>
                </c:pt>
                <c:pt idx="9">
                  <c:v>914</c:v>
                </c:pt>
                <c:pt idx="12">
                  <c:v>931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856</c:v>
                </c:pt>
                <c:pt idx="3">
                  <c:v>855</c:v>
                </c:pt>
                <c:pt idx="6">
                  <c:v>611</c:v>
                </c:pt>
                <c:pt idx="9">
                  <c:v>457</c:v>
                </c:pt>
                <c:pt idx="12">
                  <c:v>325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5073</c:v>
                </c:pt>
                <c:pt idx="3">
                  <c:v>5060</c:v>
                </c:pt>
                <c:pt idx="6">
                  <c:v>5029</c:v>
                </c:pt>
                <c:pt idx="9">
                  <c:v>5152</c:v>
                </c:pt>
                <c:pt idx="12">
                  <c:v>5152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c:v>
                </c:pt>
                <c:pt idx="3">
                  <c:v>2</c:v>
                </c:pt>
                <c:pt idx="6">
                  <c:v>2</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6012</c:v>
                </c:pt>
                <c:pt idx="3">
                  <c:v>6046</c:v>
                </c:pt>
                <c:pt idx="6">
                  <c:v>5946</c:v>
                </c:pt>
                <c:pt idx="9">
                  <c:v>6321</c:v>
                </c:pt>
                <c:pt idx="12">
                  <c:v>6537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3246800"/>
        <c:axId val="473247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1973</c:v>
                </c:pt>
                <c:pt idx="2">
                  <c:v>#N/A</c:v>
                </c:pt>
                <c:pt idx="3">
                  <c:v>#N/A</c:v>
                </c:pt>
                <c:pt idx="4">
                  <c:v>1799</c:v>
                </c:pt>
                <c:pt idx="5">
                  <c:v>#N/A</c:v>
                </c:pt>
                <c:pt idx="6">
                  <c:v>#N/A</c:v>
                </c:pt>
                <c:pt idx="7">
                  <c:v>1101</c:v>
                </c:pt>
                <c:pt idx="8">
                  <c:v>#N/A</c:v>
                </c:pt>
                <c:pt idx="9">
                  <c:v>#N/A</c:v>
                </c:pt>
                <c:pt idx="10">
                  <c:v>1631</c:v>
                </c:pt>
                <c:pt idx="11">
                  <c:v>#N/A</c:v>
                </c:pt>
                <c:pt idx="12">
                  <c:v>#N/A</c:v>
                </c:pt>
                <c:pt idx="13">
                  <c:v>2075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3246800"/>
        <c:axId val="473247192"/>
      </c:lineChart>
      <c:catAx>
        <c:axId val="47324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3247192"/>
        <c:crosses val="autoZero"/>
        <c:auto val="1"/>
        <c:lblAlgn val="ctr"/>
        <c:lblOffset val="100"/>
        <c:tickLblSkip val="1"/>
        <c:tickMarkSkip val="1"/>
        <c:noMultiLvlLbl val="0"/>
      </c:catAx>
      <c:valAx>
        <c:axId val="473247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24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{335AE2A3-3CA8-45D5-928A-85601F48ECAD}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{0C850751-BFD9-4070-B15D-A4270ABB6BFF}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{8A53ABBC-BAF2-4718-807A-34E4EB10C5C0}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{5A52567D-6793-48E8-8861-40D2749EDA79}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{5AA65D97-B3DD-4934-9ABF-9449374DD0E1}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{8E663D48-973A-4233-BF90-7CFB79584799}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{97587E2C-E272-4206-979E-D561D4054628}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{AB042C2F-1C98-447F-BD5A-F9F0BA830559}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{24C81F3B-8FCC-4DBC-92C1-09F617D57690}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{5E66FD14-4A34-451F-810D-9959987BF482}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3247976"/>
        <c:axId val="473248368"/>
      </c:scatterChart>
      <c:valAx>
        <c:axId val="4732479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3248368"/>
        <c:crosses val="autoZero"/>
        <c:crossBetween val="midCat"/>
      </c:valAx>
      <c:valAx>
        <c:axId val="4732483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3247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{7EFC1C1C-3B1A-4066-BCBE-CCE5E25BAFC9}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{CCF7321B-138F-478B-901D-444A7058A05A}</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4.5171070442460083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{957377F9-0103-45DA-92A9-367DAED7AD4D}</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{DA5F87E9-F3E4-4C19-8BA8-0B330365B20B}</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{A12746D3-678F-4A98-8E11-60028D1B74A6}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9.5</c:v>
                </c:pt>
                <c:pt idx="2">
                  <c:v>8.5</c:v>
                </c:pt>
                <c:pt idx="3">
                  <c:v>7.6</c:v>
                </c:pt>
                <c:pt idx="4">
                  <c:v>7.4</c:v>
                </c:pt>
              </c:numCache>
            </c:numRef>
          </c:xVal>
          <c:yVal>
            <c:numRef>
              <c:f>公会計指標分析・財政指標組合せ分析表!$K$73:$O$73</c:f>
              <c:numCache>
                <c:formatCode>#,##0.0;"▲ "#,##0.0</c:formatCode>
                <c:ptCount val="5"/>
                <c:pt idx="0">
                  <c:v>43.9</c:v>
                </c:pt>
                <c:pt idx="1">
                  <c:v>38.9</c:v>
                </c:pt>
                <c:pt idx="2">
                  <c:v>23.6</c:v>
                </c:pt>
                <c:pt idx="3">
                  <c:v>33.9</c:v>
                </c:pt>
                <c:pt idx="4">
                  <c:v>42.6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{372658B7-11EA-4AE2-B411-B57F565F6A86}</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1.823985408116735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{29D9818E-2B7B-44E1-8470-D8F0F0AB5A0D}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{BE8BEFC5-F993-45D9-B1E4-49A03D586089}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{79B4FAC6-402E-4AB9-B2A9-A4D3AAD2C005}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{E1C15BB3-1B29-40B3-B592-6BC3C5BA9C47}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22361648"/>
        <c:axId val="322361256"/>
      </c:scatterChart>
      <c:valAx>
        <c:axId val="322361648"/>
        <c:scaling>
          <c:orientation val="minMax"/>
          <c:max val="11.2"/>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2361256"/>
        <c:crosses val="autoZero"/>
        <c:crossBetween val="midCat"/>
      </c:valAx>
      <c:valAx>
        <c:axId val="322361256"/>
        <c:scaling>
          <c:orientation val="minMax"/>
          <c:max val="5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2361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となった。</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年前の平成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だったため元利償還金の減少に伴い年々順調に減少していると言える。</a:t>
          </a:r>
          <a:endParaRPr lang="ja-JP" altLang="ja-JP" sz="1400">
            <a:effectLst/>
          </a:endParaRPr>
        </a:p>
        <a:p>
          <a:r>
            <a:rPr kumimoji="1" lang="ja-JP" altLang="ja-JP" sz="1100">
              <a:solidFill>
                <a:schemeClr val="dk1"/>
              </a:solidFill>
              <a:effectLst/>
              <a:latin typeface="+mn-lt"/>
              <a:ea typeface="+mn-ea"/>
              <a:cs typeface="+mn-cs"/>
            </a:rPr>
            <a:t>　ただ、公営企業債の元利償還金に対する繰入金に関しては、公共下水道事業分がここ数年は</a:t>
          </a:r>
          <a:r>
            <a:rPr kumimoji="1" lang="ja-JP" altLang="en-US" sz="1100">
              <a:solidFill>
                <a:schemeClr val="dk1"/>
              </a:solidFill>
              <a:effectLst/>
              <a:latin typeface="+mn-lt"/>
              <a:ea typeface="+mn-ea"/>
              <a:cs typeface="+mn-cs"/>
            </a:rPr>
            <a:t>微増傾向にあり</a:t>
          </a:r>
          <a:r>
            <a:rPr kumimoji="1" lang="ja-JP" altLang="ja-JP" sz="1100">
              <a:solidFill>
                <a:schemeClr val="dk1"/>
              </a:solidFill>
              <a:effectLst/>
              <a:latin typeface="+mn-lt"/>
              <a:ea typeface="+mn-ea"/>
              <a:cs typeface="+mn-cs"/>
            </a:rPr>
            <a:t>、今後も増加することが予測される。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元利償還金については、平成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年度までは順調に減少していたが近年二つの幼児園を更新し、学校教育施設の耐震補強・大規模改造工事等が続き今年度は増加した。</a:t>
          </a:r>
          <a:endParaRPr lang="ja-JP" altLang="ja-JP" sz="1400">
            <a:effectLst/>
          </a:endParaRPr>
        </a:p>
        <a:p>
          <a:r>
            <a:rPr kumimoji="1" lang="ja-JP" altLang="ja-JP" sz="1100">
              <a:solidFill>
                <a:schemeClr val="dk1"/>
              </a:solidFill>
              <a:effectLst/>
              <a:latin typeface="+mn-lt"/>
              <a:ea typeface="+mn-ea"/>
              <a:cs typeface="+mn-cs"/>
            </a:rPr>
            <a:t>　また、債務負担行為に基づく支出額でも、電算関係のセキュリティ関連やクラウド化に伴う支出が年々増加している。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地方債の借入について</a:t>
          </a:r>
          <a:r>
            <a:rPr kumimoji="1" lang="ja-JP" altLang="ja-JP" sz="1100">
              <a:solidFill>
                <a:schemeClr val="dk1"/>
              </a:solidFill>
              <a:effectLst/>
              <a:latin typeface="+mn-lt"/>
              <a:ea typeface="+mn-ea"/>
              <a:cs typeface="+mn-cs"/>
            </a:rPr>
            <a:t>は、臨時財政対策債は徐々に借入可能額の縮小に伴</a:t>
          </a:r>
          <a:r>
            <a:rPr kumimoji="1" lang="ja-JP" altLang="en-US" sz="1100">
              <a:solidFill>
                <a:schemeClr val="dk1"/>
              </a:solidFill>
              <a:effectLst/>
              <a:latin typeface="+mn-lt"/>
              <a:ea typeface="+mn-ea"/>
              <a:cs typeface="+mn-cs"/>
            </a:rPr>
            <a:t>い減少傾向だ</a:t>
          </a:r>
          <a:r>
            <a:rPr kumimoji="1" lang="ja-JP" altLang="ja-JP" sz="1100">
              <a:solidFill>
                <a:schemeClr val="dk1"/>
              </a:solidFill>
              <a:effectLst/>
              <a:latin typeface="+mn-lt"/>
              <a:ea typeface="+mn-ea"/>
              <a:cs typeface="+mn-cs"/>
            </a:rPr>
            <a:t>が、公共施設の耐震工事・修繕・更新を現在進行中であり、それに伴う高額な借入も必要となることから、借入額と償還額のバランスを取りながら実質公債費比率を悪化させない努力をしていく。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33.9</a:t>
          </a:r>
          <a:r>
            <a:rPr kumimoji="1" lang="ja-JP" altLang="ja-JP" sz="1100">
              <a:solidFill>
                <a:schemeClr val="dk1"/>
              </a:solidFill>
              <a:effectLst/>
              <a:latin typeface="+mn-lt"/>
              <a:ea typeface="+mn-ea"/>
              <a:cs typeface="+mn-cs"/>
            </a:rPr>
            <a:t>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42.6</a:t>
          </a:r>
          <a:r>
            <a:rPr kumimoji="1" lang="ja-JP" altLang="ja-JP" sz="1100">
              <a:solidFill>
                <a:schemeClr val="dk1"/>
              </a:solidFill>
              <a:effectLst/>
              <a:latin typeface="+mn-lt"/>
              <a:ea typeface="+mn-ea"/>
              <a:cs typeface="+mn-cs"/>
            </a:rPr>
            <a:t>へ上昇して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a:t>
          </a:r>
          <a:r>
            <a:rPr kumimoji="1" lang="ja-JP" altLang="en-US" sz="1100">
              <a:solidFill>
                <a:schemeClr val="dk1"/>
              </a:solidFill>
              <a:effectLst/>
              <a:latin typeface="+mn-lt"/>
              <a:ea typeface="+mn-ea"/>
              <a:cs typeface="+mn-cs"/>
            </a:rPr>
            <a:t>一番の要因</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充当可能基金が</a:t>
          </a:r>
          <a:r>
            <a:rPr kumimoji="1" lang="en-US" altLang="ja-JP" sz="1100">
              <a:solidFill>
                <a:schemeClr val="dk1"/>
              </a:solidFill>
              <a:effectLst/>
              <a:latin typeface="+mn-lt"/>
              <a:ea typeface="+mn-ea"/>
              <a:cs typeface="+mn-cs"/>
            </a:rPr>
            <a:t>295</a:t>
          </a:r>
          <a:r>
            <a:rPr kumimoji="1" lang="ja-JP" altLang="en-US" sz="1100">
              <a:solidFill>
                <a:schemeClr val="dk1"/>
              </a:solidFill>
              <a:effectLst/>
              <a:latin typeface="+mn-lt"/>
              <a:ea typeface="+mn-ea"/>
              <a:cs typeface="+mn-cs"/>
            </a:rPr>
            <a:t>百万円減少している点であるが、これは平成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年度決算において、赤字補てん分として財政調整基金を取り崩したためである。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また、地方債の現在高も</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、二つの</a:t>
          </a:r>
          <a:r>
            <a:rPr kumimoji="1" lang="ja-JP" altLang="ja-JP" sz="1100">
              <a:solidFill>
                <a:schemeClr val="dk1"/>
              </a:solidFill>
              <a:effectLst/>
              <a:latin typeface="+mn-lt"/>
              <a:ea typeface="+mn-ea"/>
              <a:cs typeface="+mn-cs"/>
            </a:rPr>
            <a:t>幼児園</a:t>
          </a:r>
          <a:r>
            <a:rPr kumimoji="1" lang="ja-JP" altLang="en-US" sz="1100">
              <a:solidFill>
                <a:schemeClr val="dk1"/>
              </a:solidFill>
              <a:effectLst/>
              <a:latin typeface="+mn-lt"/>
              <a:ea typeface="+mn-ea"/>
              <a:cs typeface="+mn-cs"/>
            </a:rPr>
            <a:t>更新</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工事や学校教育施設の耐震補強・大規模改造工事等</a:t>
          </a:r>
          <a:r>
            <a:rPr kumimoji="1" lang="ja-JP" altLang="ja-JP" sz="1100">
              <a:solidFill>
                <a:schemeClr val="dk1"/>
              </a:solidFill>
              <a:effectLst/>
              <a:latin typeface="+mn-lt"/>
              <a:ea typeface="+mn-ea"/>
              <a:cs typeface="+mn-cs"/>
            </a:rPr>
            <a:t>に伴う起債等が影響し一時的に上昇した。しかし</a:t>
          </a:r>
          <a:r>
            <a:rPr kumimoji="1" lang="ja-JP" altLang="en-US" sz="1100">
              <a:solidFill>
                <a:schemeClr val="dk1"/>
              </a:solidFill>
              <a:effectLst/>
              <a:latin typeface="+mn-lt"/>
              <a:ea typeface="+mn-ea"/>
              <a:cs typeface="+mn-cs"/>
            </a:rPr>
            <a:t>数年で</a:t>
          </a:r>
          <a:r>
            <a:rPr kumimoji="1" lang="ja-JP" altLang="ja-JP" sz="1100">
              <a:solidFill>
                <a:schemeClr val="dk1"/>
              </a:solidFill>
              <a:effectLst/>
              <a:latin typeface="+mn-lt"/>
              <a:ea typeface="+mn-ea"/>
              <a:cs typeface="+mn-cs"/>
            </a:rPr>
            <a:t>償還終了を迎える</a:t>
          </a:r>
          <a:r>
            <a:rPr kumimoji="1" lang="ja-JP" altLang="en-US" sz="1100">
              <a:solidFill>
                <a:schemeClr val="dk1"/>
              </a:solidFill>
              <a:effectLst/>
              <a:latin typeface="+mn-lt"/>
              <a:ea typeface="+mn-ea"/>
              <a:cs typeface="+mn-cs"/>
            </a:rPr>
            <a:t>高額の</a:t>
          </a:r>
          <a:r>
            <a:rPr kumimoji="1" lang="ja-JP" altLang="ja-JP" sz="1100">
              <a:solidFill>
                <a:schemeClr val="dk1"/>
              </a:solidFill>
              <a:effectLst/>
              <a:latin typeface="+mn-lt"/>
              <a:ea typeface="+mn-ea"/>
              <a:cs typeface="+mn-cs"/>
            </a:rPr>
            <a:t>地方債も控えており、新規借入額よりも償還額が上回ることが予想されるので、再び減少に向かうと考えられる。</a:t>
          </a:r>
          <a:endParaRPr lang="ja-JP" altLang="ja-JP" sz="1400">
            <a:effectLst/>
          </a:endParaRPr>
        </a:p>
        <a:p>
          <a:r>
            <a:rPr kumimoji="1" lang="ja-JP" altLang="ja-JP" sz="1100">
              <a:solidFill>
                <a:schemeClr val="dk1"/>
              </a:solidFill>
              <a:effectLst/>
              <a:latin typeface="+mn-lt"/>
              <a:ea typeface="+mn-ea"/>
              <a:cs typeface="+mn-cs"/>
            </a:rPr>
            <a:t>　しかし、充当可能財源である財政調整基金</a:t>
          </a:r>
          <a:r>
            <a:rPr kumimoji="1" lang="ja-JP" altLang="en-US" sz="1100">
              <a:solidFill>
                <a:schemeClr val="dk1"/>
              </a:solidFill>
              <a:effectLst/>
              <a:latin typeface="+mn-lt"/>
              <a:ea typeface="+mn-ea"/>
              <a:cs typeface="+mn-cs"/>
            </a:rPr>
            <a:t>が現状</a:t>
          </a:r>
          <a:r>
            <a:rPr kumimoji="1" lang="ja-JP" altLang="ja-JP" sz="1100">
              <a:solidFill>
                <a:schemeClr val="dk1"/>
              </a:solidFill>
              <a:effectLst/>
              <a:latin typeface="+mn-lt"/>
              <a:ea typeface="+mn-ea"/>
              <a:cs typeface="+mn-cs"/>
            </a:rPr>
            <a:t>を維持できるかは非常に</a:t>
          </a:r>
          <a:r>
            <a:rPr kumimoji="1" lang="ja-JP" altLang="en-US" sz="1100">
              <a:solidFill>
                <a:schemeClr val="dk1"/>
              </a:solidFill>
              <a:effectLst/>
              <a:latin typeface="+mn-lt"/>
              <a:ea typeface="+mn-ea"/>
              <a:cs typeface="+mn-cs"/>
            </a:rPr>
            <a:t>厳しい財政状況で</a:t>
          </a:r>
          <a:r>
            <a:rPr kumimoji="1" lang="ja-JP" altLang="ja-JP" sz="1100">
              <a:solidFill>
                <a:schemeClr val="dk1"/>
              </a:solidFill>
              <a:effectLst/>
              <a:latin typeface="+mn-lt"/>
              <a:ea typeface="+mn-ea"/>
              <a:cs typeface="+mn-cs"/>
            </a:rPr>
            <a:t>あり、</a:t>
          </a:r>
          <a:r>
            <a:rPr kumimoji="1" lang="ja-JP" altLang="en-US" sz="1100">
              <a:solidFill>
                <a:schemeClr val="dk1"/>
              </a:solidFill>
              <a:effectLst/>
              <a:latin typeface="+mn-lt"/>
              <a:ea typeface="+mn-ea"/>
              <a:cs typeface="+mn-cs"/>
            </a:rPr>
            <a:t>今後更に</a:t>
          </a:r>
          <a:r>
            <a:rPr kumimoji="1" lang="ja-JP" altLang="ja-JP" sz="1100">
              <a:solidFill>
                <a:schemeClr val="dk1"/>
              </a:solidFill>
              <a:effectLst/>
              <a:latin typeface="+mn-lt"/>
              <a:ea typeface="+mn-ea"/>
              <a:cs typeface="+mn-cs"/>
            </a:rPr>
            <a:t>取り崩</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ことが予測され将来負担比率の悪化が懸念される。</a:t>
          </a:r>
          <a:endParaRPr lang="ja-JP" altLang="ja-JP" sz="1400">
            <a:effectLst/>
          </a:endParaRPr>
        </a:p>
        <a:p>
          <a:r>
            <a:rPr kumimoji="1" lang="ja-JP" altLang="ja-JP" sz="1100">
              <a:solidFill>
                <a:schemeClr val="dk1"/>
              </a:solidFill>
              <a:effectLst/>
              <a:latin typeface="+mn-lt"/>
              <a:ea typeface="+mn-ea"/>
              <a:cs typeface="+mn-cs"/>
            </a:rPr>
            <a:t>　年々財政的に厳しくなるが、事業</a:t>
          </a:r>
          <a:r>
            <a:rPr kumimoji="1" lang="ja-JP" altLang="en-US" sz="1100">
              <a:solidFill>
                <a:schemeClr val="dk1"/>
              </a:solidFill>
              <a:effectLst/>
              <a:latin typeface="+mn-lt"/>
              <a:ea typeface="+mn-ea"/>
              <a:cs typeface="+mn-cs"/>
            </a:rPr>
            <a:t>の内容・必要性を個別に</a:t>
          </a:r>
          <a:r>
            <a:rPr kumimoji="1" lang="ja-JP" altLang="ja-JP" sz="1100">
              <a:solidFill>
                <a:schemeClr val="dk1"/>
              </a:solidFill>
              <a:effectLst/>
              <a:latin typeface="+mn-lt"/>
              <a:ea typeface="+mn-ea"/>
              <a:cs typeface="+mn-cs"/>
            </a:rPr>
            <a:t>再検討し今の町の規模・ニーズに見合った、最小限の財源で最大の成果を目指し、起債に</a:t>
          </a:r>
          <a:r>
            <a:rPr kumimoji="1" lang="ja-JP" altLang="en-US" sz="1100">
              <a:solidFill>
                <a:schemeClr val="dk1"/>
              </a:solidFill>
              <a:effectLst/>
              <a:latin typeface="+mn-lt"/>
              <a:ea typeface="+mn-ea"/>
              <a:cs typeface="+mn-cs"/>
            </a:rPr>
            <a:t>依存し</a:t>
          </a:r>
          <a:r>
            <a:rPr kumimoji="1" lang="ja-JP" altLang="ja-JP" sz="1100">
              <a:solidFill>
                <a:schemeClr val="dk1"/>
              </a:solidFill>
              <a:effectLst/>
              <a:latin typeface="+mn-lt"/>
              <a:ea typeface="+mn-ea"/>
              <a:cs typeface="+mn-cs"/>
            </a:rPr>
            <a:t>ない財政運営に努め、現在の水準</a:t>
          </a:r>
          <a:r>
            <a:rPr kumimoji="1" lang="ja-JP" altLang="en-US" sz="1100">
              <a:solidFill>
                <a:schemeClr val="dk1"/>
              </a:solidFill>
              <a:effectLst/>
              <a:latin typeface="+mn-lt"/>
              <a:ea typeface="+mn-ea"/>
              <a:cs typeface="+mn-cs"/>
            </a:rPr>
            <a:t>が類似団体の数値に近づくよう</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福岡県須恵町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27,894
27,690
16.31
8,982,132
8,661,685
259,298
5,508,646
6,537,415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福岡県須恵町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27,894
27,690
16.31
8,982,132
8,661,685
259,298
5,508,646
6,537,415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福岡県須恵町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27,894
27,690
16.31
8,982,132
8,661,685
259,298
5,508,646
6,537,415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福岡県須恵町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27,894
27,690
16.31
8,982,132
8,661,685
259,298
5,508,646
6,537,415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以降、わずかに</a:t>
          </a:r>
          <a:r>
            <a:rPr kumimoji="1" lang="ja-JP" altLang="ja-JP" sz="1100">
              <a:solidFill>
                <a:schemeClr val="dk1"/>
              </a:solidFill>
              <a:effectLst/>
              <a:latin typeface="+mn-lt"/>
              <a:ea typeface="+mn-ea"/>
              <a:cs typeface="+mn-cs"/>
            </a:rPr>
            <a:t>改善はしているが、類似団体内順位は依然中間以下であり、その主な要因は類似団体と比較して税収の割合が低いことが大きい。</a:t>
          </a:r>
          <a:endParaRPr lang="ja-JP" altLang="ja-JP" sz="1400">
            <a:effectLst/>
          </a:endParaRPr>
        </a:p>
        <a:p>
          <a:r>
            <a:rPr kumimoji="1" lang="ja-JP" altLang="ja-JP" sz="1100">
              <a:solidFill>
                <a:schemeClr val="dk1"/>
              </a:solidFill>
              <a:effectLst/>
              <a:latin typeface="+mn-lt"/>
              <a:ea typeface="+mn-ea"/>
              <a:cs typeface="+mn-cs"/>
            </a:rPr>
            <a:t>　町の人口は</a:t>
          </a:r>
          <a:r>
            <a:rPr kumimoji="1" lang="ja-JP" altLang="en-US" sz="1100">
              <a:solidFill>
                <a:schemeClr val="dk1"/>
              </a:solidFill>
              <a:effectLst/>
              <a:latin typeface="+mn-lt"/>
              <a:ea typeface="+mn-ea"/>
              <a:cs typeface="+mn-cs"/>
            </a:rPr>
            <a:t>わずかずつではあるが</a:t>
          </a:r>
          <a:r>
            <a:rPr kumimoji="1" lang="ja-JP" altLang="ja-JP" sz="1100">
              <a:solidFill>
                <a:schemeClr val="dk1"/>
              </a:solidFill>
              <a:effectLst/>
              <a:latin typeface="+mn-lt"/>
              <a:ea typeface="+mn-ea"/>
              <a:cs typeface="+mn-cs"/>
            </a:rPr>
            <a:t>増加しており、それに伴って</a:t>
          </a:r>
          <a:r>
            <a:rPr kumimoji="1" lang="ja-JP" altLang="en-US" sz="1100">
              <a:solidFill>
                <a:schemeClr val="dk1"/>
              </a:solidFill>
              <a:effectLst/>
              <a:latin typeface="+mn-lt"/>
              <a:ea typeface="+mn-ea"/>
              <a:cs typeface="+mn-cs"/>
            </a:rPr>
            <a:t>住民税・固定資産税等の</a:t>
          </a:r>
          <a:r>
            <a:rPr kumimoji="1" lang="ja-JP" altLang="ja-JP" sz="1100">
              <a:solidFill>
                <a:schemeClr val="dk1"/>
              </a:solidFill>
              <a:effectLst/>
              <a:latin typeface="+mn-lt"/>
              <a:ea typeface="+mn-ea"/>
              <a:cs typeface="+mn-cs"/>
            </a:rPr>
            <a:t>税収も年々</a:t>
          </a:r>
          <a:r>
            <a:rPr kumimoji="1" lang="ja-JP" altLang="en-US" sz="1100">
              <a:solidFill>
                <a:schemeClr val="dk1"/>
              </a:solidFill>
              <a:effectLst/>
              <a:latin typeface="+mn-lt"/>
              <a:ea typeface="+mn-ea"/>
              <a:cs typeface="+mn-cs"/>
            </a:rPr>
            <a:t>伸びてはい</a:t>
          </a:r>
          <a:r>
            <a:rPr kumimoji="1" lang="ja-JP" altLang="ja-JP" sz="1100">
              <a:solidFill>
                <a:schemeClr val="dk1"/>
              </a:solidFill>
              <a:effectLst/>
              <a:latin typeface="+mn-lt"/>
              <a:ea typeface="+mn-ea"/>
              <a:cs typeface="+mn-cs"/>
            </a:rPr>
            <a:t>るものの、</a:t>
          </a:r>
          <a:r>
            <a:rPr kumimoji="1" lang="ja-JP" altLang="en-US" sz="1100">
              <a:solidFill>
                <a:schemeClr val="dk1"/>
              </a:solidFill>
              <a:effectLst/>
              <a:latin typeface="+mn-lt"/>
              <a:ea typeface="+mn-ea"/>
              <a:cs typeface="+mn-cs"/>
            </a:rPr>
            <a:t>依然扶助費・補助費等</a:t>
          </a:r>
          <a:r>
            <a:rPr kumimoji="1" lang="ja-JP" altLang="ja-JP" sz="1100">
              <a:solidFill>
                <a:schemeClr val="dk1"/>
              </a:solidFill>
              <a:effectLst/>
              <a:latin typeface="+mn-lt"/>
              <a:ea typeface="+mn-ea"/>
              <a:cs typeface="+mn-cs"/>
            </a:rPr>
            <a:t>にかかる支出が</a:t>
          </a:r>
          <a:r>
            <a:rPr kumimoji="1" lang="ja-JP" altLang="en-US" sz="1100">
              <a:solidFill>
                <a:schemeClr val="dk1"/>
              </a:solidFill>
              <a:effectLst/>
              <a:latin typeface="+mn-lt"/>
              <a:ea typeface="+mn-ea"/>
              <a:cs typeface="+mn-cs"/>
            </a:rPr>
            <a:t>増大して</a:t>
          </a:r>
          <a:r>
            <a:rPr kumimoji="1" lang="ja-JP" altLang="ja-JP" sz="1100">
              <a:solidFill>
                <a:schemeClr val="dk1"/>
              </a:solidFill>
              <a:effectLst/>
              <a:latin typeface="+mn-lt"/>
              <a:ea typeface="+mn-ea"/>
              <a:cs typeface="+mn-cs"/>
            </a:rPr>
            <a:t>おりなかなか改善に結びついていかない。</a:t>
          </a:r>
          <a:endParaRPr lang="ja-JP" altLang="ja-JP" sz="1400">
            <a:effectLst/>
          </a:endParaRPr>
        </a:p>
        <a:p>
          <a:r>
            <a:rPr kumimoji="1" lang="ja-JP" altLang="ja-JP" sz="1100">
              <a:solidFill>
                <a:schemeClr val="dk1"/>
              </a:solidFill>
              <a:effectLst/>
              <a:latin typeface="+mn-lt"/>
              <a:ea typeface="+mn-ea"/>
              <a:cs typeface="+mn-cs"/>
            </a:rPr>
            <a:t>　ただ、近年大型事業所や小売り商業店舗</a:t>
          </a:r>
          <a:r>
            <a:rPr kumimoji="1" lang="ja-JP" altLang="en-US" sz="1100">
              <a:solidFill>
                <a:schemeClr val="dk1"/>
              </a:solidFill>
              <a:effectLst/>
              <a:latin typeface="+mn-lt"/>
              <a:ea typeface="+mn-ea"/>
              <a:cs typeface="+mn-cs"/>
            </a:rPr>
            <a:t>の進出が続いており</a:t>
          </a:r>
          <a:r>
            <a:rPr kumimoji="1" lang="ja-JP" altLang="ja-JP" sz="1100">
              <a:solidFill>
                <a:schemeClr val="dk1"/>
              </a:solidFill>
              <a:effectLst/>
              <a:latin typeface="+mn-lt"/>
              <a:ea typeface="+mn-ea"/>
              <a:cs typeface="+mn-cs"/>
            </a:rPr>
            <a:t>活気も増えつつある。今後も税の徴収を強化して税収増加による歳入の確保に努め、類似団体順位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上げ</a:t>
          </a:r>
          <a:r>
            <a:rPr kumimoji="1" lang="ja-JP" altLang="en-US" sz="1100">
              <a:solidFill>
                <a:schemeClr val="dk1"/>
              </a:solidFill>
              <a:effectLst/>
              <a:latin typeface="+mn-lt"/>
              <a:ea typeface="+mn-ea"/>
              <a:cs typeface="+mn-cs"/>
            </a:rPr>
            <a:t>るよう努める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81845</xdr:rowOff>
    </xdr:to>
    <xdr:cxnSp macro="">
      <xdr:nvCxnSpPr>
        <xdr:cNvPr id="68" name="直線コネクタ 67"/>
        <xdr:cNvCxnSpPr/>
      </xdr:nvCxnSpPr>
      <xdr:spPr>
        <a:xfrm flipV="1">
          <a:off x="4114800" y="74273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81845</xdr:rowOff>
    </xdr:from>
    <xdr:to>
      <xdr:col>6</xdr:col>
      <xdr:colOff>0</xdr:colOff>
      <xdr:row>43</xdr:row>
      <xdr:rowOff>108655</xdr:rowOff>
    </xdr:to>
    <xdr:cxnSp macro="">
      <xdr:nvCxnSpPr>
        <xdr:cNvPr id="71" name="直線コネクタ 70"/>
        <xdr:cNvCxnSpPr/>
      </xdr:nvCxnSpPr>
      <xdr:spPr>
        <a:xfrm flipV="1">
          <a:off x="3225800" y="74541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108655</xdr:rowOff>
    </xdr:from>
    <xdr:to>
      <xdr:col>4</xdr:col>
      <xdr:colOff>482600</xdr:colOff>
      <xdr:row>43</xdr:row>
      <xdr:rowOff>108655</xdr:rowOff>
    </xdr:to>
    <xdr:cxnSp macro="">
      <xdr:nvCxnSpPr>
        <xdr:cNvPr id="74" name="直線コネクタ 73"/>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108655</xdr:rowOff>
    </xdr:from>
    <xdr:to>
      <xdr:col>3</xdr:col>
      <xdr:colOff>279400</xdr:colOff>
      <xdr:row>43</xdr:row>
      <xdr:rowOff>108655</xdr:rowOff>
    </xdr:to>
    <xdr:cxnSp macro="">
      <xdr:nvCxnSpPr>
        <xdr:cNvPr id="77" name="直線コネクタ 76"/>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31045</xdr:rowOff>
    </xdr:from>
    <xdr:to>
      <xdr:col>6</xdr:col>
      <xdr:colOff>50800</xdr:colOff>
      <xdr:row>43</xdr:row>
      <xdr:rowOff>132645</xdr:rowOff>
    </xdr:to>
    <xdr:sp macro="" textlink="">
      <xdr:nvSpPr>
        <xdr:cNvPr id="89" name="円/楕円 88"/>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117422</xdr:rowOff>
    </xdr:from>
    <xdr:ext cx="736600" cy="259045"/>
    <xdr:sp macro="" textlink="">
      <xdr:nvSpPr>
        <xdr:cNvPr id="90" name="テキスト ボックス 89"/>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57855</xdr:rowOff>
    </xdr:from>
    <xdr:to>
      <xdr:col>4</xdr:col>
      <xdr:colOff>533400</xdr:colOff>
      <xdr:row>43</xdr:row>
      <xdr:rowOff>159455</xdr:rowOff>
    </xdr:to>
    <xdr:sp macro="" textlink="">
      <xdr:nvSpPr>
        <xdr:cNvPr id="91" name="円/楕円 90"/>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144232</xdr:rowOff>
    </xdr:from>
    <xdr:ext cx="762000" cy="259045"/>
    <xdr:sp macro="" textlink="">
      <xdr:nvSpPr>
        <xdr:cNvPr id="92" name="テキスト ボックス 91"/>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57855</xdr:rowOff>
    </xdr:from>
    <xdr:to>
      <xdr:col>3</xdr:col>
      <xdr:colOff>330200</xdr:colOff>
      <xdr:row>43</xdr:row>
      <xdr:rowOff>159455</xdr:rowOff>
    </xdr:to>
    <xdr:sp macro="" textlink="">
      <xdr:nvSpPr>
        <xdr:cNvPr id="93" name="円/楕円 92"/>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144232</xdr:rowOff>
    </xdr:from>
    <xdr:ext cx="762000" cy="259045"/>
    <xdr:sp macro="" textlink="">
      <xdr:nvSpPr>
        <xdr:cNvPr id="94" name="テキスト ボックス 93"/>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57855</xdr:rowOff>
    </xdr:from>
    <xdr:to>
      <xdr:col>2</xdr:col>
      <xdr:colOff>127000</xdr:colOff>
      <xdr:row>43</xdr:row>
      <xdr:rowOff>159455</xdr:rowOff>
    </xdr:to>
    <xdr:sp macro="" textlink="">
      <xdr:nvSpPr>
        <xdr:cNvPr id="95" name="円/楕円 94"/>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144232</xdr:rowOff>
    </xdr:from>
    <xdr:ext cx="762000" cy="259045"/>
    <xdr:sp macro="" textlink="">
      <xdr:nvSpPr>
        <xdr:cNvPr id="96" name="テキスト ボックス 95"/>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年度以降、類似団体とのかい離はほぼなくなり、平成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ポイント下回った。一般財源の主である税収が年々増加していることが</a:t>
          </a:r>
          <a:r>
            <a:rPr kumimoji="1" lang="ja-JP" altLang="en-US" sz="1100">
              <a:solidFill>
                <a:schemeClr val="dk1"/>
              </a:solidFill>
              <a:effectLst/>
              <a:latin typeface="+mn-lt"/>
              <a:ea typeface="+mn-ea"/>
              <a:cs typeface="+mn-cs"/>
            </a:rPr>
            <a:t>主な要因</a:t>
          </a:r>
          <a:r>
            <a:rPr kumimoji="1" lang="ja-JP" altLang="ja-JP" sz="1100">
              <a:solidFill>
                <a:schemeClr val="dk1"/>
              </a:solidFill>
              <a:effectLst/>
              <a:latin typeface="+mn-lt"/>
              <a:ea typeface="+mn-ea"/>
              <a:cs typeface="+mn-cs"/>
            </a:rPr>
            <a:t>であるが、依然として特別会計への繰出金や一部事務組合への負担金、扶助費等が年々増加しており財政の硬直化の一因となっている。</a:t>
          </a:r>
          <a:endParaRPr lang="ja-JP" altLang="ja-JP" sz="1400">
            <a:effectLst/>
          </a:endParaRPr>
        </a:p>
        <a:p>
          <a:r>
            <a:rPr kumimoji="1" lang="ja-JP" altLang="ja-JP" sz="1100">
              <a:solidFill>
                <a:schemeClr val="dk1"/>
              </a:solidFill>
              <a:effectLst/>
              <a:latin typeface="+mn-lt"/>
              <a:ea typeface="+mn-ea"/>
              <a:cs typeface="+mn-cs"/>
            </a:rPr>
            <a:t>　人件費及び物件費については、職員の給与・定員の適正化や事務事業の見直しを継続して実施していることから、比率の大きな動きはない。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17780</xdr:rowOff>
    </xdr:from>
    <xdr:to>
      <xdr:col>7</xdr:col>
      <xdr:colOff>152400</xdr:colOff>
      <xdr:row>63</xdr:row>
      <xdr:rowOff>167386</xdr:rowOff>
    </xdr:to>
    <xdr:cxnSp macro="">
      <xdr:nvCxnSpPr>
        <xdr:cNvPr id="129" name="直線コネクタ 128"/>
        <xdr:cNvCxnSpPr/>
      </xdr:nvCxnSpPr>
      <xdr:spPr>
        <a:xfrm>
          <a:off x="4114800" y="10819130"/>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63</xdr:row>
      <xdr:rowOff>90170</xdr:rowOff>
    </xdr:to>
    <xdr:cxnSp macro="">
      <xdr:nvCxnSpPr>
        <xdr:cNvPr id="132" name="直線コネクタ 131"/>
        <xdr:cNvCxnSpPr/>
      </xdr:nvCxnSpPr>
      <xdr:spPr>
        <a:xfrm flipV="1">
          <a:off x="3225800" y="10819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85344</xdr:rowOff>
    </xdr:from>
    <xdr:to>
      <xdr:col>4</xdr:col>
      <xdr:colOff>482600</xdr:colOff>
      <xdr:row>63</xdr:row>
      <xdr:rowOff>90170</xdr:rowOff>
    </xdr:to>
    <xdr:cxnSp macro="">
      <xdr:nvCxnSpPr>
        <xdr:cNvPr id="135" name="直線コネクタ 134"/>
        <xdr:cNvCxnSpPr/>
      </xdr:nvCxnSpPr>
      <xdr:spPr>
        <a:xfrm>
          <a:off x="2336800" y="108866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8128</xdr:rowOff>
    </xdr:from>
    <xdr:to>
      <xdr:col>3</xdr:col>
      <xdr:colOff>279400</xdr:colOff>
      <xdr:row>63</xdr:row>
      <xdr:rowOff>85344</xdr:rowOff>
    </xdr:to>
    <xdr:cxnSp macro="">
      <xdr:nvCxnSpPr>
        <xdr:cNvPr id="138" name="直線コネクタ 137"/>
        <xdr:cNvCxnSpPr/>
      </xdr:nvCxnSpPr>
      <xdr:spPr>
        <a:xfrm>
          <a:off x="1447800" y="1080947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116586</xdr:rowOff>
    </xdr:from>
    <xdr:to>
      <xdr:col>7</xdr:col>
      <xdr:colOff>203200</xdr:colOff>
      <xdr:row>64</xdr:row>
      <xdr:rowOff>46736</xdr:rowOff>
    </xdr:to>
    <xdr:sp macro="" textlink="">
      <xdr:nvSpPr>
        <xdr:cNvPr id="148" name="円/楕円 147"/>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133113</xdr:rowOff>
    </xdr:from>
    <xdr:ext cx="762000" cy="259045"/>
    <xdr:sp macro="" textlink="">
      <xdr:nvSpPr>
        <xdr:cNvPr id="149" name="財政構造の弾力性該当値テキスト"/>
        <xdr:cNvSpPr txBox="1"/>
      </xdr:nvSpPr>
      <xdr:spPr>
        <a:xfrm>
          <a:off x="50419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0" name="円/楕円 149"/>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78757</xdr:rowOff>
    </xdr:from>
    <xdr:ext cx="736600" cy="259045"/>
    <xdr:sp macro="" textlink="">
      <xdr:nvSpPr>
        <xdr:cNvPr id="151" name="テキスト ボックス 150"/>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2" name="円/楕円 151"/>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151147</xdr:rowOff>
    </xdr:from>
    <xdr:ext cx="762000" cy="259045"/>
    <xdr:sp macro="" textlink="">
      <xdr:nvSpPr>
        <xdr:cNvPr id="153" name="テキスト ボックス 152"/>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34544</xdr:rowOff>
    </xdr:from>
    <xdr:to>
      <xdr:col>3</xdr:col>
      <xdr:colOff>330200</xdr:colOff>
      <xdr:row>63</xdr:row>
      <xdr:rowOff>136144</xdr:rowOff>
    </xdr:to>
    <xdr:sp macro="" textlink="">
      <xdr:nvSpPr>
        <xdr:cNvPr id="154" name="円/楕円 153"/>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55" name="テキスト ボックス 154"/>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128778</xdr:rowOff>
    </xdr:from>
    <xdr:to>
      <xdr:col>2</xdr:col>
      <xdr:colOff>127000</xdr:colOff>
      <xdr:row>63</xdr:row>
      <xdr:rowOff>58928</xdr:rowOff>
    </xdr:to>
    <xdr:sp macro="" textlink="">
      <xdr:nvSpPr>
        <xdr:cNvPr id="156" name="円/楕円 155"/>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69105</xdr:rowOff>
    </xdr:from>
    <xdr:ext cx="762000" cy="259045"/>
    <xdr:sp macro="" textlink="">
      <xdr:nvSpPr>
        <xdr:cNvPr id="157" name="テキスト ボックス 156"/>
        <xdr:cNvSpPr txBox="1"/>
      </xdr:nvSpPr>
      <xdr:spPr>
        <a:xfrm>
          <a:off x="1066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決算</a:t>
          </a:r>
          <a:r>
            <a:rPr kumimoji="1" lang="ja-JP" altLang="ja-JP" sz="1100">
              <a:solidFill>
                <a:schemeClr val="dk1"/>
              </a:solidFill>
              <a:effectLst/>
              <a:latin typeface="+mn-lt"/>
              <a:ea typeface="+mn-ea"/>
              <a:cs typeface="+mn-cs"/>
            </a:rPr>
            <a:t>額の人口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人当たりの金額が類似団体平均を下回っているのは、千人当たりの職員数が類似団体に比べ少なく、人件費を抑制しているためである。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しかし職員数縮小の一方で、増加傾向にある業務量を補うため臨時職員の雇用や委託業務件数の増加、また就学前児童の増加による保育実施委託料の増加等により物件費は増加傾向にある。</a:t>
          </a:r>
          <a:r>
            <a:rPr kumimoji="1" lang="ja-JP" altLang="ja-JP" sz="1100">
              <a:solidFill>
                <a:schemeClr val="dk1"/>
              </a:solidFill>
              <a:effectLst/>
              <a:latin typeface="+mn-lt"/>
              <a:ea typeface="+mn-ea"/>
              <a:cs typeface="+mn-cs"/>
            </a:rPr>
            <a:t>以前と比較すると委託料等の物件費が増加傾向にあり数値の悪化の要因となっている。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業務改革を実施し、</a:t>
          </a:r>
          <a:r>
            <a:rPr kumimoji="1" lang="ja-JP" altLang="ja-JP" sz="1100">
              <a:solidFill>
                <a:schemeClr val="dk1"/>
              </a:solidFill>
              <a:effectLst/>
              <a:latin typeface="+mn-lt"/>
              <a:ea typeface="+mn-ea"/>
              <a:cs typeface="+mn-cs"/>
            </a:rPr>
            <a:t>委託業務等の</a:t>
          </a:r>
          <a:r>
            <a:rPr kumimoji="1" lang="ja-JP" altLang="en-US" sz="1100">
              <a:solidFill>
                <a:schemeClr val="dk1"/>
              </a:solidFill>
              <a:effectLst/>
              <a:latin typeface="+mn-lt"/>
              <a:ea typeface="+mn-ea"/>
              <a:cs typeface="+mn-cs"/>
            </a:rPr>
            <a:t>見直しと集約化で</a:t>
          </a:r>
          <a:r>
            <a:rPr kumimoji="1" lang="ja-JP" altLang="ja-JP" sz="1100">
              <a:solidFill>
                <a:schemeClr val="dk1"/>
              </a:solidFill>
              <a:effectLst/>
              <a:latin typeface="+mn-lt"/>
              <a:ea typeface="+mn-ea"/>
              <a:cs typeface="+mn-cs"/>
            </a:rPr>
            <a:t>コストの低減を図っていく。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146351</xdr:rowOff>
    </xdr:from>
    <xdr:to>
      <xdr:col>7</xdr:col>
      <xdr:colOff>152400</xdr:colOff>
      <xdr:row>80</xdr:row>
      <xdr:rowOff>157161</xdr:rowOff>
    </xdr:to>
    <xdr:cxnSp macro="">
      <xdr:nvCxnSpPr>
        <xdr:cNvPr id="190" name="直線コネクタ 189"/>
        <xdr:cNvCxnSpPr/>
      </xdr:nvCxnSpPr>
      <xdr:spPr>
        <a:xfrm flipV="1">
          <a:off x="4114800" y="13862351"/>
          <a:ext cx="8382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129239</xdr:rowOff>
    </xdr:from>
    <xdr:to>
      <xdr:col>6</xdr:col>
      <xdr:colOff>0</xdr:colOff>
      <xdr:row>80</xdr:row>
      <xdr:rowOff>157161</xdr:rowOff>
    </xdr:to>
    <xdr:cxnSp macro="">
      <xdr:nvCxnSpPr>
        <xdr:cNvPr id="193" name="直線コネクタ 192"/>
        <xdr:cNvCxnSpPr/>
      </xdr:nvCxnSpPr>
      <xdr:spPr>
        <a:xfrm>
          <a:off x="3225800" y="13845239"/>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95605</xdr:rowOff>
    </xdr:from>
    <xdr:to>
      <xdr:col>4</xdr:col>
      <xdr:colOff>482600</xdr:colOff>
      <xdr:row>80</xdr:row>
      <xdr:rowOff>129239</xdr:rowOff>
    </xdr:to>
    <xdr:cxnSp macro="">
      <xdr:nvCxnSpPr>
        <xdr:cNvPr id="196" name="直線コネクタ 195"/>
        <xdr:cNvCxnSpPr/>
      </xdr:nvCxnSpPr>
      <xdr:spPr>
        <a:xfrm>
          <a:off x="2336800" y="13811605"/>
          <a:ext cx="889000" cy="3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91475</xdr:rowOff>
    </xdr:from>
    <xdr:to>
      <xdr:col>3</xdr:col>
      <xdr:colOff>279400</xdr:colOff>
      <xdr:row>80</xdr:row>
      <xdr:rowOff>95605</xdr:rowOff>
    </xdr:to>
    <xdr:cxnSp macro="">
      <xdr:nvCxnSpPr>
        <xdr:cNvPr id="199" name="直線コネクタ 198"/>
        <xdr:cNvCxnSpPr/>
      </xdr:nvCxnSpPr>
      <xdr:spPr>
        <a:xfrm>
          <a:off x="1447800" y="13807475"/>
          <a:ext cx="8890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95551</xdr:rowOff>
    </xdr:from>
    <xdr:to>
      <xdr:col>7</xdr:col>
      <xdr:colOff>203200</xdr:colOff>
      <xdr:row>81</xdr:row>
      <xdr:rowOff>25701</xdr:rowOff>
    </xdr:to>
    <xdr:sp macro="" textlink="">
      <xdr:nvSpPr>
        <xdr:cNvPr id="209" name="円/楕円 208"/>
        <xdr:cNvSpPr/>
      </xdr:nvSpPr>
      <xdr:spPr>
        <a:xfrm>
          <a:off x="4902200" y="138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16828</xdr:rowOff>
    </xdr:from>
    <xdr:ext cx="762000" cy="259045"/>
    <xdr:sp macro="" textlink="">
      <xdr:nvSpPr>
        <xdr:cNvPr id="210" name="人件費・物件費等の状況該当値テキスト"/>
        <xdr:cNvSpPr txBox="1"/>
      </xdr:nvSpPr>
      <xdr:spPr>
        <a:xfrm>
          <a:off x="5041900" y="1373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96,115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106361</xdr:rowOff>
    </xdr:from>
    <xdr:to>
      <xdr:col>6</xdr:col>
      <xdr:colOff>50800</xdr:colOff>
      <xdr:row>81</xdr:row>
      <xdr:rowOff>36511</xdr:rowOff>
    </xdr:to>
    <xdr:sp macro="" textlink="">
      <xdr:nvSpPr>
        <xdr:cNvPr id="211" name="円/楕円 210"/>
        <xdr:cNvSpPr/>
      </xdr:nvSpPr>
      <xdr:spPr>
        <a:xfrm>
          <a:off x="4064000" y="138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46688</xdr:rowOff>
    </xdr:from>
    <xdr:ext cx="736600" cy="259045"/>
    <xdr:sp macro="" textlink="">
      <xdr:nvSpPr>
        <xdr:cNvPr id="212" name="テキスト ボックス 211"/>
        <xdr:cNvSpPr txBox="1"/>
      </xdr:nvSpPr>
      <xdr:spPr>
        <a:xfrm>
          <a:off x="3733800" y="13591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98,355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78439</xdr:rowOff>
    </xdr:from>
    <xdr:to>
      <xdr:col>4</xdr:col>
      <xdr:colOff>533400</xdr:colOff>
      <xdr:row>81</xdr:row>
      <xdr:rowOff>8589</xdr:rowOff>
    </xdr:to>
    <xdr:sp macro="" textlink="">
      <xdr:nvSpPr>
        <xdr:cNvPr id="213" name="円/楕円 212"/>
        <xdr:cNvSpPr/>
      </xdr:nvSpPr>
      <xdr:spPr>
        <a:xfrm>
          <a:off x="3175000" y="1379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18766</xdr:rowOff>
    </xdr:from>
    <xdr:ext cx="762000" cy="259045"/>
    <xdr:sp macro="" textlink="">
      <xdr:nvSpPr>
        <xdr:cNvPr id="214" name="テキスト ボックス 213"/>
        <xdr:cNvSpPr txBox="1"/>
      </xdr:nvSpPr>
      <xdr:spPr>
        <a:xfrm>
          <a:off x="2844800" y="1356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92,569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44805</xdr:rowOff>
    </xdr:from>
    <xdr:to>
      <xdr:col>3</xdr:col>
      <xdr:colOff>330200</xdr:colOff>
      <xdr:row>80</xdr:row>
      <xdr:rowOff>146405</xdr:rowOff>
    </xdr:to>
    <xdr:sp macro="" textlink="">
      <xdr:nvSpPr>
        <xdr:cNvPr id="215" name="円/楕円 214"/>
        <xdr:cNvSpPr/>
      </xdr:nvSpPr>
      <xdr:spPr>
        <a:xfrm>
          <a:off x="2286000" y="137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156582</xdr:rowOff>
    </xdr:from>
    <xdr:ext cx="762000" cy="259045"/>
    <xdr:sp macro="" textlink="">
      <xdr:nvSpPr>
        <xdr:cNvPr id="216" name="テキスト ボックス 215"/>
        <xdr:cNvSpPr txBox="1"/>
      </xdr:nvSpPr>
      <xdr:spPr>
        <a:xfrm>
          <a:off x="1955800" y="1352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85,600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40675</xdr:rowOff>
    </xdr:from>
    <xdr:to>
      <xdr:col>2</xdr:col>
      <xdr:colOff>127000</xdr:colOff>
      <xdr:row>80</xdr:row>
      <xdr:rowOff>142275</xdr:rowOff>
    </xdr:to>
    <xdr:sp macro="" textlink="">
      <xdr:nvSpPr>
        <xdr:cNvPr id="217" name="円/楕円 216"/>
        <xdr:cNvSpPr/>
      </xdr:nvSpPr>
      <xdr:spPr>
        <a:xfrm>
          <a:off x="1397000" y="1375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152452</xdr:rowOff>
    </xdr:from>
    <xdr:ext cx="762000" cy="259045"/>
    <xdr:sp macro="" textlink="">
      <xdr:nvSpPr>
        <xdr:cNvPr id="218" name="テキスト ボックス 217"/>
        <xdr:cNvSpPr txBox="1"/>
      </xdr:nvSpPr>
      <xdr:spPr>
        <a:xfrm>
          <a:off x="1066800" y="1352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概ね類似団体平均で推移している。</a:t>
          </a:r>
          <a:endParaRPr lang="ja-JP" altLang="ja-JP" sz="1400">
            <a:effectLst/>
          </a:endParaRPr>
        </a:p>
        <a:p>
          <a:r>
            <a:rPr kumimoji="1" lang="ja-JP" altLang="ja-JP" sz="1100">
              <a:solidFill>
                <a:schemeClr val="dk1"/>
              </a:solidFill>
              <a:effectLst/>
              <a:latin typeface="+mn-lt"/>
              <a:ea typeface="+mn-ea"/>
              <a:cs typeface="+mn-cs"/>
            </a:rPr>
            <a:t>　今後とも給与の適正化に努め、適正なラスパイレス指数の水準を維持していく。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8768</xdr:rowOff>
    </xdr:from>
    <xdr:to>
      <xdr:col>24</xdr:col>
      <xdr:colOff>558800</xdr:colOff>
      <xdr:row>85</xdr:row>
      <xdr:rowOff>43241</xdr:rowOff>
    </xdr:to>
    <xdr:cxnSp macro="">
      <xdr:nvCxnSpPr>
        <xdr:cNvPr id="254" name="直線コネクタ 253"/>
        <xdr:cNvCxnSpPr/>
      </xdr:nvCxnSpPr>
      <xdr:spPr>
        <a:xfrm>
          <a:off x="16179800" y="14582018"/>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145945</xdr:rowOff>
    </xdr:from>
    <xdr:ext cx="762000" cy="259045"/>
    <xdr:sp macro="" textlink="">
      <xdr:nvSpPr>
        <xdr:cNvPr id="255" name="給与水準   （国との比較）平均値テキスト"/>
        <xdr:cNvSpPr txBox="1"/>
      </xdr:nvSpPr>
      <xdr:spPr>
        <a:xfrm>
          <a:off x="17106900" y="1437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8768</xdr:rowOff>
    </xdr:from>
    <xdr:to>
      <xdr:col>23</xdr:col>
      <xdr:colOff>406400</xdr:colOff>
      <xdr:row>85</xdr:row>
      <xdr:rowOff>31750</xdr:rowOff>
    </xdr:to>
    <xdr:cxnSp macro="">
      <xdr:nvCxnSpPr>
        <xdr:cNvPr id="257" name="直線コネクタ 256"/>
        <xdr:cNvCxnSpPr/>
      </xdr:nvCxnSpPr>
      <xdr:spPr>
        <a:xfrm flipV="1">
          <a:off x="15290800" y="145820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58256</xdr:rowOff>
    </xdr:from>
    <xdr:ext cx="736600" cy="259045"/>
    <xdr:sp macro="" textlink="">
      <xdr:nvSpPr>
        <xdr:cNvPr id="259" name="テキスト ボックス 258"/>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134257</xdr:rowOff>
    </xdr:from>
    <xdr:to>
      <xdr:col>22</xdr:col>
      <xdr:colOff>203200</xdr:colOff>
      <xdr:row>85</xdr:row>
      <xdr:rowOff>31750</xdr:rowOff>
    </xdr:to>
    <xdr:cxnSp macro="">
      <xdr:nvCxnSpPr>
        <xdr:cNvPr id="260" name="直線コネクタ 259"/>
        <xdr:cNvCxnSpPr/>
      </xdr:nvCxnSpPr>
      <xdr:spPr>
        <a:xfrm>
          <a:off x="14401800" y="1453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62" name="テキスト ボックス 261"/>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134257</xdr:rowOff>
    </xdr:from>
    <xdr:to>
      <xdr:col>21</xdr:col>
      <xdr:colOff>0</xdr:colOff>
      <xdr:row>90</xdr:row>
      <xdr:rowOff>1814</xdr:rowOff>
    </xdr:to>
    <xdr:cxnSp macro="">
      <xdr:nvCxnSpPr>
        <xdr:cNvPr id="263" name="直線コネクタ 262"/>
        <xdr:cNvCxnSpPr/>
      </xdr:nvCxnSpPr>
      <xdr:spPr>
        <a:xfrm flipV="1">
          <a:off x="13512800" y="14536057"/>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804</xdr:rowOff>
    </xdr:from>
    <xdr:ext cx="762000" cy="259045"/>
    <xdr:sp macro="" textlink="">
      <xdr:nvSpPr>
        <xdr:cNvPr id="265" name="テキスト ボックス 264"/>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39811</xdr:rowOff>
    </xdr:from>
    <xdr:ext cx="762000" cy="259045"/>
    <xdr:sp macro="" textlink="">
      <xdr:nvSpPr>
        <xdr:cNvPr id="267" name="テキスト ボックス 266"/>
        <xdr:cNvSpPr txBox="1"/>
      </xdr:nvSpPr>
      <xdr:spPr>
        <a:xfrm>
          <a:off x="13131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73" name="円/楕円 272"/>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135968</xdr:rowOff>
    </xdr:from>
    <xdr:ext cx="762000" cy="259045"/>
    <xdr:sp macro="" textlink="">
      <xdr:nvSpPr>
        <xdr:cNvPr id="274" name="給与水準   （国との比較）該当値テキスト"/>
        <xdr:cNvSpPr txBox="1"/>
      </xdr:nvSpPr>
      <xdr:spPr>
        <a:xfrm>
          <a:off x="17106900" y="1453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129418</xdr:rowOff>
    </xdr:from>
    <xdr:to>
      <xdr:col>23</xdr:col>
      <xdr:colOff>457200</xdr:colOff>
      <xdr:row>85</xdr:row>
      <xdr:rowOff>59568</xdr:rowOff>
    </xdr:to>
    <xdr:sp macro="" textlink="">
      <xdr:nvSpPr>
        <xdr:cNvPr id="275" name="円/楕円 274"/>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76" name="テキスト ボックス 275"/>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7" name="円/楕円 276"/>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78" name="テキスト ボックス 277"/>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83457</xdr:rowOff>
    </xdr:from>
    <xdr:to>
      <xdr:col>21</xdr:col>
      <xdr:colOff>50800</xdr:colOff>
      <xdr:row>85</xdr:row>
      <xdr:rowOff>13607</xdr:rowOff>
    </xdr:to>
    <xdr:sp macro="" textlink="">
      <xdr:nvSpPr>
        <xdr:cNvPr id="279" name="円/楕円 278"/>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80" name="テキスト ボックス 279"/>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81" name="円/楕円 280"/>
        <xdr:cNvSpPr/>
      </xdr:nvSpPr>
      <xdr:spPr>
        <a:xfrm>
          <a:off x="13462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82" name="テキスト ボックス 281"/>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従前より行なっている</a:t>
          </a:r>
          <a:r>
            <a:rPr kumimoji="1" lang="ja-JP" altLang="ja-JP" sz="1100">
              <a:solidFill>
                <a:schemeClr val="dk1"/>
              </a:solidFill>
              <a:effectLst/>
              <a:latin typeface="+mn-lt"/>
              <a:ea typeface="+mn-ea"/>
              <a:cs typeface="+mn-cs"/>
            </a:rPr>
            <a:t>新規採用抑制策により類似団体を下回っている。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町人口は、わずかずつ増加しており、職員数の増加も見込まれるが</a:t>
          </a:r>
          <a:r>
            <a:rPr kumimoji="1" lang="ja-JP" altLang="ja-JP" sz="1100">
              <a:solidFill>
                <a:schemeClr val="dk1"/>
              </a:solidFill>
              <a:effectLst/>
              <a:latin typeface="+mn-lt"/>
              <a:ea typeface="+mn-ea"/>
              <a:cs typeface="+mn-cs"/>
            </a:rPr>
            <a:t>今後も類似団体を上回ることが無いよう、定員管理の</a:t>
          </a:r>
          <a:r>
            <a:rPr kumimoji="1" lang="ja-JP" altLang="en-US" sz="1100">
              <a:solidFill>
                <a:schemeClr val="dk1"/>
              </a:solidFill>
              <a:effectLst/>
              <a:latin typeface="+mn-lt"/>
              <a:ea typeface="+mn-ea"/>
              <a:cs typeface="+mn-cs"/>
            </a:rPr>
            <a:t>適正化</a:t>
          </a:r>
          <a:r>
            <a:rPr kumimoji="1" lang="ja-JP" altLang="ja-JP" sz="1100">
              <a:solidFill>
                <a:schemeClr val="dk1"/>
              </a:solidFill>
              <a:effectLst/>
              <a:latin typeface="+mn-lt"/>
              <a:ea typeface="+mn-ea"/>
              <a:cs typeface="+mn-cs"/>
            </a:rPr>
            <a:t>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71846</xdr:rowOff>
    </xdr:from>
    <xdr:to>
      <xdr:col>24</xdr:col>
      <xdr:colOff>558800</xdr:colOff>
      <xdr:row>58</xdr:row>
      <xdr:rowOff>102870</xdr:rowOff>
    </xdr:to>
    <xdr:cxnSp macro="">
      <xdr:nvCxnSpPr>
        <xdr:cNvPr id="319" name="直線コネクタ 318"/>
        <xdr:cNvCxnSpPr/>
      </xdr:nvCxnSpPr>
      <xdr:spPr>
        <a:xfrm>
          <a:off x="16179800" y="1001594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42545</xdr:rowOff>
    </xdr:from>
    <xdr:to>
      <xdr:col>23</xdr:col>
      <xdr:colOff>406400</xdr:colOff>
      <xdr:row>58</xdr:row>
      <xdr:rowOff>71846</xdr:rowOff>
    </xdr:to>
    <xdr:cxnSp macro="">
      <xdr:nvCxnSpPr>
        <xdr:cNvPr id="322" name="直線コネクタ 321"/>
        <xdr:cNvCxnSpPr/>
      </xdr:nvCxnSpPr>
      <xdr:spPr>
        <a:xfrm>
          <a:off x="15290800" y="9986645"/>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42545</xdr:rowOff>
    </xdr:from>
    <xdr:to>
      <xdr:col>22</xdr:col>
      <xdr:colOff>203200</xdr:colOff>
      <xdr:row>58</xdr:row>
      <xdr:rowOff>71846</xdr:rowOff>
    </xdr:to>
    <xdr:cxnSp macro="">
      <xdr:nvCxnSpPr>
        <xdr:cNvPr id="325" name="直線コネクタ 324"/>
        <xdr:cNvCxnSpPr/>
      </xdr:nvCxnSpPr>
      <xdr:spPr>
        <a:xfrm flipV="1">
          <a:off x="14401800" y="9986645"/>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71846</xdr:rowOff>
    </xdr:from>
    <xdr:to>
      <xdr:col>21</xdr:col>
      <xdr:colOff>0</xdr:colOff>
      <xdr:row>58</xdr:row>
      <xdr:rowOff>82187</xdr:rowOff>
    </xdr:to>
    <xdr:cxnSp macro="">
      <xdr:nvCxnSpPr>
        <xdr:cNvPr id="328" name="直線コネクタ 327"/>
        <xdr:cNvCxnSpPr/>
      </xdr:nvCxnSpPr>
      <xdr:spPr>
        <a:xfrm flipV="1">
          <a:off x="13512800" y="1001594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52070</xdr:rowOff>
    </xdr:from>
    <xdr:to>
      <xdr:col>24</xdr:col>
      <xdr:colOff>609600</xdr:colOff>
      <xdr:row>58</xdr:row>
      <xdr:rowOff>153670</xdr:rowOff>
    </xdr:to>
    <xdr:sp macro="" textlink="">
      <xdr:nvSpPr>
        <xdr:cNvPr id="338" name="円/楕円 337"/>
        <xdr:cNvSpPr/>
      </xdr:nvSpPr>
      <xdr:spPr>
        <a:xfrm>
          <a:off x="169672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68597</xdr:rowOff>
    </xdr:from>
    <xdr:ext cx="762000" cy="259045"/>
    <xdr:sp macro="" textlink="">
      <xdr:nvSpPr>
        <xdr:cNvPr id="339" name="定員管理の状況該当値テキスト"/>
        <xdr:cNvSpPr txBox="1"/>
      </xdr:nvSpPr>
      <xdr:spPr>
        <a:xfrm>
          <a:off x="17106900" y="984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21046</xdr:rowOff>
    </xdr:from>
    <xdr:to>
      <xdr:col>23</xdr:col>
      <xdr:colOff>457200</xdr:colOff>
      <xdr:row>58</xdr:row>
      <xdr:rowOff>122646</xdr:rowOff>
    </xdr:to>
    <xdr:sp macro="" textlink="">
      <xdr:nvSpPr>
        <xdr:cNvPr id="340" name="円/楕円 339"/>
        <xdr:cNvSpPr/>
      </xdr:nvSpPr>
      <xdr:spPr>
        <a:xfrm>
          <a:off x="161290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132823</xdr:rowOff>
    </xdr:from>
    <xdr:ext cx="736600" cy="259045"/>
    <xdr:sp macro="" textlink="">
      <xdr:nvSpPr>
        <xdr:cNvPr id="341" name="テキスト ボックス 340"/>
        <xdr:cNvSpPr txBox="1"/>
      </xdr:nvSpPr>
      <xdr:spPr>
        <a:xfrm>
          <a:off x="15798800" y="9734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163195</xdr:rowOff>
    </xdr:from>
    <xdr:to>
      <xdr:col>22</xdr:col>
      <xdr:colOff>254000</xdr:colOff>
      <xdr:row>58</xdr:row>
      <xdr:rowOff>93345</xdr:rowOff>
    </xdr:to>
    <xdr:sp macro="" textlink="">
      <xdr:nvSpPr>
        <xdr:cNvPr id="342" name="円/楕円 341"/>
        <xdr:cNvSpPr/>
      </xdr:nvSpPr>
      <xdr:spPr>
        <a:xfrm>
          <a:off x="152400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103522</xdr:rowOff>
    </xdr:from>
    <xdr:ext cx="762000" cy="259045"/>
    <xdr:sp macro="" textlink="">
      <xdr:nvSpPr>
        <xdr:cNvPr id="343" name="テキスト ボックス 342"/>
        <xdr:cNvSpPr txBox="1"/>
      </xdr:nvSpPr>
      <xdr:spPr>
        <a:xfrm>
          <a:off x="14909800" y="970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21046</xdr:rowOff>
    </xdr:from>
    <xdr:to>
      <xdr:col>21</xdr:col>
      <xdr:colOff>50800</xdr:colOff>
      <xdr:row>58</xdr:row>
      <xdr:rowOff>122646</xdr:rowOff>
    </xdr:to>
    <xdr:sp macro="" textlink="">
      <xdr:nvSpPr>
        <xdr:cNvPr id="344" name="円/楕円 343"/>
        <xdr:cNvSpPr/>
      </xdr:nvSpPr>
      <xdr:spPr>
        <a:xfrm>
          <a:off x="143510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132823</xdr:rowOff>
    </xdr:from>
    <xdr:ext cx="762000" cy="259045"/>
    <xdr:sp macro="" textlink="">
      <xdr:nvSpPr>
        <xdr:cNvPr id="345" name="テキスト ボックス 344"/>
        <xdr:cNvSpPr txBox="1"/>
      </xdr:nvSpPr>
      <xdr:spPr>
        <a:xfrm>
          <a:off x="14020800" y="973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31387</xdr:rowOff>
    </xdr:from>
    <xdr:to>
      <xdr:col>19</xdr:col>
      <xdr:colOff>533400</xdr:colOff>
      <xdr:row>58</xdr:row>
      <xdr:rowOff>132987</xdr:rowOff>
    </xdr:to>
    <xdr:sp macro="" textlink="">
      <xdr:nvSpPr>
        <xdr:cNvPr id="346" name="円/楕円 345"/>
        <xdr:cNvSpPr/>
      </xdr:nvSpPr>
      <xdr:spPr>
        <a:xfrm>
          <a:off x="13462000" y="99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143164</xdr:rowOff>
    </xdr:from>
    <xdr:ext cx="762000" cy="259045"/>
    <xdr:sp macro="" textlink="">
      <xdr:nvSpPr>
        <xdr:cNvPr id="347" name="テキスト ボックス 346"/>
        <xdr:cNvSpPr txBox="1"/>
      </xdr:nvSpPr>
      <xdr:spPr>
        <a:xfrm>
          <a:off x="13131800" y="974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平成初期に借入を実施した比較的高額な借入が近年償還終了を迎えてきており、ここ数年は実質公債費比率は向上してきている。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今後も施設老朽化による改修などが見込まれるが、公共施設等総合管理計画等を活用し、新規の地方債発行を長期的に見据えて、財政の健全化を図っていく。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117348</xdr:rowOff>
    </xdr:from>
    <xdr:to>
      <xdr:col>24</xdr:col>
      <xdr:colOff>558800</xdr:colOff>
      <xdr:row>40</xdr:row>
      <xdr:rowOff>136652</xdr:rowOff>
    </xdr:to>
    <xdr:cxnSp macro="">
      <xdr:nvCxnSpPr>
        <xdr:cNvPr id="379" name="直線コネクタ 378"/>
        <xdr:cNvCxnSpPr/>
      </xdr:nvCxnSpPr>
      <xdr:spPr>
        <a:xfrm flipV="1">
          <a:off x="16179800" y="697534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80"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136652</xdr:rowOff>
    </xdr:from>
    <xdr:to>
      <xdr:col>23</xdr:col>
      <xdr:colOff>406400</xdr:colOff>
      <xdr:row>41</xdr:row>
      <xdr:rowOff>52070</xdr:rowOff>
    </xdr:to>
    <xdr:cxnSp macro="">
      <xdr:nvCxnSpPr>
        <xdr:cNvPr id="382" name="直線コネクタ 381"/>
        <xdr:cNvCxnSpPr/>
      </xdr:nvCxnSpPr>
      <xdr:spPr>
        <a:xfrm flipV="1">
          <a:off x="15290800" y="69946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4" name="テキスト ボックス 383"/>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148590</xdr:rowOff>
    </xdr:to>
    <xdr:cxnSp macro="">
      <xdr:nvCxnSpPr>
        <xdr:cNvPr id="385" name="直線コネクタ 384"/>
        <xdr:cNvCxnSpPr/>
      </xdr:nvCxnSpPr>
      <xdr:spPr>
        <a:xfrm flipV="1">
          <a:off x="14401800" y="70815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102616</xdr:rowOff>
    </xdr:to>
    <xdr:cxnSp macro="">
      <xdr:nvCxnSpPr>
        <xdr:cNvPr id="388" name="直線コネクタ 387"/>
        <xdr:cNvCxnSpPr/>
      </xdr:nvCxnSpPr>
      <xdr:spPr>
        <a:xfrm flipV="1">
          <a:off x="13512800" y="717804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66548</xdr:rowOff>
    </xdr:from>
    <xdr:to>
      <xdr:col>24</xdr:col>
      <xdr:colOff>609600</xdr:colOff>
      <xdr:row>40</xdr:row>
      <xdr:rowOff>168148</xdr:rowOff>
    </xdr:to>
    <xdr:sp macro="" textlink="">
      <xdr:nvSpPr>
        <xdr:cNvPr id="398" name="円/楕円 397"/>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38625</xdr:rowOff>
    </xdr:from>
    <xdr:ext cx="762000" cy="259045"/>
    <xdr:sp macro="" textlink="">
      <xdr:nvSpPr>
        <xdr:cNvPr id="399" name="公債費負担の状況該当値テキスト"/>
        <xdr:cNvSpPr txBox="1"/>
      </xdr:nvSpPr>
      <xdr:spPr>
        <a:xfrm>
          <a:off x="17106900" y="689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85852</xdr:rowOff>
    </xdr:from>
    <xdr:to>
      <xdr:col>23</xdr:col>
      <xdr:colOff>457200</xdr:colOff>
      <xdr:row>41</xdr:row>
      <xdr:rowOff>16002</xdr:rowOff>
    </xdr:to>
    <xdr:sp macro="" textlink="">
      <xdr:nvSpPr>
        <xdr:cNvPr id="400" name="円/楕円 399"/>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779</xdr:rowOff>
    </xdr:from>
    <xdr:ext cx="736600" cy="259045"/>
    <xdr:sp macro="" textlink="">
      <xdr:nvSpPr>
        <xdr:cNvPr id="401" name="テキスト ボックス 400"/>
        <xdr:cNvSpPr txBox="1"/>
      </xdr:nvSpPr>
      <xdr:spPr>
        <a:xfrm>
          <a:off x="15798800" y="703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2" name="円/楕円 401"/>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403" name="テキスト ボックス 402"/>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04" name="円/楕円 403"/>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405" name="テキスト ボックス 404"/>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406" name="円/楕円 405"/>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138193</xdr:rowOff>
    </xdr:from>
    <xdr:ext cx="762000" cy="259045"/>
    <xdr:sp macro="" textlink="">
      <xdr:nvSpPr>
        <xdr:cNvPr id="407" name="テキスト ボックス 406"/>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類似団体とのかい離は平成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年度末までは改善していたが、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年度以降は</a:t>
          </a:r>
          <a:r>
            <a:rPr kumimoji="1" lang="ja-JP" altLang="ja-JP" sz="1100">
              <a:solidFill>
                <a:schemeClr val="dk1"/>
              </a:solidFill>
              <a:effectLst/>
              <a:latin typeface="+mn-lt"/>
              <a:ea typeface="+mn-ea"/>
              <a:cs typeface="+mn-cs"/>
            </a:rPr>
            <a:t>小中学校の大規模改修や幼児園の建設などで負担比率は大幅に増加した。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年度は大規模な改修、建設がなかったためかい離が</a:t>
          </a:r>
          <a:r>
            <a:rPr kumimoji="1" lang="ja-JP" altLang="en-US" sz="1100">
              <a:solidFill>
                <a:schemeClr val="dk1"/>
              </a:solidFill>
              <a:effectLst/>
              <a:latin typeface="+mn-lt"/>
              <a:ea typeface="+mn-ea"/>
              <a:cs typeface="+mn-cs"/>
            </a:rPr>
            <a:t>縮小した</a:t>
          </a:r>
          <a:r>
            <a:rPr kumimoji="1" lang="ja-JP" altLang="ja-JP"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年度では、新規幼児園の建設等で再び差が</a:t>
          </a:r>
          <a:r>
            <a:rPr kumimoji="1" lang="ja-JP" altLang="en-US" sz="1100">
              <a:solidFill>
                <a:schemeClr val="dk1"/>
              </a:solidFill>
              <a:effectLst/>
              <a:latin typeface="+mn-lt"/>
              <a:ea typeface="+mn-ea"/>
              <a:cs typeface="+mn-cs"/>
            </a:rPr>
            <a:t>拡大した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更に平成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年度では、充当可能財源である基金を</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億円取崩しており、数値を大きく悪化させる要因となった。</a:t>
          </a:r>
          <a:endParaRPr lang="ja-JP" altLang="ja-JP" sz="1400">
            <a:effectLst/>
          </a:endParaRPr>
        </a:p>
        <a:p>
          <a:r>
            <a:rPr kumimoji="1" lang="ja-JP" altLang="ja-JP" sz="1100">
              <a:solidFill>
                <a:schemeClr val="dk1"/>
              </a:solidFill>
              <a:effectLst/>
              <a:latin typeface="+mn-lt"/>
              <a:ea typeface="+mn-ea"/>
              <a:cs typeface="+mn-cs"/>
            </a:rPr>
            <a:t>　今後も施設老朽化による改修などが見込まれる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、新規の地方債発行</a:t>
          </a:r>
          <a:r>
            <a:rPr kumimoji="1" lang="ja-JP" altLang="en-US" sz="1100">
              <a:solidFill>
                <a:schemeClr val="dk1"/>
              </a:solidFill>
              <a:effectLst/>
              <a:latin typeface="+mn-lt"/>
              <a:ea typeface="+mn-ea"/>
              <a:cs typeface="+mn-cs"/>
            </a:rPr>
            <a:t>を償還額以内に</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できるよう</a:t>
          </a:r>
          <a:r>
            <a:rPr kumimoji="1" lang="ja-JP" altLang="ja-JP" sz="1100">
              <a:solidFill>
                <a:schemeClr val="dk1"/>
              </a:solidFill>
              <a:effectLst/>
              <a:latin typeface="+mn-lt"/>
              <a:ea typeface="+mn-ea"/>
              <a:cs typeface="+mn-cs"/>
            </a:rPr>
            <a:t>努め財政の健全化を図っていく。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35103</xdr:rowOff>
    </xdr:from>
    <xdr:to>
      <xdr:col>24</xdr:col>
      <xdr:colOff>558800</xdr:colOff>
      <xdr:row>16</xdr:row>
      <xdr:rowOff>119075</xdr:rowOff>
    </xdr:to>
    <xdr:cxnSp macro="">
      <xdr:nvCxnSpPr>
        <xdr:cNvPr id="439" name="直線コネクタ 438"/>
        <xdr:cNvCxnSpPr/>
      </xdr:nvCxnSpPr>
      <xdr:spPr>
        <a:xfrm>
          <a:off x="16179800" y="2778303"/>
          <a:ext cx="8382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107137</xdr:rowOff>
    </xdr:from>
    <xdr:to>
      <xdr:col>23</xdr:col>
      <xdr:colOff>406400</xdr:colOff>
      <xdr:row>16</xdr:row>
      <xdr:rowOff>35103</xdr:rowOff>
    </xdr:to>
    <xdr:cxnSp macro="">
      <xdr:nvCxnSpPr>
        <xdr:cNvPr id="442" name="直線コネクタ 441"/>
        <xdr:cNvCxnSpPr/>
      </xdr:nvCxnSpPr>
      <xdr:spPr>
        <a:xfrm>
          <a:off x="15290800" y="2678887"/>
          <a:ext cx="889000" cy="9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107137</xdr:rowOff>
    </xdr:from>
    <xdr:to>
      <xdr:col>22</xdr:col>
      <xdr:colOff>203200</xdr:colOff>
      <xdr:row>16</xdr:row>
      <xdr:rowOff>83363</xdr:rowOff>
    </xdr:to>
    <xdr:cxnSp macro="">
      <xdr:nvCxnSpPr>
        <xdr:cNvPr id="445" name="直線コネクタ 444"/>
        <xdr:cNvCxnSpPr/>
      </xdr:nvCxnSpPr>
      <xdr:spPr>
        <a:xfrm flipV="1">
          <a:off x="14401800" y="2678887"/>
          <a:ext cx="8890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83363</xdr:rowOff>
    </xdr:from>
    <xdr:to>
      <xdr:col>21</xdr:col>
      <xdr:colOff>0</xdr:colOff>
      <xdr:row>16</xdr:row>
      <xdr:rowOff>131623</xdr:rowOff>
    </xdr:to>
    <xdr:cxnSp macro="">
      <xdr:nvCxnSpPr>
        <xdr:cNvPr id="448" name="直線コネクタ 447"/>
        <xdr:cNvCxnSpPr/>
      </xdr:nvCxnSpPr>
      <xdr:spPr>
        <a:xfrm flipV="1">
          <a:off x="13512800" y="28265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68275</xdr:rowOff>
    </xdr:from>
    <xdr:to>
      <xdr:col>24</xdr:col>
      <xdr:colOff>609600</xdr:colOff>
      <xdr:row>16</xdr:row>
      <xdr:rowOff>169875</xdr:rowOff>
    </xdr:to>
    <xdr:sp macro="" textlink="">
      <xdr:nvSpPr>
        <xdr:cNvPr id="458" name="円/楕円 457"/>
        <xdr:cNvSpPr/>
      </xdr:nvSpPr>
      <xdr:spPr>
        <a:xfrm>
          <a:off x="16967200" y="281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40352</xdr:rowOff>
    </xdr:from>
    <xdr:ext cx="762000" cy="259045"/>
    <xdr:sp macro="" textlink="">
      <xdr:nvSpPr>
        <xdr:cNvPr id="459" name="将来負担の状況該当値テキスト"/>
        <xdr:cNvSpPr txBox="1"/>
      </xdr:nvSpPr>
      <xdr:spPr>
        <a:xfrm>
          <a:off x="17106900" y="278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155753</xdr:rowOff>
    </xdr:from>
    <xdr:to>
      <xdr:col>23</xdr:col>
      <xdr:colOff>457200</xdr:colOff>
      <xdr:row>16</xdr:row>
      <xdr:rowOff>85903</xdr:rowOff>
    </xdr:to>
    <xdr:sp macro="" textlink="">
      <xdr:nvSpPr>
        <xdr:cNvPr id="460" name="円/楕円 459"/>
        <xdr:cNvSpPr/>
      </xdr:nvSpPr>
      <xdr:spPr>
        <a:xfrm>
          <a:off x="16129000" y="27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70680</xdr:rowOff>
    </xdr:from>
    <xdr:ext cx="736600" cy="259045"/>
    <xdr:sp macro="" textlink="">
      <xdr:nvSpPr>
        <xdr:cNvPr id="461" name="テキスト ボックス 460"/>
        <xdr:cNvSpPr txBox="1"/>
      </xdr:nvSpPr>
      <xdr:spPr>
        <a:xfrm>
          <a:off x="15798800" y="2813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56337</xdr:rowOff>
    </xdr:from>
    <xdr:to>
      <xdr:col>22</xdr:col>
      <xdr:colOff>254000</xdr:colOff>
      <xdr:row>15</xdr:row>
      <xdr:rowOff>157937</xdr:rowOff>
    </xdr:to>
    <xdr:sp macro="" textlink="">
      <xdr:nvSpPr>
        <xdr:cNvPr id="462" name="円/楕円 461"/>
        <xdr:cNvSpPr/>
      </xdr:nvSpPr>
      <xdr:spPr>
        <a:xfrm>
          <a:off x="15240000" y="262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142714</xdr:rowOff>
    </xdr:from>
    <xdr:ext cx="762000" cy="259045"/>
    <xdr:sp macro="" textlink="">
      <xdr:nvSpPr>
        <xdr:cNvPr id="463" name="テキスト ボックス 462"/>
        <xdr:cNvSpPr txBox="1"/>
      </xdr:nvSpPr>
      <xdr:spPr>
        <a:xfrm>
          <a:off x="14909800" y="271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32563</xdr:rowOff>
    </xdr:from>
    <xdr:to>
      <xdr:col>21</xdr:col>
      <xdr:colOff>50800</xdr:colOff>
      <xdr:row>16</xdr:row>
      <xdr:rowOff>134163</xdr:rowOff>
    </xdr:to>
    <xdr:sp macro="" textlink="">
      <xdr:nvSpPr>
        <xdr:cNvPr id="464" name="円/楕円 463"/>
        <xdr:cNvSpPr/>
      </xdr:nvSpPr>
      <xdr:spPr>
        <a:xfrm>
          <a:off x="14351000" y="27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118940</xdr:rowOff>
    </xdr:from>
    <xdr:ext cx="762000" cy="259045"/>
    <xdr:sp macro="" textlink="">
      <xdr:nvSpPr>
        <xdr:cNvPr id="465" name="テキスト ボックス 464"/>
        <xdr:cNvSpPr txBox="1"/>
      </xdr:nvSpPr>
      <xdr:spPr>
        <a:xfrm>
          <a:off x="14020800" y="28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80823</xdr:rowOff>
    </xdr:from>
    <xdr:to>
      <xdr:col>19</xdr:col>
      <xdr:colOff>533400</xdr:colOff>
      <xdr:row>17</xdr:row>
      <xdr:rowOff>10973</xdr:rowOff>
    </xdr:to>
    <xdr:sp macro="" textlink="">
      <xdr:nvSpPr>
        <xdr:cNvPr id="466" name="円/楕円 465"/>
        <xdr:cNvSpPr/>
      </xdr:nvSpPr>
      <xdr:spPr>
        <a:xfrm>
          <a:off x="13462000" y="28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167200</xdr:rowOff>
    </xdr:from>
    <xdr:ext cx="762000" cy="259045"/>
    <xdr:sp macro="" textlink="">
      <xdr:nvSpPr>
        <xdr:cNvPr id="467" name="テキスト ボックス 466"/>
        <xdr:cNvSpPr txBox="1"/>
      </xdr:nvSpPr>
      <xdr:spPr>
        <a:xfrm>
          <a:off x="13131800" y="29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福岡県須恵町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27,894
27,690
16.31
8,982,132
8,661,685
259,298
5,508,646
6,537,415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類似団体と比較して職員数が少ないため平均値より</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ポイント低い値になっている。</a:t>
          </a:r>
          <a:endParaRPr lang="ja-JP" altLang="ja-JP" sz="1400">
            <a:effectLst/>
          </a:endParaRPr>
        </a:p>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人当たりの決算額でも類似団体平均を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回っており、今後も平均値を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回るよう引き続き手当等の見直しを図り、行財政改革の取り組みと</a:t>
          </a:r>
          <a:r>
            <a:rPr kumimoji="1" lang="ja-JP" altLang="en-US" sz="1100">
              <a:solidFill>
                <a:schemeClr val="dk1"/>
              </a:solidFill>
              <a:effectLst/>
              <a:latin typeface="+mn-lt"/>
              <a:ea typeface="+mn-ea"/>
              <a:cs typeface="+mn-cs"/>
            </a:rPr>
            <a:t>並行して</a:t>
          </a:r>
          <a:r>
            <a:rPr kumimoji="1" lang="ja-JP" altLang="ja-JP" sz="1100">
              <a:solidFill>
                <a:schemeClr val="dk1"/>
              </a:solidFill>
              <a:effectLst/>
              <a:latin typeface="+mn-lt"/>
              <a:ea typeface="+mn-ea"/>
              <a:cs typeface="+mn-cs"/>
            </a:rPr>
            <a:t>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35</xdr:row>
      <xdr:rowOff>124714</xdr:rowOff>
    </xdr:to>
    <xdr:cxnSp macro="">
      <xdr:nvCxnSpPr>
        <xdr:cNvPr id="64" name="直線コネクタ 63"/>
        <xdr:cNvCxnSpPr/>
      </xdr:nvCxnSpPr>
      <xdr:spPr>
        <a:xfrm>
          <a:off x="3987800" y="60706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35</xdr:row>
      <xdr:rowOff>129286</xdr:rowOff>
    </xdr:to>
    <xdr:cxnSp macro="">
      <xdr:nvCxnSpPr>
        <xdr:cNvPr id="67" name="直線コネクタ 66"/>
        <xdr:cNvCxnSpPr/>
      </xdr:nvCxnSpPr>
      <xdr:spPr>
        <a:xfrm flipV="1">
          <a:off x="3098800" y="60706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129286</xdr:rowOff>
    </xdr:from>
    <xdr:to>
      <xdr:col>4</xdr:col>
      <xdr:colOff>346075</xdr:colOff>
      <xdr:row>35</xdr:row>
      <xdr:rowOff>161290</xdr:rowOff>
    </xdr:to>
    <xdr:cxnSp macro="">
      <xdr:nvCxnSpPr>
        <xdr:cNvPr id="70" name="直線コネクタ 69"/>
        <xdr:cNvCxnSpPr/>
      </xdr:nvCxnSpPr>
      <xdr:spPr>
        <a:xfrm flipV="1">
          <a:off x="2209800" y="61300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143002</xdr:rowOff>
    </xdr:from>
    <xdr:to>
      <xdr:col>3</xdr:col>
      <xdr:colOff>142875</xdr:colOff>
      <xdr:row>35</xdr:row>
      <xdr:rowOff>161290</xdr:rowOff>
    </xdr:to>
    <xdr:cxnSp macro="">
      <xdr:nvCxnSpPr>
        <xdr:cNvPr id="73" name="直線コネクタ 72"/>
        <xdr:cNvCxnSpPr/>
      </xdr:nvCxnSpPr>
      <xdr:spPr>
        <a:xfrm>
          <a:off x="1320800" y="6143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73914</xdr:rowOff>
    </xdr:from>
    <xdr:to>
      <xdr:col>7</xdr:col>
      <xdr:colOff>66675</xdr:colOff>
      <xdr:row>36</xdr:row>
      <xdr:rowOff>4064</xdr:rowOff>
    </xdr:to>
    <xdr:sp macro="" textlink="">
      <xdr:nvSpPr>
        <xdr:cNvPr id="83" name="円/楕円 82"/>
        <xdr:cNvSpPr/>
      </xdr:nvSpPr>
      <xdr:spPr>
        <a:xfrm>
          <a:off x="4775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90441</xdr:rowOff>
    </xdr:from>
    <xdr:ext cx="762000" cy="259045"/>
    <xdr:sp macro="" textlink="">
      <xdr:nvSpPr>
        <xdr:cNvPr id="84" name="人件費該当値テキスト"/>
        <xdr:cNvSpPr txBox="1"/>
      </xdr:nvSpPr>
      <xdr:spPr>
        <a:xfrm>
          <a:off x="4914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5" name="円/楕円 84"/>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6" name="テキスト ボックス 85"/>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78486</xdr:rowOff>
    </xdr:from>
    <xdr:to>
      <xdr:col>4</xdr:col>
      <xdr:colOff>396875</xdr:colOff>
      <xdr:row>36</xdr:row>
      <xdr:rowOff>8636</xdr:rowOff>
    </xdr:to>
    <xdr:sp macro="" textlink="">
      <xdr:nvSpPr>
        <xdr:cNvPr id="87" name="円/楕円 86"/>
        <xdr:cNvSpPr/>
      </xdr:nvSpPr>
      <xdr:spPr>
        <a:xfrm>
          <a:off x="3048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18813</xdr:rowOff>
    </xdr:from>
    <xdr:ext cx="762000" cy="259045"/>
    <xdr:sp macro="" textlink="">
      <xdr:nvSpPr>
        <xdr:cNvPr id="88" name="テキスト ボックス 87"/>
        <xdr:cNvSpPr txBox="1"/>
      </xdr:nvSpPr>
      <xdr:spPr>
        <a:xfrm>
          <a:off x="2717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89" name="円/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0" name="テキスト ボックス 89"/>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92202</xdr:rowOff>
    </xdr:from>
    <xdr:to>
      <xdr:col>1</xdr:col>
      <xdr:colOff>676275</xdr:colOff>
      <xdr:row>36</xdr:row>
      <xdr:rowOff>22352</xdr:rowOff>
    </xdr:to>
    <xdr:sp macro="" textlink="">
      <xdr:nvSpPr>
        <xdr:cNvPr id="91" name="円/楕円 90"/>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32529</xdr:rowOff>
    </xdr:from>
    <xdr:ext cx="762000" cy="259045"/>
    <xdr:sp macro="" textlink="">
      <xdr:nvSpPr>
        <xdr:cNvPr id="92" name="テキスト ボックス 91"/>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年度以降類似団体の平均を上回っていたが、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年度は類似団体平均を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年度と比較すると、委託料がおよそ</a:t>
          </a:r>
          <a:r>
            <a:rPr kumimoji="1" lang="en-US" altLang="ja-JP" sz="1100">
              <a:solidFill>
                <a:schemeClr val="dk1"/>
              </a:solidFill>
              <a:effectLst/>
              <a:latin typeface="+mn-lt"/>
              <a:ea typeface="+mn-ea"/>
              <a:cs typeface="+mn-cs"/>
            </a:rPr>
            <a:t>250,000</a:t>
          </a:r>
          <a:r>
            <a:rPr kumimoji="1" lang="ja-JP" altLang="en-US" sz="1100">
              <a:solidFill>
                <a:schemeClr val="dk1"/>
              </a:solidFill>
              <a:effectLst/>
              <a:latin typeface="+mn-lt"/>
              <a:ea typeface="+mn-ea"/>
              <a:cs typeface="+mn-cs"/>
            </a:rPr>
            <a:t>千円増加しており、物件費の悪化の要因となっている。主な要因は、就学前児童の増加による保育実施委託料の増加や職員数の縮小に反して業務量が増加していることにより委託業務件数が増加している点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近年、需用費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備品購入費の削減目標（</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％）を進めているが、</a:t>
          </a:r>
          <a:r>
            <a:rPr kumimoji="1" lang="ja-JP" altLang="en-US" sz="1100">
              <a:solidFill>
                <a:schemeClr val="dk1"/>
              </a:solidFill>
              <a:effectLst/>
              <a:latin typeface="+mn-lt"/>
              <a:ea typeface="+mn-ea"/>
              <a:cs typeface="+mn-cs"/>
            </a:rPr>
            <a:t>この取組もほぼ限界にきている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業務を見直し、</a:t>
          </a:r>
          <a:r>
            <a:rPr kumimoji="1" lang="ja-JP" altLang="ja-JP" sz="1100">
              <a:solidFill>
                <a:schemeClr val="dk1"/>
              </a:solidFill>
              <a:effectLst/>
              <a:latin typeface="+mn-lt"/>
              <a:ea typeface="+mn-ea"/>
              <a:cs typeface="+mn-cs"/>
            </a:rPr>
            <a:t>委託</a:t>
          </a:r>
          <a:r>
            <a:rPr kumimoji="1" lang="ja-JP" altLang="en-US" sz="1100">
              <a:solidFill>
                <a:schemeClr val="dk1"/>
              </a:solidFill>
              <a:effectLst/>
              <a:latin typeface="+mn-lt"/>
              <a:ea typeface="+mn-ea"/>
              <a:cs typeface="+mn-cs"/>
            </a:rPr>
            <a:t>業務の簡素化・集約化を</a:t>
          </a:r>
          <a:r>
            <a:rPr kumimoji="1" lang="ja-JP" altLang="ja-JP" sz="1100">
              <a:solidFill>
                <a:schemeClr val="dk1"/>
              </a:solidFill>
              <a:effectLst/>
              <a:latin typeface="+mn-lt"/>
              <a:ea typeface="+mn-ea"/>
              <a:cs typeface="+mn-cs"/>
            </a:rPr>
            <a:t>進めて委託料の削減等にも努める。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16</xdr:row>
      <xdr:rowOff>35560</xdr:rowOff>
    </xdr:to>
    <xdr:cxnSp macro="">
      <xdr:nvCxnSpPr>
        <xdr:cNvPr id="125" name="直線コネクタ 124"/>
        <xdr:cNvCxnSpPr/>
      </xdr:nvCxnSpPr>
      <xdr:spPr>
        <a:xfrm>
          <a:off x="15671800" y="27178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146050</xdr:rowOff>
    </xdr:to>
    <xdr:cxnSp macro="">
      <xdr:nvCxnSpPr>
        <xdr:cNvPr id="128" name="直線コネクタ 127"/>
        <xdr:cNvCxnSpPr/>
      </xdr:nvCxnSpPr>
      <xdr:spPr>
        <a:xfrm>
          <a:off x="14782800" y="2618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96520</xdr:rowOff>
    </xdr:from>
    <xdr:to>
      <xdr:col>21</xdr:col>
      <xdr:colOff>361950</xdr:colOff>
      <xdr:row>15</xdr:row>
      <xdr:rowOff>46990</xdr:rowOff>
    </xdr:to>
    <xdr:cxnSp macro="">
      <xdr:nvCxnSpPr>
        <xdr:cNvPr id="131" name="直線コネクタ 130"/>
        <xdr:cNvCxnSpPr/>
      </xdr:nvCxnSpPr>
      <xdr:spPr>
        <a:xfrm>
          <a:off x="13893800" y="24968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27940</xdr:rowOff>
    </xdr:from>
    <xdr:to>
      <xdr:col>20</xdr:col>
      <xdr:colOff>158750</xdr:colOff>
      <xdr:row>14</xdr:row>
      <xdr:rowOff>96520</xdr:rowOff>
    </xdr:to>
    <xdr:cxnSp macro="">
      <xdr:nvCxnSpPr>
        <xdr:cNvPr id="134" name="直線コネクタ 133"/>
        <xdr:cNvCxnSpPr/>
      </xdr:nvCxnSpPr>
      <xdr:spPr>
        <a:xfrm>
          <a:off x="13004800" y="242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44" name="円/楕円 143"/>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128287</xdr:rowOff>
    </xdr:from>
    <xdr:ext cx="762000" cy="259045"/>
    <xdr:sp macro="" textlink="">
      <xdr:nvSpPr>
        <xdr:cNvPr id="145" name="物件費該当値テキスト"/>
        <xdr:cNvSpPr txBox="1"/>
      </xdr:nvSpPr>
      <xdr:spPr>
        <a:xfrm>
          <a:off x="165989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6" name="円/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10177</xdr:rowOff>
    </xdr:from>
    <xdr:ext cx="736600" cy="259045"/>
    <xdr:sp macro="" textlink="">
      <xdr:nvSpPr>
        <xdr:cNvPr id="147" name="テキスト ボックス 146"/>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8" name="円/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45720</xdr:rowOff>
    </xdr:from>
    <xdr:to>
      <xdr:col>20</xdr:col>
      <xdr:colOff>209550</xdr:colOff>
      <xdr:row>14</xdr:row>
      <xdr:rowOff>147320</xdr:rowOff>
    </xdr:to>
    <xdr:sp macro="" textlink="">
      <xdr:nvSpPr>
        <xdr:cNvPr id="150" name="円/楕円 149"/>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157497</xdr:rowOff>
    </xdr:from>
    <xdr:ext cx="762000" cy="259045"/>
    <xdr:sp macro="" textlink="">
      <xdr:nvSpPr>
        <xdr:cNvPr id="151" name="テキスト ボックス 150"/>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52" name="円/楕円 151"/>
        <xdr:cNvSpPr/>
      </xdr:nvSpPr>
      <xdr:spPr>
        <a:xfrm>
          <a:off x="12954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53" name="テキスト ボックス 152"/>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a:t>
          </a:r>
          <a:r>
            <a:rPr kumimoji="1" lang="ja-JP" altLang="en-US" sz="1100">
              <a:solidFill>
                <a:schemeClr val="dk1"/>
              </a:solidFill>
              <a:effectLst/>
              <a:latin typeface="+mn-lt"/>
              <a:ea typeface="+mn-ea"/>
              <a:cs typeface="+mn-cs"/>
            </a:rPr>
            <a:t>ってはいるが、</a:t>
          </a:r>
          <a:r>
            <a:rPr kumimoji="1" lang="ja-JP" altLang="ja-JP" sz="1100">
              <a:solidFill>
                <a:schemeClr val="dk1"/>
              </a:solidFill>
              <a:effectLst/>
              <a:latin typeface="+mn-lt"/>
              <a:ea typeface="+mn-ea"/>
              <a:cs typeface="+mn-cs"/>
            </a:rPr>
            <a:t>年々悪化傾向にある。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要因として、人口は微増ながらも、</a:t>
          </a:r>
          <a:r>
            <a:rPr kumimoji="1" lang="ja-JP" altLang="en-US" sz="1100">
              <a:solidFill>
                <a:schemeClr val="dk1"/>
              </a:solidFill>
              <a:effectLst/>
              <a:latin typeface="+mn-lt"/>
              <a:ea typeface="+mn-ea"/>
              <a:cs typeface="+mn-cs"/>
            </a:rPr>
            <a:t>就学前児童・</a:t>
          </a:r>
          <a:r>
            <a:rPr kumimoji="1" lang="ja-JP" altLang="ja-JP" sz="1100">
              <a:solidFill>
                <a:schemeClr val="dk1"/>
              </a:solidFill>
              <a:effectLst/>
              <a:latin typeface="+mn-lt"/>
              <a:ea typeface="+mn-ea"/>
              <a:cs typeface="+mn-cs"/>
            </a:rPr>
            <a:t>高齢者の割合が上昇傾向にあり、今後も医療費等の増加が見込まれる。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年齢や立場を問わず、町民誰もが安心して生活・参画できる町</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目指し</a:t>
          </a:r>
          <a:r>
            <a:rPr kumimoji="1" lang="ja-JP" altLang="ja-JP" sz="1100">
              <a:solidFill>
                <a:schemeClr val="dk1"/>
              </a:solidFill>
              <a:effectLst/>
              <a:latin typeface="+mn-lt"/>
              <a:ea typeface="+mn-ea"/>
              <a:cs typeface="+mn-cs"/>
            </a:rPr>
            <a:t>、健全化を図っていくよう努める。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19050</xdr:rowOff>
    </xdr:from>
    <xdr:to>
      <xdr:col>7</xdr:col>
      <xdr:colOff>15875</xdr:colOff>
      <xdr:row>57</xdr:row>
      <xdr:rowOff>31750</xdr:rowOff>
    </xdr:to>
    <xdr:cxnSp macro="">
      <xdr:nvCxnSpPr>
        <xdr:cNvPr id="186" name="直線コネクタ 185"/>
        <xdr:cNvCxnSpPr/>
      </xdr:nvCxnSpPr>
      <xdr:spPr>
        <a:xfrm flipV="1">
          <a:off x="3987800" y="9791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152400</xdr:rowOff>
    </xdr:from>
    <xdr:to>
      <xdr:col>5</xdr:col>
      <xdr:colOff>549275</xdr:colOff>
      <xdr:row>57</xdr:row>
      <xdr:rowOff>31750</xdr:rowOff>
    </xdr:to>
    <xdr:cxnSp macro="">
      <xdr:nvCxnSpPr>
        <xdr:cNvPr id="189" name="直線コネクタ 188"/>
        <xdr:cNvCxnSpPr/>
      </xdr:nvCxnSpPr>
      <xdr:spPr>
        <a:xfrm>
          <a:off x="3098800" y="975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114300</xdr:rowOff>
    </xdr:from>
    <xdr:to>
      <xdr:col>4</xdr:col>
      <xdr:colOff>346075</xdr:colOff>
      <xdr:row>56</xdr:row>
      <xdr:rowOff>152400</xdr:rowOff>
    </xdr:to>
    <xdr:cxnSp macro="">
      <xdr:nvCxnSpPr>
        <xdr:cNvPr id="192" name="直線コネクタ 191"/>
        <xdr:cNvCxnSpPr/>
      </xdr:nvCxnSpPr>
      <xdr:spPr>
        <a:xfrm>
          <a:off x="22098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25400</xdr:rowOff>
    </xdr:from>
    <xdr:to>
      <xdr:col>3</xdr:col>
      <xdr:colOff>142875</xdr:colOff>
      <xdr:row>56</xdr:row>
      <xdr:rowOff>114300</xdr:rowOff>
    </xdr:to>
    <xdr:cxnSp macro="">
      <xdr:nvCxnSpPr>
        <xdr:cNvPr id="195" name="直線コネクタ 194"/>
        <xdr:cNvCxnSpPr/>
      </xdr:nvCxnSpPr>
      <xdr:spPr>
        <a:xfrm>
          <a:off x="1320800" y="9626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139700</xdr:rowOff>
    </xdr:from>
    <xdr:to>
      <xdr:col>7</xdr:col>
      <xdr:colOff>66675</xdr:colOff>
      <xdr:row>57</xdr:row>
      <xdr:rowOff>69850</xdr:rowOff>
    </xdr:to>
    <xdr:sp macro="" textlink="">
      <xdr:nvSpPr>
        <xdr:cNvPr id="205" name="円/楕円 204"/>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156227</xdr:rowOff>
    </xdr:from>
    <xdr:ext cx="762000" cy="259045"/>
    <xdr:sp macro="" textlink="">
      <xdr:nvSpPr>
        <xdr:cNvPr id="206" name="扶助費該当値テキスト"/>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7" name="円/楕円 206"/>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08" name="テキスト ボックス 207"/>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101600</xdr:rowOff>
    </xdr:from>
    <xdr:to>
      <xdr:col>4</xdr:col>
      <xdr:colOff>396875</xdr:colOff>
      <xdr:row>57</xdr:row>
      <xdr:rowOff>31750</xdr:rowOff>
    </xdr:to>
    <xdr:sp macro="" textlink="">
      <xdr:nvSpPr>
        <xdr:cNvPr id="209" name="円/楕円 208"/>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210" name="テキスト ボックス 209"/>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63500</xdr:rowOff>
    </xdr:from>
    <xdr:to>
      <xdr:col>3</xdr:col>
      <xdr:colOff>193675</xdr:colOff>
      <xdr:row>56</xdr:row>
      <xdr:rowOff>165100</xdr:rowOff>
    </xdr:to>
    <xdr:sp macro="" textlink="">
      <xdr:nvSpPr>
        <xdr:cNvPr id="211" name="円/楕円 210"/>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212" name="テキスト ボックス 211"/>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13" name="円/楕円 212"/>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14" name="テキスト ボックス 213"/>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年々増加しているが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ポイント下回っており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a:t>
          </a:r>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一部事務組合や</a:t>
          </a:r>
          <a:r>
            <a:rPr kumimoji="1" lang="ja-JP" altLang="ja-JP" sz="1100">
              <a:solidFill>
                <a:schemeClr val="dk1"/>
              </a:solidFill>
              <a:effectLst/>
              <a:latin typeface="+mn-lt"/>
              <a:ea typeface="+mn-ea"/>
              <a:cs typeface="+mn-cs"/>
            </a:rPr>
            <a:t>特別会計への繰出金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や、学校施設の大規模改修、幼児園の建替え等である。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国民健康保険特別会計及び農業集落排水事業特別会計への繰出金は減少傾向にあるものの、後期高齢者医療特別会計への繰出金及び公共下水道事業特別会計繰出金、介護保険広域連合への負担金が増加傾向にある。</a:t>
          </a:r>
          <a:endParaRPr lang="ja-JP" altLang="ja-JP" sz="1400">
            <a:effectLst/>
          </a:endParaRPr>
        </a:p>
        <a:p>
          <a:r>
            <a:rPr kumimoji="1" lang="ja-JP" altLang="ja-JP" sz="1100">
              <a:solidFill>
                <a:schemeClr val="dk1"/>
              </a:solidFill>
              <a:effectLst/>
              <a:latin typeface="+mn-lt"/>
              <a:ea typeface="+mn-ea"/>
              <a:cs typeface="+mn-cs"/>
            </a:rPr>
            <a:t>　今後も健康増進の</a:t>
          </a:r>
          <a:r>
            <a:rPr kumimoji="1" lang="ja-JP" altLang="en-US" sz="1100">
              <a:solidFill>
                <a:schemeClr val="dk1"/>
              </a:solidFill>
              <a:effectLst/>
              <a:latin typeface="+mn-lt"/>
              <a:ea typeface="+mn-ea"/>
              <a:cs typeface="+mn-cs"/>
            </a:rPr>
            <a:t>啓発</a:t>
          </a:r>
          <a:r>
            <a:rPr kumimoji="1" lang="ja-JP" altLang="ja-JP" sz="1100">
              <a:solidFill>
                <a:schemeClr val="dk1"/>
              </a:solidFill>
              <a:effectLst/>
              <a:latin typeface="+mn-lt"/>
              <a:ea typeface="+mn-ea"/>
              <a:cs typeface="+mn-cs"/>
            </a:rPr>
            <a:t>活動などを通じて医療費の負担を減らし健全化を図る。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57</xdr:row>
      <xdr:rowOff>123190</xdr:rowOff>
    </xdr:to>
    <xdr:cxnSp macro="">
      <xdr:nvCxnSpPr>
        <xdr:cNvPr id="247" name="直線コネクタ 246"/>
        <xdr:cNvCxnSpPr/>
      </xdr:nvCxnSpPr>
      <xdr:spPr>
        <a:xfrm>
          <a:off x="15671800" y="9865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92710</xdr:rowOff>
    </xdr:to>
    <xdr:cxnSp macro="">
      <xdr:nvCxnSpPr>
        <xdr:cNvPr id="250" name="直線コネクタ 249"/>
        <xdr:cNvCxnSpPr/>
      </xdr:nvCxnSpPr>
      <xdr:spPr>
        <a:xfrm>
          <a:off x="14782800" y="982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54610</xdr:rowOff>
    </xdr:to>
    <xdr:cxnSp macro="">
      <xdr:nvCxnSpPr>
        <xdr:cNvPr id="253" name="直線コネクタ 252"/>
        <xdr:cNvCxnSpPr/>
      </xdr:nvCxnSpPr>
      <xdr:spPr>
        <a:xfrm>
          <a:off x="13893800" y="980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157480</xdr:rowOff>
    </xdr:from>
    <xdr:to>
      <xdr:col>20</xdr:col>
      <xdr:colOff>158750</xdr:colOff>
      <xdr:row>57</xdr:row>
      <xdr:rowOff>31750</xdr:rowOff>
    </xdr:to>
    <xdr:cxnSp macro="">
      <xdr:nvCxnSpPr>
        <xdr:cNvPr id="256" name="直線コネクタ 255"/>
        <xdr:cNvCxnSpPr/>
      </xdr:nvCxnSpPr>
      <xdr:spPr>
        <a:xfrm>
          <a:off x="13004800" y="975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66" name="円/楕円 265"/>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44467</xdr:rowOff>
    </xdr:from>
    <xdr:ext cx="762000" cy="259045"/>
    <xdr:sp macro="" textlink="">
      <xdr:nvSpPr>
        <xdr:cNvPr id="267"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68" name="円/楕円 267"/>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69" name="テキスト ボックス 268"/>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0" name="円/楕円 269"/>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1" name="テキスト ボックス 270"/>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2" name="円/楕円 271"/>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3" name="テキスト ボックス 272"/>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74" name="円/楕円 273"/>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75" name="テキスト ボックス 274"/>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類似団体平均よりも大幅に下回っているが、主な要因としては清掃施設組合や消防組合など一部事務組合の起債償還の影響で負担金が増加しているためである。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年度はプレミアム付商品券発行事業（</a:t>
          </a:r>
          <a:r>
            <a:rPr kumimoji="1" lang="en-US" altLang="ja-JP" sz="1100">
              <a:solidFill>
                <a:schemeClr val="dk1"/>
              </a:solidFill>
              <a:effectLst/>
              <a:latin typeface="+mn-lt"/>
              <a:ea typeface="+mn-ea"/>
              <a:cs typeface="+mn-cs"/>
            </a:rPr>
            <a:t>138,000</a:t>
          </a:r>
          <a:r>
            <a:rPr kumimoji="1" lang="ja-JP" altLang="en-US" sz="1100">
              <a:solidFill>
                <a:schemeClr val="dk1"/>
              </a:solidFill>
              <a:effectLst/>
              <a:latin typeface="+mn-lt"/>
              <a:ea typeface="+mn-ea"/>
              <a:cs typeface="+mn-cs"/>
            </a:rPr>
            <a:t>千円）を行なっており、補助費等のポイントを下げる要因とはなっているが、一方で税収等の増加にも結びついている。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段階的に</a:t>
          </a:r>
          <a:r>
            <a:rPr kumimoji="1" lang="ja-JP" altLang="ja-JP" sz="1100">
              <a:solidFill>
                <a:schemeClr val="dk1"/>
              </a:solidFill>
              <a:effectLst/>
              <a:latin typeface="+mn-lt"/>
              <a:ea typeface="+mn-ea"/>
              <a:cs typeface="+mn-cs"/>
            </a:rPr>
            <a:t>、各団体等への補助金の見直しを行</a:t>
          </a:r>
          <a:r>
            <a:rPr kumimoji="1" lang="ja-JP" altLang="en-US" sz="1100">
              <a:solidFill>
                <a:schemeClr val="dk1"/>
              </a:solidFill>
              <a:effectLst/>
              <a:latin typeface="+mn-lt"/>
              <a:ea typeface="+mn-ea"/>
              <a:cs typeface="+mn-cs"/>
            </a:rPr>
            <a:t>っており</a:t>
          </a:r>
          <a:r>
            <a:rPr kumimoji="1" lang="ja-JP" altLang="ja-JP" sz="1100">
              <a:solidFill>
                <a:schemeClr val="dk1"/>
              </a:solidFill>
              <a:effectLst/>
              <a:latin typeface="+mn-lt"/>
              <a:ea typeface="+mn-ea"/>
              <a:cs typeface="+mn-cs"/>
            </a:rPr>
            <a:t>類似団体平均に近</a:t>
          </a:r>
          <a:r>
            <a:rPr kumimoji="1" lang="ja-JP" altLang="en-US" sz="1100">
              <a:solidFill>
                <a:schemeClr val="dk1"/>
              </a:solidFill>
              <a:effectLst/>
              <a:latin typeface="+mn-lt"/>
              <a:ea typeface="+mn-ea"/>
              <a:cs typeface="+mn-cs"/>
            </a:rPr>
            <a:t>くなるよう努める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8128</xdr:rowOff>
    </xdr:from>
    <xdr:to>
      <xdr:col>24</xdr:col>
      <xdr:colOff>31750</xdr:colOff>
      <xdr:row>38</xdr:row>
      <xdr:rowOff>8128</xdr:rowOff>
    </xdr:to>
    <xdr:cxnSp macro="">
      <xdr:nvCxnSpPr>
        <xdr:cNvPr id="305" name="直線コネクタ 304"/>
        <xdr:cNvCxnSpPr/>
      </xdr:nvCxnSpPr>
      <xdr:spPr>
        <a:xfrm>
          <a:off x="15671800" y="6523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xdr:rowOff>
    </xdr:from>
    <xdr:to>
      <xdr:col>22</xdr:col>
      <xdr:colOff>565150</xdr:colOff>
      <xdr:row>38</xdr:row>
      <xdr:rowOff>26416</xdr:rowOff>
    </xdr:to>
    <xdr:cxnSp macro="">
      <xdr:nvCxnSpPr>
        <xdr:cNvPr id="308" name="直線コネクタ 307"/>
        <xdr:cNvCxnSpPr/>
      </xdr:nvCxnSpPr>
      <xdr:spPr>
        <a:xfrm flipV="1">
          <a:off x="14782800" y="6523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26416</xdr:rowOff>
    </xdr:from>
    <xdr:to>
      <xdr:col>21</xdr:col>
      <xdr:colOff>361950</xdr:colOff>
      <xdr:row>38</xdr:row>
      <xdr:rowOff>81280</xdr:rowOff>
    </xdr:to>
    <xdr:cxnSp macro="">
      <xdr:nvCxnSpPr>
        <xdr:cNvPr id="311" name="直線コネクタ 310"/>
        <xdr:cNvCxnSpPr/>
      </xdr:nvCxnSpPr>
      <xdr:spPr>
        <a:xfrm flipV="1">
          <a:off x="13893800" y="65415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49276</xdr:rowOff>
    </xdr:from>
    <xdr:to>
      <xdr:col>20</xdr:col>
      <xdr:colOff>158750</xdr:colOff>
      <xdr:row>38</xdr:row>
      <xdr:rowOff>81280</xdr:rowOff>
    </xdr:to>
    <xdr:cxnSp macro="">
      <xdr:nvCxnSpPr>
        <xdr:cNvPr id="314" name="直線コネクタ 313"/>
        <xdr:cNvCxnSpPr/>
      </xdr:nvCxnSpPr>
      <xdr:spPr>
        <a:xfrm>
          <a:off x="13004800" y="6564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128778</xdr:rowOff>
    </xdr:from>
    <xdr:to>
      <xdr:col>24</xdr:col>
      <xdr:colOff>82550</xdr:colOff>
      <xdr:row>38</xdr:row>
      <xdr:rowOff>58928</xdr:rowOff>
    </xdr:to>
    <xdr:sp macro="" textlink="">
      <xdr:nvSpPr>
        <xdr:cNvPr id="324" name="円/楕円 323"/>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100855</xdr:rowOff>
    </xdr:from>
    <xdr:ext cx="762000" cy="259045"/>
    <xdr:sp macro="" textlink="">
      <xdr:nvSpPr>
        <xdr:cNvPr id="325"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128778</xdr:rowOff>
    </xdr:from>
    <xdr:to>
      <xdr:col>22</xdr:col>
      <xdr:colOff>615950</xdr:colOff>
      <xdr:row>38</xdr:row>
      <xdr:rowOff>58928</xdr:rowOff>
    </xdr:to>
    <xdr:sp macro="" textlink="">
      <xdr:nvSpPr>
        <xdr:cNvPr id="326" name="円/楕円 325"/>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43705</xdr:rowOff>
    </xdr:from>
    <xdr:ext cx="736600" cy="259045"/>
    <xdr:sp macro="" textlink="">
      <xdr:nvSpPr>
        <xdr:cNvPr id="327" name="テキスト ボックス 326"/>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147066</xdr:rowOff>
    </xdr:from>
    <xdr:to>
      <xdr:col>21</xdr:col>
      <xdr:colOff>412750</xdr:colOff>
      <xdr:row>38</xdr:row>
      <xdr:rowOff>77215</xdr:rowOff>
    </xdr:to>
    <xdr:sp macro="" textlink="">
      <xdr:nvSpPr>
        <xdr:cNvPr id="328" name="円/楕円 327"/>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61993</xdr:rowOff>
    </xdr:from>
    <xdr:ext cx="762000" cy="259045"/>
    <xdr:sp macro="" textlink="">
      <xdr:nvSpPr>
        <xdr:cNvPr id="329" name="テキスト ボックス 328"/>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30" name="円/楕円 329"/>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31" name="テキスト ボックス 330"/>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169926</xdr:rowOff>
    </xdr:from>
    <xdr:to>
      <xdr:col>19</xdr:col>
      <xdr:colOff>6350</xdr:colOff>
      <xdr:row>38</xdr:row>
      <xdr:rowOff>100076</xdr:rowOff>
    </xdr:to>
    <xdr:sp macro="" textlink="">
      <xdr:nvSpPr>
        <xdr:cNvPr id="332" name="円/楕円 331"/>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84853</xdr:rowOff>
    </xdr:from>
    <xdr:ext cx="762000" cy="259045"/>
    <xdr:sp macro="" textlink="">
      <xdr:nvSpPr>
        <xdr:cNvPr id="333" name="テキスト ボックス 332"/>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平成初頭に借り入れ</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た額の大きな</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債の多くが償還終了期を迎えており、それに伴い年々公債費は</a:t>
          </a:r>
          <a:r>
            <a:rPr kumimoji="1" lang="ja-JP" altLang="en-US" sz="1100">
              <a:solidFill>
                <a:schemeClr val="dk1"/>
              </a:solidFill>
              <a:effectLst/>
              <a:latin typeface="+mn-lt"/>
              <a:ea typeface="+mn-ea"/>
              <a:cs typeface="+mn-cs"/>
            </a:rPr>
            <a:t>減少傾向にある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年度は、類似団体平均値を</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a:t>
          </a:r>
          <a:r>
            <a:rPr kumimoji="1" lang="ja-JP" altLang="en-US" sz="1100">
              <a:solidFill>
                <a:schemeClr val="dk1"/>
              </a:solidFill>
              <a:effectLst/>
              <a:latin typeface="+mn-lt"/>
              <a:ea typeface="+mn-ea"/>
              <a:cs typeface="+mn-cs"/>
            </a:rPr>
            <a:t>ってはいるが</a:t>
          </a:r>
          <a:r>
            <a:rPr kumimoji="1" lang="ja-JP" altLang="ja-JP" sz="1100">
              <a:solidFill>
                <a:schemeClr val="dk1"/>
              </a:solidFill>
              <a:effectLst/>
              <a:latin typeface="+mn-lt"/>
              <a:ea typeface="+mn-ea"/>
              <a:cs typeface="+mn-cs"/>
            </a:rPr>
            <a:t>、今後小中学校</a:t>
          </a:r>
          <a:r>
            <a:rPr kumimoji="1" lang="ja-JP" altLang="en-US" sz="1100">
              <a:solidFill>
                <a:schemeClr val="dk1"/>
              </a:solidFill>
              <a:effectLst/>
              <a:latin typeface="+mn-lt"/>
              <a:ea typeface="+mn-ea"/>
              <a:cs typeface="+mn-cs"/>
            </a:rPr>
            <a:t>やその他公共施設の</a:t>
          </a:r>
          <a:r>
            <a:rPr kumimoji="1" lang="ja-JP" altLang="ja-JP" sz="1100">
              <a:solidFill>
                <a:schemeClr val="dk1"/>
              </a:solidFill>
              <a:effectLst/>
              <a:latin typeface="+mn-lt"/>
              <a:ea typeface="+mn-ea"/>
              <a:cs typeface="+mn-cs"/>
            </a:rPr>
            <a:t>改修工事など</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予定しているため町債の新規発行が見込まれる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可能な限り新規発行を償還額以内に収め、現在の水準に維持に努める。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39370</xdr:rowOff>
    </xdr:from>
    <xdr:to>
      <xdr:col>7</xdr:col>
      <xdr:colOff>15875</xdr:colOff>
      <xdr:row>75</xdr:row>
      <xdr:rowOff>100330</xdr:rowOff>
    </xdr:to>
    <xdr:cxnSp macro="">
      <xdr:nvCxnSpPr>
        <xdr:cNvPr id="366" name="直線コネクタ 365"/>
        <xdr:cNvCxnSpPr/>
      </xdr:nvCxnSpPr>
      <xdr:spPr>
        <a:xfrm>
          <a:off x="3987800" y="12898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39370</xdr:rowOff>
    </xdr:from>
    <xdr:to>
      <xdr:col>5</xdr:col>
      <xdr:colOff>549275</xdr:colOff>
      <xdr:row>76</xdr:row>
      <xdr:rowOff>20320</xdr:rowOff>
    </xdr:to>
    <xdr:cxnSp macro="">
      <xdr:nvCxnSpPr>
        <xdr:cNvPr id="369" name="直線コネクタ 368"/>
        <xdr:cNvCxnSpPr/>
      </xdr:nvCxnSpPr>
      <xdr:spPr>
        <a:xfrm flipV="1">
          <a:off x="3098800" y="12898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20320</xdr:rowOff>
    </xdr:from>
    <xdr:to>
      <xdr:col>4</xdr:col>
      <xdr:colOff>346075</xdr:colOff>
      <xdr:row>76</xdr:row>
      <xdr:rowOff>35561</xdr:rowOff>
    </xdr:to>
    <xdr:cxnSp macro="">
      <xdr:nvCxnSpPr>
        <xdr:cNvPr id="372" name="直線コネクタ 371"/>
        <xdr:cNvCxnSpPr/>
      </xdr:nvCxnSpPr>
      <xdr:spPr>
        <a:xfrm flipV="1">
          <a:off x="2209800" y="13050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165100</xdr:rowOff>
    </xdr:to>
    <xdr:cxnSp macro="">
      <xdr:nvCxnSpPr>
        <xdr:cNvPr id="375" name="直線コネクタ 374"/>
        <xdr:cNvCxnSpPr/>
      </xdr:nvCxnSpPr>
      <xdr:spPr>
        <a:xfrm flipV="1">
          <a:off x="1320800" y="130657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49530</xdr:rowOff>
    </xdr:from>
    <xdr:to>
      <xdr:col>7</xdr:col>
      <xdr:colOff>66675</xdr:colOff>
      <xdr:row>75</xdr:row>
      <xdr:rowOff>151130</xdr:rowOff>
    </xdr:to>
    <xdr:sp macro="" textlink="">
      <xdr:nvSpPr>
        <xdr:cNvPr id="385" name="円/楕円 384"/>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66057</xdr:rowOff>
    </xdr:from>
    <xdr:ext cx="762000" cy="259045"/>
    <xdr:sp macro="" textlink="">
      <xdr:nvSpPr>
        <xdr:cNvPr id="386" name="公債費該当値テキスト"/>
        <xdr:cNvSpPr txBox="1"/>
      </xdr:nvSpPr>
      <xdr:spPr>
        <a:xfrm>
          <a:off x="4914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160020</xdr:rowOff>
    </xdr:from>
    <xdr:to>
      <xdr:col>5</xdr:col>
      <xdr:colOff>600075</xdr:colOff>
      <xdr:row>75</xdr:row>
      <xdr:rowOff>90170</xdr:rowOff>
    </xdr:to>
    <xdr:sp macro="" textlink="">
      <xdr:nvSpPr>
        <xdr:cNvPr id="387" name="円/楕円 386"/>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100347</xdr:rowOff>
    </xdr:from>
    <xdr:ext cx="736600" cy="259045"/>
    <xdr:sp macro="" textlink="">
      <xdr:nvSpPr>
        <xdr:cNvPr id="388" name="テキスト ボックス 387"/>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140970</xdr:rowOff>
    </xdr:from>
    <xdr:to>
      <xdr:col>4</xdr:col>
      <xdr:colOff>396875</xdr:colOff>
      <xdr:row>76</xdr:row>
      <xdr:rowOff>71120</xdr:rowOff>
    </xdr:to>
    <xdr:sp macro="" textlink="">
      <xdr:nvSpPr>
        <xdr:cNvPr id="389" name="円/楕円 388"/>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81297</xdr:rowOff>
    </xdr:from>
    <xdr:ext cx="762000" cy="259045"/>
    <xdr:sp macro="" textlink="">
      <xdr:nvSpPr>
        <xdr:cNvPr id="390" name="テキスト ボックス 389"/>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91" name="円/楕円 390"/>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92" name="テキスト ボックス 391"/>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93" name="円/楕円 392"/>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54627</xdr:rowOff>
    </xdr:from>
    <xdr:ext cx="762000" cy="259045"/>
    <xdr:sp macro="" textlink="">
      <xdr:nvSpPr>
        <xdr:cNvPr id="394" name="テキスト ボックス 393"/>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扶助費、物件費の増大により、類似団体と同様に悪化傾向にある。中でも財政を圧迫しているのは、医療費や給付費、各特別会計への繰出金などで、年々増加傾向にあり歯止めが効かない。</a:t>
          </a:r>
          <a:endParaRPr lang="ja-JP" altLang="ja-JP" sz="1400">
            <a:effectLst/>
          </a:endParaRPr>
        </a:p>
        <a:p>
          <a:r>
            <a:rPr kumimoji="1" lang="ja-JP" altLang="ja-JP" sz="1100">
              <a:solidFill>
                <a:schemeClr val="dk1"/>
              </a:solidFill>
              <a:effectLst/>
              <a:latin typeface="+mn-lt"/>
              <a:ea typeface="+mn-ea"/>
              <a:cs typeface="+mn-cs"/>
            </a:rPr>
            <a:t>　各特別会計への繰出金を減らすべく料金の見直し、適正化を図り、税収を含めた財源の確保を主目標とし財政の健全化を図っていく。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88137</xdr:rowOff>
    </xdr:from>
    <xdr:to>
      <xdr:col>24</xdr:col>
      <xdr:colOff>31750</xdr:colOff>
      <xdr:row>78</xdr:row>
      <xdr:rowOff>21844</xdr:rowOff>
    </xdr:to>
    <xdr:cxnSp macro="">
      <xdr:nvCxnSpPr>
        <xdr:cNvPr id="425" name="直線コネクタ 424"/>
        <xdr:cNvCxnSpPr/>
      </xdr:nvCxnSpPr>
      <xdr:spPr>
        <a:xfrm>
          <a:off x="15671800" y="13289787"/>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65278</xdr:rowOff>
    </xdr:from>
    <xdr:to>
      <xdr:col>22</xdr:col>
      <xdr:colOff>565150</xdr:colOff>
      <xdr:row>77</xdr:row>
      <xdr:rowOff>88137</xdr:rowOff>
    </xdr:to>
    <xdr:cxnSp macro="">
      <xdr:nvCxnSpPr>
        <xdr:cNvPr id="428" name="直線コネクタ 427"/>
        <xdr:cNvCxnSpPr/>
      </xdr:nvCxnSpPr>
      <xdr:spPr>
        <a:xfrm>
          <a:off x="14782800" y="132669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51563</xdr:rowOff>
    </xdr:from>
    <xdr:to>
      <xdr:col>21</xdr:col>
      <xdr:colOff>361950</xdr:colOff>
      <xdr:row>77</xdr:row>
      <xdr:rowOff>65278</xdr:rowOff>
    </xdr:to>
    <xdr:cxnSp macro="">
      <xdr:nvCxnSpPr>
        <xdr:cNvPr id="431" name="直線コネクタ 430"/>
        <xdr:cNvCxnSpPr/>
      </xdr:nvCxnSpPr>
      <xdr:spPr>
        <a:xfrm>
          <a:off x="13893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77</xdr:row>
      <xdr:rowOff>51563</xdr:rowOff>
    </xdr:to>
    <xdr:cxnSp macro="">
      <xdr:nvCxnSpPr>
        <xdr:cNvPr id="434" name="直線コネクタ 433"/>
        <xdr:cNvCxnSpPr/>
      </xdr:nvCxnSpPr>
      <xdr:spPr>
        <a:xfrm>
          <a:off x="13004800" y="13102337"/>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142494</xdr:rowOff>
    </xdr:from>
    <xdr:to>
      <xdr:col>24</xdr:col>
      <xdr:colOff>82550</xdr:colOff>
      <xdr:row>78</xdr:row>
      <xdr:rowOff>72644</xdr:rowOff>
    </xdr:to>
    <xdr:sp macro="" textlink="">
      <xdr:nvSpPr>
        <xdr:cNvPr id="444" name="円/楕円 443"/>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114571</xdr:rowOff>
    </xdr:from>
    <xdr:ext cx="762000" cy="259045"/>
    <xdr:sp macro="" textlink="">
      <xdr:nvSpPr>
        <xdr:cNvPr id="445"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37337</xdr:rowOff>
    </xdr:from>
    <xdr:to>
      <xdr:col>22</xdr:col>
      <xdr:colOff>615950</xdr:colOff>
      <xdr:row>77</xdr:row>
      <xdr:rowOff>138937</xdr:rowOff>
    </xdr:to>
    <xdr:sp macro="" textlink="">
      <xdr:nvSpPr>
        <xdr:cNvPr id="446" name="円/楕円 445"/>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47" name="テキスト ボックス 446"/>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xdr:rowOff>
    </xdr:from>
    <xdr:to>
      <xdr:col>21</xdr:col>
      <xdr:colOff>412750</xdr:colOff>
      <xdr:row>77</xdr:row>
      <xdr:rowOff>116078</xdr:rowOff>
    </xdr:to>
    <xdr:sp macro="" textlink="">
      <xdr:nvSpPr>
        <xdr:cNvPr id="448" name="円/楕円 447"/>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49" name="テキスト ボックス 448"/>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763</xdr:rowOff>
    </xdr:from>
    <xdr:to>
      <xdr:col>20</xdr:col>
      <xdr:colOff>209550</xdr:colOff>
      <xdr:row>77</xdr:row>
      <xdr:rowOff>102363</xdr:rowOff>
    </xdr:to>
    <xdr:sp macro="" textlink="">
      <xdr:nvSpPr>
        <xdr:cNvPr id="450" name="円/楕円 449"/>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87140</xdr:rowOff>
    </xdr:from>
    <xdr:ext cx="762000" cy="259045"/>
    <xdr:sp macro="" textlink="">
      <xdr:nvSpPr>
        <xdr:cNvPr id="451" name="テキスト ボックス 450"/>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52" name="円/楕円 451"/>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133113</xdr:rowOff>
    </xdr:from>
    <xdr:ext cx="762000" cy="259045"/>
    <xdr:sp macro="" textlink="">
      <xdr:nvSpPr>
        <xdr:cNvPr id="453" name="テキスト ボックス 452"/>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福岡県須恵町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56308</xdr:rowOff>
    </xdr:from>
    <xdr:to>
      <xdr:col>4</xdr:col>
      <xdr:colOff>1117600</xdr:colOff>
      <xdr:row>19</xdr:row>
      <xdr:rowOff>66579</xdr:rowOff>
    </xdr:to>
    <xdr:cxnSp macro="">
      <xdr:nvCxnSpPr>
        <xdr:cNvPr id="52" name="直線コネクタ 51"/>
        <xdr:cNvCxnSpPr/>
      </xdr:nvCxnSpPr>
      <xdr:spPr bwMode="auto">
        <a:xfrm flipV="1">
          <a:off x="5003800" y="3361483"/>
          <a:ext cx="647700" cy="10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66579</xdr:rowOff>
    </xdr:from>
    <xdr:to>
      <xdr:col>4</xdr:col>
      <xdr:colOff>469900</xdr:colOff>
      <xdr:row>19</xdr:row>
      <xdr:rowOff>78139</xdr:rowOff>
    </xdr:to>
    <xdr:cxnSp macro="">
      <xdr:nvCxnSpPr>
        <xdr:cNvPr id="55" name="直線コネクタ 54"/>
        <xdr:cNvCxnSpPr/>
      </xdr:nvCxnSpPr>
      <xdr:spPr bwMode="auto">
        <a:xfrm flipV="1">
          <a:off x="4305300" y="3371754"/>
          <a:ext cx="698500" cy="11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78139</xdr:rowOff>
    </xdr:from>
    <xdr:to>
      <xdr:col>3</xdr:col>
      <xdr:colOff>904875</xdr:colOff>
      <xdr:row>19</xdr:row>
      <xdr:rowOff>84540</xdr:rowOff>
    </xdr:to>
    <xdr:cxnSp macro="">
      <xdr:nvCxnSpPr>
        <xdr:cNvPr id="58" name="直線コネクタ 57"/>
        <xdr:cNvCxnSpPr/>
      </xdr:nvCxnSpPr>
      <xdr:spPr bwMode="auto">
        <a:xfrm flipV="1">
          <a:off x="3606800" y="3383314"/>
          <a:ext cx="698500" cy="6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84540</xdr:rowOff>
    </xdr:from>
    <xdr:to>
      <xdr:col>3</xdr:col>
      <xdr:colOff>206375</xdr:colOff>
      <xdr:row>19</xdr:row>
      <xdr:rowOff>99563</xdr:rowOff>
    </xdr:to>
    <xdr:cxnSp macro="">
      <xdr:nvCxnSpPr>
        <xdr:cNvPr id="61" name="直線コネクタ 60"/>
        <xdr:cNvCxnSpPr/>
      </xdr:nvCxnSpPr>
      <xdr:spPr bwMode="auto">
        <a:xfrm flipV="1">
          <a:off x="2908300" y="3389715"/>
          <a:ext cx="698500" cy="15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5508</xdr:rowOff>
    </xdr:from>
    <xdr:to>
      <xdr:col>5</xdr:col>
      <xdr:colOff>34925</xdr:colOff>
      <xdr:row>19</xdr:row>
      <xdr:rowOff>107108</xdr:rowOff>
    </xdr:to>
    <xdr:sp macro="" textlink="">
      <xdr:nvSpPr>
        <xdr:cNvPr id="71" name="円/楕円 70"/>
        <xdr:cNvSpPr/>
      </xdr:nvSpPr>
      <xdr:spPr bwMode="auto">
        <a:xfrm>
          <a:off x="5600700" y="3310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149035</xdr:rowOff>
    </xdr:from>
    <xdr:ext cx="762000" cy="259045"/>
    <xdr:sp macro="" textlink="">
      <xdr:nvSpPr>
        <xdr:cNvPr id="72" name="人口1人当たり決算額の推移該当値テキスト130"/>
        <xdr:cNvSpPr txBox="1"/>
      </xdr:nvSpPr>
      <xdr:spPr>
        <a:xfrm>
          <a:off x="5740400" y="328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55,246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15779</xdr:rowOff>
    </xdr:from>
    <xdr:to>
      <xdr:col>4</xdr:col>
      <xdr:colOff>520700</xdr:colOff>
      <xdr:row>19</xdr:row>
      <xdr:rowOff>117379</xdr:rowOff>
    </xdr:to>
    <xdr:sp macro="" textlink="">
      <xdr:nvSpPr>
        <xdr:cNvPr id="73" name="円/楕円 72"/>
        <xdr:cNvSpPr/>
      </xdr:nvSpPr>
      <xdr:spPr bwMode="auto">
        <a:xfrm>
          <a:off x="4953000" y="332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102156</xdr:rowOff>
    </xdr:from>
    <xdr:ext cx="736600" cy="259045"/>
    <xdr:sp macro="" textlink="">
      <xdr:nvSpPr>
        <xdr:cNvPr id="74" name="テキスト ボックス 73"/>
        <xdr:cNvSpPr txBox="1"/>
      </xdr:nvSpPr>
      <xdr:spPr>
        <a:xfrm>
          <a:off x="4622800" y="3407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54,617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27339</xdr:rowOff>
    </xdr:from>
    <xdr:to>
      <xdr:col>3</xdr:col>
      <xdr:colOff>955675</xdr:colOff>
      <xdr:row>19</xdr:row>
      <xdr:rowOff>128939</xdr:rowOff>
    </xdr:to>
    <xdr:sp macro="" textlink="">
      <xdr:nvSpPr>
        <xdr:cNvPr id="75" name="円/楕円 74"/>
        <xdr:cNvSpPr/>
      </xdr:nvSpPr>
      <xdr:spPr bwMode="auto">
        <a:xfrm>
          <a:off x="4254500" y="333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113716</xdr:rowOff>
    </xdr:from>
    <xdr:ext cx="762000" cy="259045"/>
    <xdr:sp macro="" textlink="">
      <xdr:nvSpPr>
        <xdr:cNvPr id="76" name="テキスト ボックス 75"/>
        <xdr:cNvSpPr txBox="1"/>
      </xdr:nvSpPr>
      <xdr:spPr>
        <a:xfrm>
          <a:off x="3924300" y="341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53,909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33740</xdr:rowOff>
    </xdr:from>
    <xdr:to>
      <xdr:col>3</xdr:col>
      <xdr:colOff>257175</xdr:colOff>
      <xdr:row>19</xdr:row>
      <xdr:rowOff>135340</xdr:rowOff>
    </xdr:to>
    <xdr:sp macro="" textlink="">
      <xdr:nvSpPr>
        <xdr:cNvPr id="77" name="円/楕円 76"/>
        <xdr:cNvSpPr/>
      </xdr:nvSpPr>
      <xdr:spPr bwMode="auto">
        <a:xfrm>
          <a:off x="3556000" y="333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120117</xdr:rowOff>
    </xdr:from>
    <xdr:ext cx="762000" cy="259045"/>
    <xdr:sp macro="" textlink="">
      <xdr:nvSpPr>
        <xdr:cNvPr id="78" name="テキスト ボックス 77"/>
        <xdr:cNvSpPr txBox="1"/>
      </xdr:nvSpPr>
      <xdr:spPr>
        <a:xfrm>
          <a:off x="3225800" y="342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53,517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48763</xdr:rowOff>
    </xdr:from>
    <xdr:to>
      <xdr:col>2</xdr:col>
      <xdr:colOff>692150</xdr:colOff>
      <xdr:row>19</xdr:row>
      <xdr:rowOff>150363</xdr:rowOff>
    </xdr:to>
    <xdr:sp macro="" textlink="">
      <xdr:nvSpPr>
        <xdr:cNvPr id="79" name="円/楕円 78"/>
        <xdr:cNvSpPr/>
      </xdr:nvSpPr>
      <xdr:spPr bwMode="auto">
        <a:xfrm>
          <a:off x="2857500" y="3353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135140</xdr:rowOff>
    </xdr:from>
    <xdr:ext cx="762000" cy="259045"/>
    <xdr:sp macro="" textlink="">
      <xdr:nvSpPr>
        <xdr:cNvPr id="80" name="テキスト ボックス 79"/>
        <xdr:cNvSpPr txBox="1"/>
      </xdr:nvSpPr>
      <xdr:spPr>
        <a:xfrm>
          <a:off x="2527300" y="344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91491</xdr:rowOff>
    </xdr:from>
    <xdr:to>
      <xdr:col>4</xdr:col>
      <xdr:colOff>1117600</xdr:colOff>
      <xdr:row>36</xdr:row>
      <xdr:rowOff>137440</xdr:rowOff>
    </xdr:to>
    <xdr:cxnSp macro="">
      <xdr:nvCxnSpPr>
        <xdr:cNvPr id="114" name="直線コネクタ 113"/>
        <xdr:cNvCxnSpPr/>
      </xdr:nvCxnSpPr>
      <xdr:spPr bwMode="auto">
        <a:xfrm flipV="1">
          <a:off x="5003800" y="7044741"/>
          <a:ext cx="647700" cy="45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76268</xdr:rowOff>
    </xdr:from>
    <xdr:ext cx="762000" cy="259045"/>
    <xdr:sp macro="" textlink="">
      <xdr:nvSpPr>
        <xdr:cNvPr id="115" name="人口1人当たり決算額の推移平均値テキスト445"/>
        <xdr:cNvSpPr txBox="1"/>
      </xdr:nvSpPr>
      <xdr:spPr>
        <a:xfrm>
          <a:off x="5740400" y="7029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102845</xdr:rowOff>
    </xdr:from>
    <xdr:to>
      <xdr:col>4</xdr:col>
      <xdr:colOff>469900</xdr:colOff>
      <xdr:row>36</xdr:row>
      <xdr:rowOff>137440</xdr:rowOff>
    </xdr:to>
    <xdr:cxnSp macro="">
      <xdr:nvCxnSpPr>
        <xdr:cNvPr id="117" name="直線コネクタ 116"/>
        <xdr:cNvCxnSpPr/>
      </xdr:nvCxnSpPr>
      <xdr:spPr bwMode="auto">
        <a:xfrm>
          <a:off x="4305300" y="7056095"/>
          <a:ext cx="698500" cy="3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82842</xdr:rowOff>
    </xdr:from>
    <xdr:to>
      <xdr:col>3</xdr:col>
      <xdr:colOff>904875</xdr:colOff>
      <xdr:row>36</xdr:row>
      <xdr:rowOff>102845</xdr:rowOff>
    </xdr:to>
    <xdr:cxnSp macro="">
      <xdr:nvCxnSpPr>
        <xdr:cNvPr id="120" name="直線コネクタ 119"/>
        <xdr:cNvCxnSpPr/>
      </xdr:nvCxnSpPr>
      <xdr:spPr bwMode="auto">
        <a:xfrm>
          <a:off x="3606800" y="7036092"/>
          <a:ext cx="698500" cy="20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326301</xdr:rowOff>
    </xdr:from>
    <xdr:to>
      <xdr:col>3</xdr:col>
      <xdr:colOff>206375</xdr:colOff>
      <xdr:row>36</xdr:row>
      <xdr:rowOff>82842</xdr:rowOff>
    </xdr:to>
    <xdr:cxnSp macro="">
      <xdr:nvCxnSpPr>
        <xdr:cNvPr id="123" name="直線コネクタ 122"/>
        <xdr:cNvCxnSpPr/>
      </xdr:nvCxnSpPr>
      <xdr:spPr bwMode="auto">
        <a:xfrm>
          <a:off x="2908300" y="6936651"/>
          <a:ext cx="698500" cy="9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40691</xdr:rowOff>
    </xdr:from>
    <xdr:to>
      <xdr:col>5</xdr:col>
      <xdr:colOff>34925</xdr:colOff>
      <xdr:row>36</xdr:row>
      <xdr:rowOff>142291</xdr:rowOff>
    </xdr:to>
    <xdr:sp macro="" textlink="">
      <xdr:nvSpPr>
        <xdr:cNvPr id="133" name="円/楕円 132"/>
        <xdr:cNvSpPr/>
      </xdr:nvSpPr>
      <xdr:spPr bwMode="auto">
        <a:xfrm>
          <a:off x="5600700" y="6993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228668</xdr:rowOff>
    </xdr:from>
    <xdr:ext cx="762000" cy="259045"/>
    <xdr:sp macro="" textlink="">
      <xdr:nvSpPr>
        <xdr:cNvPr id="134" name="人口1人当たり決算額の推移該当値テキスト445"/>
        <xdr:cNvSpPr txBox="1"/>
      </xdr:nvSpPr>
      <xdr:spPr>
        <a:xfrm>
          <a:off x="5740400" y="68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13,432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86640</xdr:rowOff>
    </xdr:from>
    <xdr:to>
      <xdr:col>4</xdr:col>
      <xdr:colOff>520700</xdr:colOff>
      <xdr:row>37</xdr:row>
      <xdr:rowOff>16790</xdr:rowOff>
    </xdr:to>
    <xdr:sp macro="" textlink="">
      <xdr:nvSpPr>
        <xdr:cNvPr id="135" name="円/楕円 134"/>
        <xdr:cNvSpPr/>
      </xdr:nvSpPr>
      <xdr:spPr bwMode="auto">
        <a:xfrm>
          <a:off x="4953000" y="703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198417</xdr:rowOff>
    </xdr:from>
    <xdr:ext cx="736600" cy="259045"/>
    <xdr:sp macro="" textlink="">
      <xdr:nvSpPr>
        <xdr:cNvPr id="136" name="テキスト ボックス 135"/>
        <xdr:cNvSpPr txBox="1"/>
      </xdr:nvSpPr>
      <xdr:spPr>
        <a:xfrm>
          <a:off x="4622800" y="6808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52045</xdr:rowOff>
    </xdr:from>
    <xdr:to>
      <xdr:col>3</xdr:col>
      <xdr:colOff>955675</xdr:colOff>
      <xdr:row>36</xdr:row>
      <xdr:rowOff>153645</xdr:rowOff>
    </xdr:to>
    <xdr:sp macro="" textlink="">
      <xdr:nvSpPr>
        <xdr:cNvPr id="137" name="円/楕円 136"/>
        <xdr:cNvSpPr/>
      </xdr:nvSpPr>
      <xdr:spPr bwMode="auto">
        <a:xfrm>
          <a:off x="4254500" y="7005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138422</xdr:rowOff>
    </xdr:from>
    <xdr:ext cx="762000" cy="259045"/>
    <xdr:sp macro="" textlink="">
      <xdr:nvSpPr>
        <xdr:cNvPr id="138" name="テキスト ボックス 137"/>
        <xdr:cNvSpPr txBox="1"/>
      </xdr:nvSpPr>
      <xdr:spPr>
        <a:xfrm>
          <a:off x="3924300" y="709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32042</xdr:rowOff>
    </xdr:from>
    <xdr:to>
      <xdr:col>3</xdr:col>
      <xdr:colOff>257175</xdr:colOff>
      <xdr:row>36</xdr:row>
      <xdr:rowOff>133642</xdr:rowOff>
    </xdr:to>
    <xdr:sp macro="" textlink="">
      <xdr:nvSpPr>
        <xdr:cNvPr id="139" name="円/楕円 138"/>
        <xdr:cNvSpPr/>
      </xdr:nvSpPr>
      <xdr:spPr bwMode="auto">
        <a:xfrm>
          <a:off x="3556000" y="6985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118419</xdr:rowOff>
    </xdr:from>
    <xdr:ext cx="762000" cy="259045"/>
    <xdr:sp macro="" textlink="">
      <xdr:nvSpPr>
        <xdr:cNvPr id="140" name="テキスト ボックス 139"/>
        <xdr:cNvSpPr txBox="1"/>
      </xdr:nvSpPr>
      <xdr:spPr>
        <a:xfrm>
          <a:off x="3225800" y="70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275501</xdr:rowOff>
    </xdr:from>
    <xdr:to>
      <xdr:col>2</xdr:col>
      <xdr:colOff>692150</xdr:colOff>
      <xdr:row>36</xdr:row>
      <xdr:rowOff>34201</xdr:rowOff>
    </xdr:to>
    <xdr:sp macro="" textlink="">
      <xdr:nvSpPr>
        <xdr:cNvPr id="141" name="円/楕円 140"/>
        <xdr:cNvSpPr/>
      </xdr:nvSpPr>
      <xdr:spPr bwMode="auto">
        <a:xfrm>
          <a:off x="2857500" y="688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44378</xdr:rowOff>
    </xdr:from>
    <xdr:ext cx="762000" cy="259045"/>
    <xdr:sp macro="" textlink="">
      <xdr:nvSpPr>
        <xdr:cNvPr id="142" name="テキスト ボックス 141"/>
        <xdr:cNvSpPr txBox="1"/>
      </xdr:nvSpPr>
      <xdr:spPr>
        <a:xfrm>
          <a:off x="2527300" y="665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福岡県須恵町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27,894
27,690
16.31
8,982,132
8,661,685
259,298
5,508,646
6,537,415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154140</xdr:rowOff>
    </xdr:from>
    <xdr:to>
      <xdr:col>6</xdr:col>
      <xdr:colOff>511175</xdr:colOff>
      <xdr:row>38</xdr:row>
      <xdr:rowOff>170714</xdr:rowOff>
    </xdr:to>
    <xdr:cxnSp macro="">
      <xdr:nvCxnSpPr>
        <xdr:cNvPr id="61" name="直線コネクタ 60"/>
        <xdr:cNvCxnSpPr/>
      </xdr:nvCxnSpPr>
      <xdr:spPr>
        <a:xfrm flipV="1">
          <a:off x="3797300" y="6669240"/>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150387</xdr:rowOff>
    </xdr:from>
    <xdr:to>
      <xdr:col>5</xdr:col>
      <xdr:colOff>358775</xdr:colOff>
      <xdr:row>38</xdr:row>
      <xdr:rowOff>170714</xdr:rowOff>
    </xdr:to>
    <xdr:cxnSp macro="">
      <xdr:nvCxnSpPr>
        <xdr:cNvPr id="64" name="直線コネクタ 63"/>
        <xdr:cNvCxnSpPr/>
      </xdr:nvCxnSpPr>
      <xdr:spPr>
        <a:xfrm>
          <a:off x="2908300" y="6665487"/>
          <a:ext cx="8890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133242</xdr:rowOff>
    </xdr:from>
    <xdr:to>
      <xdr:col>4</xdr:col>
      <xdr:colOff>155575</xdr:colOff>
      <xdr:row>38</xdr:row>
      <xdr:rowOff>150387</xdr:rowOff>
    </xdr:to>
    <xdr:cxnSp macro="">
      <xdr:nvCxnSpPr>
        <xdr:cNvPr id="67" name="直線コネクタ 66"/>
        <xdr:cNvCxnSpPr/>
      </xdr:nvCxnSpPr>
      <xdr:spPr>
        <a:xfrm>
          <a:off x="2019300" y="664834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133242</xdr:rowOff>
    </xdr:from>
    <xdr:to>
      <xdr:col>2</xdr:col>
      <xdr:colOff>638175</xdr:colOff>
      <xdr:row>38</xdr:row>
      <xdr:rowOff>157455</xdr:rowOff>
    </xdr:to>
    <xdr:cxnSp macro="">
      <xdr:nvCxnSpPr>
        <xdr:cNvPr id="70" name="直線コネクタ 69"/>
        <xdr:cNvCxnSpPr/>
      </xdr:nvCxnSpPr>
      <xdr:spPr>
        <a:xfrm flipV="1">
          <a:off x="1130300" y="6648342"/>
          <a:ext cx="889000" cy="2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103340</xdr:rowOff>
    </xdr:from>
    <xdr:to>
      <xdr:col>6</xdr:col>
      <xdr:colOff>561975</xdr:colOff>
      <xdr:row>39</xdr:row>
      <xdr:rowOff>33490</xdr:rowOff>
    </xdr:to>
    <xdr:sp macro="" textlink="">
      <xdr:nvSpPr>
        <xdr:cNvPr id="80" name="円/楕円 79"/>
        <xdr:cNvSpPr/>
      </xdr:nvSpPr>
      <xdr:spPr>
        <a:xfrm>
          <a:off x="4584700" y="66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81767</xdr:rowOff>
    </xdr:from>
    <xdr:ext cx="534377" cy="259045"/>
    <xdr:sp macro="" textlink="">
      <xdr:nvSpPr>
        <xdr:cNvPr id="81" name="人件費該当値テキスト"/>
        <xdr:cNvSpPr txBox="1"/>
      </xdr:nvSpPr>
      <xdr:spPr>
        <a:xfrm>
          <a:off x="4686300" y="659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43,242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119914</xdr:rowOff>
    </xdr:from>
    <xdr:to>
      <xdr:col>5</xdr:col>
      <xdr:colOff>409575</xdr:colOff>
      <xdr:row>39</xdr:row>
      <xdr:rowOff>50064</xdr:rowOff>
    </xdr:to>
    <xdr:sp macro="" textlink="">
      <xdr:nvSpPr>
        <xdr:cNvPr id="82" name="円/楕円 81"/>
        <xdr:cNvSpPr/>
      </xdr:nvSpPr>
      <xdr:spPr>
        <a:xfrm>
          <a:off x="3746500" y="66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41191</xdr:rowOff>
    </xdr:from>
    <xdr:ext cx="534377" cy="259045"/>
    <xdr:sp macro="" textlink="">
      <xdr:nvSpPr>
        <xdr:cNvPr id="83" name="テキスト ボックス 82"/>
        <xdr:cNvSpPr txBox="1"/>
      </xdr:nvSpPr>
      <xdr:spPr>
        <a:xfrm>
          <a:off x="3530111" y="6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99587</xdr:rowOff>
    </xdr:from>
    <xdr:to>
      <xdr:col>4</xdr:col>
      <xdr:colOff>206375</xdr:colOff>
      <xdr:row>39</xdr:row>
      <xdr:rowOff>29737</xdr:rowOff>
    </xdr:to>
    <xdr:sp macro="" textlink="">
      <xdr:nvSpPr>
        <xdr:cNvPr id="84" name="円/楕円 83"/>
        <xdr:cNvSpPr/>
      </xdr:nvSpPr>
      <xdr:spPr>
        <a:xfrm>
          <a:off x="2857500" y="66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20864</xdr:rowOff>
    </xdr:from>
    <xdr:ext cx="534377" cy="259045"/>
    <xdr:sp macro="" textlink="">
      <xdr:nvSpPr>
        <xdr:cNvPr id="85" name="テキスト ボックス 84"/>
        <xdr:cNvSpPr txBox="1"/>
      </xdr:nvSpPr>
      <xdr:spPr>
        <a:xfrm>
          <a:off x="2641111" y="67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82442</xdr:rowOff>
    </xdr:from>
    <xdr:to>
      <xdr:col>3</xdr:col>
      <xdr:colOff>3175</xdr:colOff>
      <xdr:row>39</xdr:row>
      <xdr:rowOff>12592</xdr:rowOff>
    </xdr:to>
    <xdr:sp macro="" textlink="">
      <xdr:nvSpPr>
        <xdr:cNvPr id="86" name="円/楕円 85"/>
        <xdr:cNvSpPr/>
      </xdr:nvSpPr>
      <xdr:spPr>
        <a:xfrm>
          <a:off x="1968500" y="65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3719</xdr:rowOff>
    </xdr:from>
    <xdr:ext cx="534377" cy="259045"/>
    <xdr:sp macro="" textlink="">
      <xdr:nvSpPr>
        <xdr:cNvPr id="87" name="テキスト ボックス 86"/>
        <xdr:cNvSpPr txBox="1"/>
      </xdr:nvSpPr>
      <xdr:spPr>
        <a:xfrm>
          <a:off x="1752111" y="66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106655</xdr:rowOff>
    </xdr:from>
    <xdr:to>
      <xdr:col>1</xdr:col>
      <xdr:colOff>485775</xdr:colOff>
      <xdr:row>39</xdr:row>
      <xdr:rowOff>36805</xdr:rowOff>
    </xdr:to>
    <xdr:sp macro="" textlink="">
      <xdr:nvSpPr>
        <xdr:cNvPr id="88" name="円/楕円 87"/>
        <xdr:cNvSpPr/>
      </xdr:nvSpPr>
      <xdr:spPr>
        <a:xfrm>
          <a:off x="1079500" y="66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27932</xdr:rowOff>
    </xdr:from>
    <xdr:ext cx="534377" cy="259045"/>
    <xdr:sp macro="" textlink="">
      <xdr:nvSpPr>
        <xdr:cNvPr id="89" name="テキスト ボックス 88"/>
        <xdr:cNvSpPr txBox="1"/>
      </xdr:nvSpPr>
      <xdr:spPr>
        <a:xfrm>
          <a:off x="863111" y="671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58117</xdr:rowOff>
    </xdr:from>
    <xdr:to>
      <xdr:col>6</xdr:col>
      <xdr:colOff>511175</xdr:colOff>
      <xdr:row>57</xdr:row>
      <xdr:rowOff>68843</xdr:rowOff>
    </xdr:to>
    <xdr:cxnSp macro="">
      <xdr:nvCxnSpPr>
        <xdr:cNvPr id="116" name="直線コネクタ 115"/>
        <xdr:cNvCxnSpPr/>
      </xdr:nvCxnSpPr>
      <xdr:spPr>
        <a:xfrm>
          <a:off x="3797300" y="9830767"/>
          <a:ext cx="838200" cy="1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58117</xdr:rowOff>
    </xdr:from>
    <xdr:to>
      <xdr:col>5</xdr:col>
      <xdr:colOff>358775</xdr:colOff>
      <xdr:row>57</xdr:row>
      <xdr:rowOff>81695</xdr:rowOff>
    </xdr:to>
    <xdr:cxnSp macro="">
      <xdr:nvCxnSpPr>
        <xdr:cNvPr id="119" name="直線コネクタ 118"/>
        <xdr:cNvCxnSpPr/>
      </xdr:nvCxnSpPr>
      <xdr:spPr>
        <a:xfrm flipV="1">
          <a:off x="2908300" y="9830767"/>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81695</xdr:rowOff>
    </xdr:from>
    <xdr:to>
      <xdr:col>4</xdr:col>
      <xdr:colOff>155575</xdr:colOff>
      <xdr:row>57</xdr:row>
      <xdr:rowOff>115957</xdr:rowOff>
    </xdr:to>
    <xdr:cxnSp macro="">
      <xdr:nvCxnSpPr>
        <xdr:cNvPr id="122" name="直線コネクタ 121"/>
        <xdr:cNvCxnSpPr/>
      </xdr:nvCxnSpPr>
      <xdr:spPr>
        <a:xfrm flipV="1">
          <a:off x="2019300" y="9854345"/>
          <a:ext cx="889000" cy="3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115957</xdr:rowOff>
    </xdr:from>
    <xdr:to>
      <xdr:col>2</xdr:col>
      <xdr:colOff>638175</xdr:colOff>
      <xdr:row>57</xdr:row>
      <xdr:rowOff>119547</xdr:rowOff>
    </xdr:to>
    <xdr:cxnSp macro="">
      <xdr:nvCxnSpPr>
        <xdr:cNvPr id="125" name="直線コネクタ 124"/>
        <xdr:cNvCxnSpPr/>
      </xdr:nvCxnSpPr>
      <xdr:spPr>
        <a:xfrm flipV="1">
          <a:off x="1130300" y="9888607"/>
          <a:ext cx="889000" cy="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18043</xdr:rowOff>
    </xdr:from>
    <xdr:to>
      <xdr:col>6</xdr:col>
      <xdr:colOff>561975</xdr:colOff>
      <xdr:row>57</xdr:row>
      <xdr:rowOff>119643</xdr:rowOff>
    </xdr:to>
    <xdr:sp macro="" textlink="">
      <xdr:nvSpPr>
        <xdr:cNvPr id="135" name="円/楕円 134"/>
        <xdr:cNvSpPr/>
      </xdr:nvSpPr>
      <xdr:spPr>
        <a:xfrm>
          <a:off x="4584700" y="979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52,998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7317</xdr:rowOff>
    </xdr:from>
    <xdr:to>
      <xdr:col>5</xdr:col>
      <xdr:colOff>409575</xdr:colOff>
      <xdr:row>57</xdr:row>
      <xdr:rowOff>108917</xdr:rowOff>
    </xdr:to>
    <xdr:sp macro="" textlink="">
      <xdr:nvSpPr>
        <xdr:cNvPr id="137" name="円/楕円 136"/>
        <xdr:cNvSpPr/>
      </xdr:nvSpPr>
      <xdr:spPr>
        <a:xfrm>
          <a:off x="3746500" y="97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125444</xdr:rowOff>
    </xdr:from>
    <xdr:ext cx="534377" cy="259045"/>
    <xdr:sp macro="" textlink="">
      <xdr:nvSpPr>
        <xdr:cNvPr id="138" name="テキスト ボックス 137"/>
        <xdr:cNvSpPr txBox="1"/>
      </xdr:nvSpPr>
      <xdr:spPr>
        <a:xfrm>
          <a:off x="3530111" y="955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30895</xdr:rowOff>
    </xdr:from>
    <xdr:to>
      <xdr:col>4</xdr:col>
      <xdr:colOff>206375</xdr:colOff>
      <xdr:row>57</xdr:row>
      <xdr:rowOff>132495</xdr:rowOff>
    </xdr:to>
    <xdr:sp macro="" textlink="">
      <xdr:nvSpPr>
        <xdr:cNvPr id="139" name="円/楕円 138"/>
        <xdr:cNvSpPr/>
      </xdr:nvSpPr>
      <xdr:spPr>
        <a:xfrm>
          <a:off x="2857500" y="980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123622</xdr:rowOff>
    </xdr:from>
    <xdr:ext cx="534377" cy="259045"/>
    <xdr:sp macro="" textlink="">
      <xdr:nvSpPr>
        <xdr:cNvPr id="140" name="テキスト ボックス 139"/>
        <xdr:cNvSpPr txBox="1"/>
      </xdr:nvSpPr>
      <xdr:spPr>
        <a:xfrm>
          <a:off x="2641111" y="98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65157</xdr:rowOff>
    </xdr:from>
    <xdr:to>
      <xdr:col>3</xdr:col>
      <xdr:colOff>3175</xdr:colOff>
      <xdr:row>57</xdr:row>
      <xdr:rowOff>166757</xdr:rowOff>
    </xdr:to>
    <xdr:sp macro="" textlink="">
      <xdr:nvSpPr>
        <xdr:cNvPr id="141" name="円/楕円 140"/>
        <xdr:cNvSpPr/>
      </xdr:nvSpPr>
      <xdr:spPr>
        <a:xfrm>
          <a:off x="1968500" y="98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157884</xdr:rowOff>
    </xdr:from>
    <xdr:ext cx="534377" cy="259045"/>
    <xdr:sp macro="" textlink="">
      <xdr:nvSpPr>
        <xdr:cNvPr id="142" name="テキスト ボックス 141"/>
        <xdr:cNvSpPr txBox="1"/>
      </xdr:nvSpPr>
      <xdr:spPr>
        <a:xfrm>
          <a:off x="1752111" y="993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68747</xdr:rowOff>
    </xdr:from>
    <xdr:to>
      <xdr:col>1</xdr:col>
      <xdr:colOff>485775</xdr:colOff>
      <xdr:row>57</xdr:row>
      <xdr:rowOff>170347</xdr:rowOff>
    </xdr:to>
    <xdr:sp macro="" textlink="">
      <xdr:nvSpPr>
        <xdr:cNvPr id="143" name="円/楕円 142"/>
        <xdr:cNvSpPr/>
      </xdr:nvSpPr>
      <xdr:spPr>
        <a:xfrm>
          <a:off x="1079500" y="984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161474</xdr:rowOff>
    </xdr:from>
    <xdr:ext cx="534377" cy="259045"/>
    <xdr:sp macro="" textlink="">
      <xdr:nvSpPr>
        <xdr:cNvPr id="144" name="テキスト ボックス 143"/>
        <xdr:cNvSpPr txBox="1"/>
      </xdr:nvSpPr>
      <xdr:spPr>
        <a:xfrm>
          <a:off x="863111" y="993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119583</xdr:rowOff>
    </xdr:from>
    <xdr:to>
      <xdr:col>6</xdr:col>
      <xdr:colOff>511175</xdr:colOff>
      <xdr:row>77</xdr:row>
      <xdr:rowOff>171017</xdr:rowOff>
    </xdr:to>
    <xdr:cxnSp macro="">
      <xdr:nvCxnSpPr>
        <xdr:cNvPr id="173" name="直線コネクタ 172"/>
        <xdr:cNvCxnSpPr/>
      </xdr:nvCxnSpPr>
      <xdr:spPr>
        <a:xfrm>
          <a:off x="3797300" y="13321233"/>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119583</xdr:rowOff>
    </xdr:from>
    <xdr:to>
      <xdr:col>5</xdr:col>
      <xdr:colOff>358775</xdr:colOff>
      <xdr:row>78</xdr:row>
      <xdr:rowOff>19228</xdr:rowOff>
    </xdr:to>
    <xdr:cxnSp macro="">
      <xdr:nvCxnSpPr>
        <xdr:cNvPr id="176" name="直線コネクタ 175"/>
        <xdr:cNvCxnSpPr/>
      </xdr:nvCxnSpPr>
      <xdr:spPr>
        <a:xfrm flipV="1">
          <a:off x="2908300" y="13321233"/>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19228</xdr:rowOff>
    </xdr:from>
    <xdr:to>
      <xdr:col>4</xdr:col>
      <xdr:colOff>155575</xdr:colOff>
      <xdr:row>78</xdr:row>
      <xdr:rowOff>43154</xdr:rowOff>
    </xdr:to>
    <xdr:cxnSp macro="">
      <xdr:nvCxnSpPr>
        <xdr:cNvPr id="179" name="直線コネクタ 178"/>
        <xdr:cNvCxnSpPr/>
      </xdr:nvCxnSpPr>
      <xdr:spPr>
        <a:xfrm flipV="1">
          <a:off x="2019300" y="13392328"/>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30277</xdr:rowOff>
    </xdr:from>
    <xdr:to>
      <xdr:col>2</xdr:col>
      <xdr:colOff>638175</xdr:colOff>
      <xdr:row>78</xdr:row>
      <xdr:rowOff>43154</xdr:rowOff>
    </xdr:to>
    <xdr:cxnSp macro="">
      <xdr:nvCxnSpPr>
        <xdr:cNvPr id="182" name="直線コネクタ 181"/>
        <xdr:cNvCxnSpPr/>
      </xdr:nvCxnSpPr>
      <xdr:spPr>
        <a:xfrm>
          <a:off x="1130300" y="13403377"/>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120217</xdr:rowOff>
    </xdr:from>
    <xdr:to>
      <xdr:col>6</xdr:col>
      <xdr:colOff>561975</xdr:colOff>
      <xdr:row>78</xdr:row>
      <xdr:rowOff>50367</xdr:rowOff>
    </xdr:to>
    <xdr:sp macro="" textlink="">
      <xdr:nvSpPr>
        <xdr:cNvPr id="192" name="円/楕円 191"/>
        <xdr:cNvSpPr/>
      </xdr:nvSpPr>
      <xdr:spPr>
        <a:xfrm>
          <a:off x="4584700" y="13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98644</xdr:rowOff>
    </xdr:from>
    <xdr:ext cx="469744" cy="259045"/>
    <xdr:sp macro="" textlink="">
      <xdr:nvSpPr>
        <xdr:cNvPr id="193" name="維持補修費該当値テキスト"/>
        <xdr:cNvSpPr txBox="1"/>
      </xdr:nvSpPr>
      <xdr:spPr>
        <a:xfrm>
          <a:off x="4686300" y="1330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68783</xdr:rowOff>
    </xdr:from>
    <xdr:to>
      <xdr:col>5</xdr:col>
      <xdr:colOff>409575</xdr:colOff>
      <xdr:row>77</xdr:row>
      <xdr:rowOff>170383</xdr:rowOff>
    </xdr:to>
    <xdr:sp macro="" textlink="">
      <xdr:nvSpPr>
        <xdr:cNvPr id="194" name="円/楕円 193"/>
        <xdr:cNvSpPr/>
      </xdr:nvSpPr>
      <xdr:spPr>
        <a:xfrm>
          <a:off x="3746500" y="132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15460</xdr:rowOff>
    </xdr:from>
    <xdr:ext cx="469744" cy="259045"/>
    <xdr:sp macro="" textlink="">
      <xdr:nvSpPr>
        <xdr:cNvPr id="195" name="テキスト ボックス 194"/>
        <xdr:cNvSpPr txBox="1"/>
      </xdr:nvSpPr>
      <xdr:spPr>
        <a:xfrm>
          <a:off x="3562427" y="1304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139878</xdr:rowOff>
    </xdr:from>
    <xdr:to>
      <xdr:col>4</xdr:col>
      <xdr:colOff>206375</xdr:colOff>
      <xdr:row>78</xdr:row>
      <xdr:rowOff>70028</xdr:rowOff>
    </xdr:to>
    <xdr:sp macro="" textlink="">
      <xdr:nvSpPr>
        <xdr:cNvPr id="196" name="円/楕円 195"/>
        <xdr:cNvSpPr/>
      </xdr:nvSpPr>
      <xdr:spPr>
        <a:xfrm>
          <a:off x="2857500" y="133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61155</xdr:rowOff>
    </xdr:from>
    <xdr:ext cx="469744" cy="259045"/>
    <xdr:sp macro="" textlink="">
      <xdr:nvSpPr>
        <xdr:cNvPr id="197" name="テキスト ボックス 196"/>
        <xdr:cNvSpPr txBox="1"/>
      </xdr:nvSpPr>
      <xdr:spPr>
        <a:xfrm>
          <a:off x="2673427" y="1343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163804</xdr:rowOff>
    </xdr:from>
    <xdr:to>
      <xdr:col>3</xdr:col>
      <xdr:colOff>3175</xdr:colOff>
      <xdr:row>78</xdr:row>
      <xdr:rowOff>93954</xdr:rowOff>
    </xdr:to>
    <xdr:sp macro="" textlink="">
      <xdr:nvSpPr>
        <xdr:cNvPr id="198" name="円/楕円 197"/>
        <xdr:cNvSpPr/>
      </xdr:nvSpPr>
      <xdr:spPr>
        <a:xfrm>
          <a:off x="1968500" y="133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85081</xdr:rowOff>
    </xdr:from>
    <xdr:ext cx="469744" cy="259045"/>
    <xdr:sp macro="" textlink="">
      <xdr:nvSpPr>
        <xdr:cNvPr id="199" name="テキスト ボックス 198"/>
        <xdr:cNvSpPr txBox="1"/>
      </xdr:nvSpPr>
      <xdr:spPr>
        <a:xfrm>
          <a:off x="1784427" y="134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150927</xdr:rowOff>
    </xdr:from>
    <xdr:to>
      <xdr:col>1</xdr:col>
      <xdr:colOff>485775</xdr:colOff>
      <xdr:row>78</xdr:row>
      <xdr:rowOff>81077</xdr:rowOff>
    </xdr:to>
    <xdr:sp macro="" textlink="">
      <xdr:nvSpPr>
        <xdr:cNvPr id="200" name="円/楕円 199"/>
        <xdr:cNvSpPr/>
      </xdr:nvSpPr>
      <xdr:spPr>
        <a:xfrm>
          <a:off x="1079500" y="1335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72204</xdr:rowOff>
    </xdr:from>
    <xdr:ext cx="469744" cy="259045"/>
    <xdr:sp macro="" textlink="">
      <xdr:nvSpPr>
        <xdr:cNvPr id="201" name="テキスト ボックス 200"/>
        <xdr:cNvSpPr txBox="1"/>
      </xdr:nvSpPr>
      <xdr:spPr>
        <a:xfrm>
          <a:off x="895427" y="134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45746</xdr:rowOff>
    </xdr:from>
    <xdr:to>
      <xdr:col>6</xdr:col>
      <xdr:colOff>511175</xdr:colOff>
      <xdr:row>97</xdr:row>
      <xdr:rowOff>58756</xdr:rowOff>
    </xdr:to>
    <xdr:cxnSp macro="">
      <xdr:nvCxnSpPr>
        <xdr:cNvPr id="231" name="直線コネクタ 230"/>
        <xdr:cNvCxnSpPr/>
      </xdr:nvCxnSpPr>
      <xdr:spPr>
        <a:xfrm flipV="1">
          <a:off x="3797300" y="16676396"/>
          <a:ext cx="838200" cy="1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58014</xdr:rowOff>
    </xdr:from>
    <xdr:to>
      <xdr:col>5</xdr:col>
      <xdr:colOff>358775</xdr:colOff>
      <xdr:row>97</xdr:row>
      <xdr:rowOff>58756</xdr:rowOff>
    </xdr:to>
    <xdr:cxnSp macro="">
      <xdr:nvCxnSpPr>
        <xdr:cNvPr id="234" name="直線コネクタ 233"/>
        <xdr:cNvCxnSpPr/>
      </xdr:nvCxnSpPr>
      <xdr:spPr>
        <a:xfrm>
          <a:off x="2908300" y="16688664"/>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58014</xdr:rowOff>
    </xdr:from>
    <xdr:to>
      <xdr:col>4</xdr:col>
      <xdr:colOff>155575</xdr:colOff>
      <xdr:row>97</xdr:row>
      <xdr:rowOff>151797</xdr:rowOff>
    </xdr:to>
    <xdr:cxnSp macro="">
      <xdr:nvCxnSpPr>
        <xdr:cNvPr id="237" name="直線コネクタ 236"/>
        <xdr:cNvCxnSpPr/>
      </xdr:nvCxnSpPr>
      <xdr:spPr>
        <a:xfrm flipV="1">
          <a:off x="2019300" y="16688664"/>
          <a:ext cx="889000" cy="9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151797</xdr:rowOff>
    </xdr:from>
    <xdr:to>
      <xdr:col>2</xdr:col>
      <xdr:colOff>638175</xdr:colOff>
      <xdr:row>98</xdr:row>
      <xdr:rowOff>20047</xdr:rowOff>
    </xdr:to>
    <xdr:cxnSp macro="">
      <xdr:nvCxnSpPr>
        <xdr:cNvPr id="240" name="直線コネクタ 239"/>
        <xdr:cNvCxnSpPr/>
      </xdr:nvCxnSpPr>
      <xdr:spPr>
        <a:xfrm flipV="1">
          <a:off x="1130300" y="16782447"/>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166396</xdr:rowOff>
    </xdr:from>
    <xdr:to>
      <xdr:col>6</xdr:col>
      <xdr:colOff>561975</xdr:colOff>
      <xdr:row>97</xdr:row>
      <xdr:rowOff>96546</xdr:rowOff>
    </xdr:to>
    <xdr:sp macro="" textlink="">
      <xdr:nvSpPr>
        <xdr:cNvPr id="250" name="円/楕円 249"/>
        <xdr:cNvSpPr/>
      </xdr:nvSpPr>
      <xdr:spPr>
        <a:xfrm>
          <a:off x="4584700" y="166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144823</xdr:rowOff>
    </xdr:from>
    <xdr:ext cx="534377" cy="259045"/>
    <xdr:sp macro="" textlink="">
      <xdr:nvSpPr>
        <xdr:cNvPr id="251" name="扶助費該当値テキスト"/>
        <xdr:cNvSpPr txBox="1"/>
      </xdr:nvSpPr>
      <xdr:spPr>
        <a:xfrm>
          <a:off x="4686300" y="1660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57,932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7956</xdr:rowOff>
    </xdr:from>
    <xdr:to>
      <xdr:col>5</xdr:col>
      <xdr:colOff>409575</xdr:colOff>
      <xdr:row>97</xdr:row>
      <xdr:rowOff>109556</xdr:rowOff>
    </xdr:to>
    <xdr:sp macro="" textlink="">
      <xdr:nvSpPr>
        <xdr:cNvPr id="252" name="円/楕円 251"/>
        <xdr:cNvSpPr/>
      </xdr:nvSpPr>
      <xdr:spPr>
        <a:xfrm>
          <a:off x="3746500" y="166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100683</xdr:rowOff>
    </xdr:from>
    <xdr:ext cx="534377" cy="259045"/>
    <xdr:sp macro="" textlink="">
      <xdr:nvSpPr>
        <xdr:cNvPr id="253" name="テキスト ボックス 252"/>
        <xdr:cNvSpPr txBox="1"/>
      </xdr:nvSpPr>
      <xdr:spPr>
        <a:xfrm>
          <a:off x="3530111" y="167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57,249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7214</xdr:rowOff>
    </xdr:from>
    <xdr:to>
      <xdr:col>4</xdr:col>
      <xdr:colOff>206375</xdr:colOff>
      <xdr:row>97</xdr:row>
      <xdr:rowOff>108814</xdr:rowOff>
    </xdr:to>
    <xdr:sp macro="" textlink="">
      <xdr:nvSpPr>
        <xdr:cNvPr id="254" name="円/楕円 253"/>
        <xdr:cNvSpPr/>
      </xdr:nvSpPr>
      <xdr:spPr>
        <a:xfrm>
          <a:off x="2857500" y="166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125341</xdr:rowOff>
    </xdr:from>
    <xdr:ext cx="534377" cy="259045"/>
    <xdr:sp macro="" textlink="">
      <xdr:nvSpPr>
        <xdr:cNvPr id="255" name="テキスト ボックス 254"/>
        <xdr:cNvSpPr txBox="1"/>
      </xdr:nvSpPr>
      <xdr:spPr>
        <a:xfrm>
          <a:off x="2641111" y="1641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100997</xdr:rowOff>
    </xdr:from>
    <xdr:to>
      <xdr:col>3</xdr:col>
      <xdr:colOff>3175</xdr:colOff>
      <xdr:row>98</xdr:row>
      <xdr:rowOff>31147</xdr:rowOff>
    </xdr:to>
    <xdr:sp macro="" textlink="">
      <xdr:nvSpPr>
        <xdr:cNvPr id="256" name="円/楕円 255"/>
        <xdr:cNvSpPr/>
      </xdr:nvSpPr>
      <xdr:spPr>
        <a:xfrm>
          <a:off x="1968500" y="16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47674</xdr:rowOff>
    </xdr:from>
    <xdr:ext cx="534377" cy="259045"/>
    <xdr:sp macro="" textlink="">
      <xdr:nvSpPr>
        <xdr:cNvPr id="257" name="テキスト ボックス 256"/>
        <xdr:cNvSpPr txBox="1"/>
      </xdr:nvSpPr>
      <xdr:spPr>
        <a:xfrm>
          <a:off x="1752111" y="1650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140697</xdr:rowOff>
    </xdr:from>
    <xdr:to>
      <xdr:col>1</xdr:col>
      <xdr:colOff>485775</xdr:colOff>
      <xdr:row>98</xdr:row>
      <xdr:rowOff>70847</xdr:rowOff>
    </xdr:to>
    <xdr:sp macro="" textlink="">
      <xdr:nvSpPr>
        <xdr:cNvPr id="258" name="円/楕円 257"/>
        <xdr:cNvSpPr/>
      </xdr:nvSpPr>
      <xdr:spPr>
        <a:xfrm>
          <a:off x="1079500" y="1677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87374</xdr:rowOff>
    </xdr:from>
    <xdr:ext cx="534377" cy="259045"/>
    <xdr:sp macro="" textlink="">
      <xdr:nvSpPr>
        <xdr:cNvPr id="259" name="テキスト ボックス 258"/>
        <xdr:cNvSpPr txBox="1"/>
      </xdr:nvSpPr>
      <xdr:spPr>
        <a:xfrm>
          <a:off x="863111" y="1654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94410</xdr:rowOff>
    </xdr:from>
    <xdr:to>
      <xdr:col>15</xdr:col>
      <xdr:colOff>180975</xdr:colOff>
      <xdr:row>37</xdr:row>
      <xdr:rowOff>101273</xdr:rowOff>
    </xdr:to>
    <xdr:cxnSp macro="">
      <xdr:nvCxnSpPr>
        <xdr:cNvPr id="286" name="直線コネクタ 285"/>
        <xdr:cNvCxnSpPr/>
      </xdr:nvCxnSpPr>
      <xdr:spPr>
        <a:xfrm flipV="1">
          <a:off x="9639300" y="6438060"/>
          <a:ext cx="838200" cy="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101273</xdr:rowOff>
    </xdr:from>
    <xdr:to>
      <xdr:col>14</xdr:col>
      <xdr:colOff>28575</xdr:colOff>
      <xdr:row>37</xdr:row>
      <xdr:rowOff>129184</xdr:rowOff>
    </xdr:to>
    <xdr:cxnSp macro="">
      <xdr:nvCxnSpPr>
        <xdr:cNvPr id="289" name="直線コネクタ 288"/>
        <xdr:cNvCxnSpPr/>
      </xdr:nvCxnSpPr>
      <xdr:spPr>
        <a:xfrm flipV="1">
          <a:off x="8750300" y="6444923"/>
          <a:ext cx="889000" cy="2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121220</xdr:rowOff>
    </xdr:from>
    <xdr:to>
      <xdr:col>12</xdr:col>
      <xdr:colOff>511175</xdr:colOff>
      <xdr:row>37</xdr:row>
      <xdr:rowOff>129184</xdr:rowOff>
    </xdr:to>
    <xdr:cxnSp macro="">
      <xdr:nvCxnSpPr>
        <xdr:cNvPr id="292" name="直線コネクタ 291"/>
        <xdr:cNvCxnSpPr/>
      </xdr:nvCxnSpPr>
      <xdr:spPr>
        <a:xfrm>
          <a:off x="7861300" y="6464870"/>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121220</xdr:rowOff>
    </xdr:from>
    <xdr:to>
      <xdr:col>11</xdr:col>
      <xdr:colOff>307975</xdr:colOff>
      <xdr:row>37</xdr:row>
      <xdr:rowOff>131123</xdr:rowOff>
    </xdr:to>
    <xdr:cxnSp macro="">
      <xdr:nvCxnSpPr>
        <xdr:cNvPr id="295" name="直線コネクタ 294"/>
        <xdr:cNvCxnSpPr/>
      </xdr:nvCxnSpPr>
      <xdr:spPr>
        <a:xfrm flipV="1">
          <a:off x="6972300" y="6464870"/>
          <a:ext cx="889000" cy="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43610</xdr:rowOff>
    </xdr:from>
    <xdr:to>
      <xdr:col>15</xdr:col>
      <xdr:colOff>231775</xdr:colOff>
      <xdr:row>37</xdr:row>
      <xdr:rowOff>145210</xdr:rowOff>
    </xdr:to>
    <xdr:sp macro="" textlink="">
      <xdr:nvSpPr>
        <xdr:cNvPr id="305" name="円/楕円 304"/>
        <xdr:cNvSpPr/>
      </xdr:nvSpPr>
      <xdr:spPr>
        <a:xfrm>
          <a:off x="10426700" y="63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66487</xdr:rowOff>
    </xdr:from>
    <xdr:ext cx="534377" cy="259045"/>
    <xdr:sp macro="" textlink="">
      <xdr:nvSpPr>
        <xdr:cNvPr id="306" name="補助費等該当値テキスト"/>
        <xdr:cNvSpPr txBox="1"/>
      </xdr:nvSpPr>
      <xdr:spPr>
        <a:xfrm>
          <a:off x="10528300" y="623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47,406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50473</xdr:rowOff>
    </xdr:from>
    <xdr:to>
      <xdr:col>14</xdr:col>
      <xdr:colOff>79375</xdr:colOff>
      <xdr:row>37</xdr:row>
      <xdr:rowOff>152073</xdr:rowOff>
    </xdr:to>
    <xdr:sp macro="" textlink="">
      <xdr:nvSpPr>
        <xdr:cNvPr id="307" name="円/楕円 306"/>
        <xdr:cNvSpPr/>
      </xdr:nvSpPr>
      <xdr:spPr>
        <a:xfrm>
          <a:off x="9588500" y="639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168600</xdr:rowOff>
    </xdr:from>
    <xdr:ext cx="534377" cy="259045"/>
    <xdr:sp macro="" textlink="">
      <xdr:nvSpPr>
        <xdr:cNvPr id="308" name="テキスト ボックス 307"/>
        <xdr:cNvSpPr txBox="1"/>
      </xdr:nvSpPr>
      <xdr:spPr>
        <a:xfrm>
          <a:off x="9372111" y="616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78384</xdr:rowOff>
    </xdr:from>
    <xdr:to>
      <xdr:col>12</xdr:col>
      <xdr:colOff>561975</xdr:colOff>
      <xdr:row>38</xdr:row>
      <xdr:rowOff>8534</xdr:rowOff>
    </xdr:to>
    <xdr:sp macro="" textlink="">
      <xdr:nvSpPr>
        <xdr:cNvPr id="309" name="円/楕円 308"/>
        <xdr:cNvSpPr/>
      </xdr:nvSpPr>
      <xdr:spPr>
        <a:xfrm>
          <a:off x="8699500" y="64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171111</xdr:rowOff>
    </xdr:from>
    <xdr:ext cx="534377" cy="259045"/>
    <xdr:sp macro="" textlink="">
      <xdr:nvSpPr>
        <xdr:cNvPr id="310" name="テキスト ボックス 309"/>
        <xdr:cNvSpPr txBox="1"/>
      </xdr:nvSpPr>
      <xdr:spPr>
        <a:xfrm>
          <a:off x="8483111" y="651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70420</xdr:rowOff>
    </xdr:from>
    <xdr:to>
      <xdr:col>11</xdr:col>
      <xdr:colOff>358775</xdr:colOff>
      <xdr:row>38</xdr:row>
      <xdr:rowOff>571</xdr:rowOff>
    </xdr:to>
    <xdr:sp macro="" textlink="">
      <xdr:nvSpPr>
        <xdr:cNvPr id="311" name="円/楕円 310"/>
        <xdr:cNvSpPr/>
      </xdr:nvSpPr>
      <xdr:spPr>
        <a:xfrm>
          <a:off x="7810500" y="64140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163147</xdr:rowOff>
    </xdr:from>
    <xdr:ext cx="534377" cy="259045"/>
    <xdr:sp macro="" textlink="">
      <xdr:nvSpPr>
        <xdr:cNvPr id="312" name="テキスト ボックス 311"/>
        <xdr:cNvSpPr txBox="1"/>
      </xdr:nvSpPr>
      <xdr:spPr>
        <a:xfrm>
          <a:off x="7594111" y="650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80323</xdr:rowOff>
    </xdr:from>
    <xdr:to>
      <xdr:col>10</xdr:col>
      <xdr:colOff>155575</xdr:colOff>
      <xdr:row>38</xdr:row>
      <xdr:rowOff>10473</xdr:rowOff>
    </xdr:to>
    <xdr:sp macro="" textlink="">
      <xdr:nvSpPr>
        <xdr:cNvPr id="313" name="円/楕円 312"/>
        <xdr:cNvSpPr/>
      </xdr:nvSpPr>
      <xdr:spPr>
        <a:xfrm>
          <a:off x="6921500" y="642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1600</xdr:rowOff>
    </xdr:from>
    <xdr:ext cx="534377" cy="259045"/>
    <xdr:sp macro="" textlink="">
      <xdr:nvSpPr>
        <xdr:cNvPr id="314" name="テキスト ボックス 313"/>
        <xdr:cNvSpPr txBox="1"/>
      </xdr:nvSpPr>
      <xdr:spPr>
        <a:xfrm>
          <a:off x="6705111" y="65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76873</xdr:rowOff>
    </xdr:from>
    <xdr:to>
      <xdr:col>15</xdr:col>
      <xdr:colOff>180975</xdr:colOff>
      <xdr:row>57</xdr:row>
      <xdr:rowOff>78450</xdr:rowOff>
    </xdr:to>
    <xdr:cxnSp macro="">
      <xdr:nvCxnSpPr>
        <xdr:cNvPr id="343" name="直線コネクタ 342"/>
        <xdr:cNvCxnSpPr/>
      </xdr:nvCxnSpPr>
      <xdr:spPr>
        <a:xfrm flipV="1">
          <a:off x="9639300" y="9849523"/>
          <a:ext cx="8382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78450</xdr:rowOff>
    </xdr:from>
    <xdr:to>
      <xdr:col>14</xdr:col>
      <xdr:colOff>28575</xdr:colOff>
      <xdr:row>58</xdr:row>
      <xdr:rowOff>95123</xdr:rowOff>
    </xdr:to>
    <xdr:cxnSp macro="">
      <xdr:nvCxnSpPr>
        <xdr:cNvPr id="346" name="直線コネクタ 345"/>
        <xdr:cNvCxnSpPr/>
      </xdr:nvCxnSpPr>
      <xdr:spPr>
        <a:xfrm flipV="1">
          <a:off x="8750300" y="9851100"/>
          <a:ext cx="889000" cy="18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12332</xdr:rowOff>
    </xdr:from>
    <xdr:to>
      <xdr:col>12</xdr:col>
      <xdr:colOff>511175</xdr:colOff>
      <xdr:row>58</xdr:row>
      <xdr:rowOff>95123</xdr:rowOff>
    </xdr:to>
    <xdr:cxnSp macro="">
      <xdr:nvCxnSpPr>
        <xdr:cNvPr id="349" name="直線コネクタ 348"/>
        <xdr:cNvCxnSpPr/>
      </xdr:nvCxnSpPr>
      <xdr:spPr>
        <a:xfrm>
          <a:off x="7861300" y="9956432"/>
          <a:ext cx="889000" cy="8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120634</xdr:rowOff>
    </xdr:from>
    <xdr:to>
      <xdr:col>11</xdr:col>
      <xdr:colOff>307975</xdr:colOff>
      <xdr:row>58</xdr:row>
      <xdr:rowOff>12332</xdr:rowOff>
    </xdr:to>
    <xdr:cxnSp macro="">
      <xdr:nvCxnSpPr>
        <xdr:cNvPr id="352" name="直線コネクタ 351"/>
        <xdr:cNvCxnSpPr/>
      </xdr:nvCxnSpPr>
      <xdr:spPr>
        <a:xfrm>
          <a:off x="6972300" y="9893284"/>
          <a:ext cx="889000" cy="6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26073</xdr:rowOff>
    </xdr:from>
    <xdr:to>
      <xdr:col>15</xdr:col>
      <xdr:colOff>231775</xdr:colOff>
      <xdr:row>57</xdr:row>
      <xdr:rowOff>127673</xdr:rowOff>
    </xdr:to>
    <xdr:sp macro="" textlink="">
      <xdr:nvSpPr>
        <xdr:cNvPr id="362" name="円/楕円 361"/>
        <xdr:cNvSpPr/>
      </xdr:nvSpPr>
      <xdr:spPr>
        <a:xfrm>
          <a:off x="10426700" y="97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4500</xdr:rowOff>
    </xdr:from>
    <xdr:ext cx="534377" cy="259045"/>
    <xdr:sp macro="" textlink="">
      <xdr:nvSpPr>
        <xdr:cNvPr id="363" name="普通建設事業費該当値テキスト"/>
        <xdr:cNvSpPr txBox="1"/>
      </xdr:nvSpPr>
      <xdr:spPr>
        <a:xfrm>
          <a:off x="10528300" y="977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40,745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27650</xdr:rowOff>
    </xdr:from>
    <xdr:to>
      <xdr:col>14</xdr:col>
      <xdr:colOff>79375</xdr:colOff>
      <xdr:row>57</xdr:row>
      <xdr:rowOff>129250</xdr:rowOff>
    </xdr:to>
    <xdr:sp macro="" textlink="">
      <xdr:nvSpPr>
        <xdr:cNvPr id="364" name="円/楕円 363"/>
        <xdr:cNvSpPr/>
      </xdr:nvSpPr>
      <xdr:spPr>
        <a:xfrm>
          <a:off x="9588500" y="98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120377</xdr:rowOff>
    </xdr:from>
    <xdr:ext cx="534377" cy="259045"/>
    <xdr:sp macro="" textlink="">
      <xdr:nvSpPr>
        <xdr:cNvPr id="365" name="テキスト ボックス 364"/>
        <xdr:cNvSpPr txBox="1"/>
      </xdr:nvSpPr>
      <xdr:spPr>
        <a:xfrm>
          <a:off x="9372111" y="989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44323</xdr:rowOff>
    </xdr:from>
    <xdr:to>
      <xdr:col>12</xdr:col>
      <xdr:colOff>561975</xdr:colOff>
      <xdr:row>58</xdr:row>
      <xdr:rowOff>145923</xdr:rowOff>
    </xdr:to>
    <xdr:sp macro="" textlink="">
      <xdr:nvSpPr>
        <xdr:cNvPr id="366" name="円/楕円 365"/>
        <xdr:cNvSpPr/>
      </xdr:nvSpPr>
      <xdr:spPr>
        <a:xfrm>
          <a:off x="8699500" y="99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137050</xdr:rowOff>
    </xdr:from>
    <xdr:ext cx="534377" cy="259045"/>
    <xdr:sp macro="" textlink="">
      <xdr:nvSpPr>
        <xdr:cNvPr id="367" name="テキスト ボックス 366"/>
        <xdr:cNvSpPr txBox="1"/>
      </xdr:nvSpPr>
      <xdr:spPr>
        <a:xfrm>
          <a:off x="8483111" y="100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132982</xdr:rowOff>
    </xdr:from>
    <xdr:to>
      <xdr:col>11</xdr:col>
      <xdr:colOff>358775</xdr:colOff>
      <xdr:row>58</xdr:row>
      <xdr:rowOff>63132</xdr:rowOff>
    </xdr:to>
    <xdr:sp macro="" textlink="">
      <xdr:nvSpPr>
        <xdr:cNvPr id="368" name="円/楕円 367"/>
        <xdr:cNvSpPr/>
      </xdr:nvSpPr>
      <xdr:spPr>
        <a:xfrm>
          <a:off x="7810500" y="990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54259</xdr:rowOff>
    </xdr:from>
    <xdr:ext cx="534377" cy="259045"/>
    <xdr:sp macro="" textlink="">
      <xdr:nvSpPr>
        <xdr:cNvPr id="369" name="テキスト ボックス 368"/>
        <xdr:cNvSpPr txBox="1"/>
      </xdr:nvSpPr>
      <xdr:spPr>
        <a:xfrm>
          <a:off x="7594111" y="99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69834</xdr:rowOff>
    </xdr:from>
    <xdr:to>
      <xdr:col>10</xdr:col>
      <xdr:colOff>155575</xdr:colOff>
      <xdr:row>57</xdr:row>
      <xdr:rowOff>171434</xdr:rowOff>
    </xdr:to>
    <xdr:sp macro="" textlink="">
      <xdr:nvSpPr>
        <xdr:cNvPr id="370" name="円/楕円 369"/>
        <xdr:cNvSpPr/>
      </xdr:nvSpPr>
      <xdr:spPr>
        <a:xfrm>
          <a:off x="6921500" y="984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162561</xdr:rowOff>
    </xdr:from>
    <xdr:ext cx="534377" cy="259045"/>
    <xdr:sp macro="" textlink="">
      <xdr:nvSpPr>
        <xdr:cNvPr id="371" name="テキスト ボックス 370"/>
        <xdr:cNvSpPr txBox="1"/>
      </xdr:nvSpPr>
      <xdr:spPr>
        <a:xfrm>
          <a:off x="6705111" y="993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34328</xdr:rowOff>
    </xdr:from>
    <xdr:to>
      <xdr:col>15</xdr:col>
      <xdr:colOff>180975</xdr:colOff>
      <xdr:row>79</xdr:row>
      <xdr:rowOff>40157</xdr:rowOff>
    </xdr:to>
    <xdr:cxnSp macro="">
      <xdr:nvCxnSpPr>
        <xdr:cNvPr id="400" name="直線コネクタ 399"/>
        <xdr:cNvCxnSpPr/>
      </xdr:nvCxnSpPr>
      <xdr:spPr>
        <a:xfrm flipV="1">
          <a:off x="9639300" y="13578878"/>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40157</xdr:rowOff>
    </xdr:from>
    <xdr:to>
      <xdr:col>14</xdr:col>
      <xdr:colOff>28575</xdr:colOff>
      <xdr:row>79</xdr:row>
      <xdr:rowOff>44450</xdr:rowOff>
    </xdr:to>
    <xdr:cxnSp macro="">
      <xdr:nvCxnSpPr>
        <xdr:cNvPr id="403" name="直線コネクタ 402"/>
        <xdr:cNvCxnSpPr/>
      </xdr:nvCxnSpPr>
      <xdr:spPr>
        <a:xfrm flipV="1">
          <a:off x="8750300" y="13584707"/>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154978</xdr:rowOff>
    </xdr:from>
    <xdr:to>
      <xdr:col>15</xdr:col>
      <xdr:colOff>231775</xdr:colOff>
      <xdr:row>79</xdr:row>
      <xdr:rowOff>85128</xdr:rowOff>
    </xdr:to>
    <xdr:sp macro="" textlink="">
      <xdr:nvSpPr>
        <xdr:cNvPr id="413" name="円/楕円 412"/>
        <xdr:cNvSpPr/>
      </xdr:nvSpPr>
      <xdr:spPr>
        <a:xfrm>
          <a:off x="10426700" y="1352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69905</xdr:rowOff>
    </xdr:from>
    <xdr:ext cx="378565" cy="259045"/>
    <xdr:sp macro="" textlink="">
      <xdr:nvSpPr>
        <xdr:cNvPr id="414" name="普通建設事業費 （ うち新規整備　）該当値テキスト"/>
        <xdr:cNvSpPr txBox="1"/>
      </xdr:nvSpPr>
      <xdr:spPr>
        <a:xfrm>
          <a:off x="10528300" y="13443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160807</xdr:rowOff>
    </xdr:from>
    <xdr:to>
      <xdr:col>14</xdr:col>
      <xdr:colOff>79375</xdr:colOff>
      <xdr:row>79</xdr:row>
      <xdr:rowOff>90957</xdr:rowOff>
    </xdr:to>
    <xdr:sp macro="" textlink="">
      <xdr:nvSpPr>
        <xdr:cNvPr id="415" name="円/楕円 414"/>
        <xdr:cNvSpPr/>
      </xdr:nvSpPr>
      <xdr:spPr>
        <a:xfrm>
          <a:off x="9588500" y="135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82084</xdr:rowOff>
    </xdr:from>
    <xdr:ext cx="378565" cy="259045"/>
    <xdr:sp macro="" textlink="">
      <xdr:nvSpPr>
        <xdr:cNvPr id="416" name="テキスト ボックス 415"/>
        <xdr:cNvSpPr txBox="1"/>
      </xdr:nvSpPr>
      <xdr:spPr>
        <a:xfrm>
          <a:off x="9450017" y="1362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17" name="円/楕円 416"/>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18" name="テキスト ボックス 417"/>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55296</xdr:rowOff>
    </xdr:from>
    <xdr:to>
      <xdr:col>15</xdr:col>
      <xdr:colOff>180975</xdr:colOff>
      <xdr:row>96</xdr:row>
      <xdr:rowOff>103987</xdr:rowOff>
    </xdr:to>
    <xdr:cxnSp macro="">
      <xdr:nvCxnSpPr>
        <xdr:cNvPr id="447" name="直線コネクタ 446"/>
        <xdr:cNvCxnSpPr/>
      </xdr:nvCxnSpPr>
      <xdr:spPr>
        <a:xfrm flipV="1">
          <a:off x="9639300" y="16514496"/>
          <a:ext cx="8382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103987</xdr:rowOff>
    </xdr:from>
    <xdr:to>
      <xdr:col>14</xdr:col>
      <xdr:colOff>28575</xdr:colOff>
      <xdr:row>98</xdr:row>
      <xdr:rowOff>17729</xdr:rowOff>
    </xdr:to>
    <xdr:cxnSp macro="">
      <xdr:nvCxnSpPr>
        <xdr:cNvPr id="450" name="直線コネクタ 449"/>
        <xdr:cNvCxnSpPr/>
      </xdr:nvCxnSpPr>
      <xdr:spPr>
        <a:xfrm flipV="1">
          <a:off x="8750300" y="16563187"/>
          <a:ext cx="889000" cy="2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4496</xdr:rowOff>
    </xdr:from>
    <xdr:to>
      <xdr:col>15</xdr:col>
      <xdr:colOff>231775</xdr:colOff>
      <xdr:row>96</xdr:row>
      <xdr:rowOff>106096</xdr:rowOff>
    </xdr:to>
    <xdr:sp macro="" textlink="">
      <xdr:nvSpPr>
        <xdr:cNvPr id="460" name="円/楕円 459"/>
        <xdr:cNvSpPr/>
      </xdr:nvSpPr>
      <xdr:spPr>
        <a:xfrm>
          <a:off x="10426700" y="164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27373</xdr:rowOff>
    </xdr:from>
    <xdr:ext cx="534377" cy="259045"/>
    <xdr:sp macro="" textlink="">
      <xdr:nvSpPr>
        <xdr:cNvPr id="461" name="普通建設事業費 （ うち更新整備　）該当値テキスト"/>
        <xdr:cNvSpPr txBox="1"/>
      </xdr:nvSpPr>
      <xdr:spPr>
        <a:xfrm>
          <a:off x="10528300" y="1631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39,646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53187</xdr:rowOff>
    </xdr:from>
    <xdr:to>
      <xdr:col>14</xdr:col>
      <xdr:colOff>79375</xdr:colOff>
      <xdr:row>96</xdr:row>
      <xdr:rowOff>154787</xdr:rowOff>
    </xdr:to>
    <xdr:sp macro="" textlink="">
      <xdr:nvSpPr>
        <xdr:cNvPr id="462" name="円/楕円 461"/>
        <xdr:cNvSpPr/>
      </xdr:nvSpPr>
      <xdr:spPr>
        <a:xfrm>
          <a:off x="9588500" y="1651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171314</xdr:rowOff>
    </xdr:from>
    <xdr:ext cx="534377" cy="259045"/>
    <xdr:sp macro="" textlink="">
      <xdr:nvSpPr>
        <xdr:cNvPr id="463" name="テキスト ボックス 462"/>
        <xdr:cNvSpPr txBox="1"/>
      </xdr:nvSpPr>
      <xdr:spPr>
        <a:xfrm>
          <a:off x="9372111" y="1628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138379</xdr:rowOff>
    </xdr:from>
    <xdr:to>
      <xdr:col>12</xdr:col>
      <xdr:colOff>561975</xdr:colOff>
      <xdr:row>98</xdr:row>
      <xdr:rowOff>68529</xdr:rowOff>
    </xdr:to>
    <xdr:sp macro="" textlink="">
      <xdr:nvSpPr>
        <xdr:cNvPr id="464" name="円/楕円 463"/>
        <xdr:cNvSpPr/>
      </xdr:nvSpPr>
      <xdr:spPr>
        <a:xfrm>
          <a:off x="8699500" y="167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59656</xdr:rowOff>
    </xdr:from>
    <xdr:ext cx="534377" cy="259045"/>
    <xdr:sp macro="" textlink="">
      <xdr:nvSpPr>
        <xdr:cNvPr id="465" name="テキスト ボックス 464"/>
        <xdr:cNvSpPr txBox="1"/>
      </xdr:nvSpPr>
      <xdr:spPr>
        <a:xfrm>
          <a:off x="8483111" y="168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43726</xdr:rowOff>
    </xdr:from>
    <xdr:to>
      <xdr:col>23</xdr:col>
      <xdr:colOff>517525</xdr:colOff>
      <xdr:row>39</xdr:row>
      <xdr:rowOff>43935</xdr:rowOff>
    </xdr:to>
    <xdr:cxnSp macro="">
      <xdr:nvCxnSpPr>
        <xdr:cNvPr id="494" name="直線コネクタ 493"/>
        <xdr:cNvCxnSpPr/>
      </xdr:nvCxnSpPr>
      <xdr:spPr>
        <a:xfrm flipV="1">
          <a:off x="15481300" y="6730276"/>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34334</xdr:rowOff>
    </xdr:from>
    <xdr:to>
      <xdr:col>22</xdr:col>
      <xdr:colOff>365125</xdr:colOff>
      <xdr:row>39</xdr:row>
      <xdr:rowOff>43935</xdr:rowOff>
    </xdr:to>
    <xdr:cxnSp macro="">
      <xdr:nvCxnSpPr>
        <xdr:cNvPr id="497" name="直線コネクタ 496"/>
        <xdr:cNvCxnSpPr/>
      </xdr:nvCxnSpPr>
      <xdr:spPr>
        <a:xfrm>
          <a:off x="14592300" y="672088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34334</xdr:rowOff>
    </xdr:from>
    <xdr:to>
      <xdr:col>21</xdr:col>
      <xdr:colOff>161925</xdr:colOff>
      <xdr:row>39</xdr:row>
      <xdr:rowOff>42488</xdr:rowOff>
    </xdr:to>
    <xdr:cxnSp macro="">
      <xdr:nvCxnSpPr>
        <xdr:cNvPr id="500" name="直線コネクタ 499"/>
        <xdr:cNvCxnSpPr/>
      </xdr:nvCxnSpPr>
      <xdr:spPr>
        <a:xfrm flipV="1">
          <a:off x="13703300" y="6720884"/>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42488</xdr:rowOff>
    </xdr:from>
    <xdr:to>
      <xdr:col>19</xdr:col>
      <xdr:colOff>644525</xdr:colOff>
      <xdr:row>39</xdr:row>
      <xdr:rowOff>44088</xdr:rowOff>
    </xdr:to>
    <xdr:cxnSp macro="">
      <xdr:nvCxnSpPr>
        <xdr:cNvPr id="503" name="直線コネクタ 502"/>
        <xdr:cNvCxnSpPr/>
      </xdr:nvCxnSpPr>
      <xdr:spPr>
        <a:xfrm flipV="1">
          <a:off x="12814300" y="672903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164376</xdr:rowOff>
    </xdr:from>
    <xdr:to>
      <xdr:col>23</xdr:col>
      <xdr:colOff>568325</xdr:colOff>
      <xdr:row>39</xdr:row>
      <xdr:rowOff>94526</xdr:rowOff>
    </xdr:to>
    <xdr:sp macro="" textlink="">
      <xdr:nvSpPr>
        <xdr:cNvPr id="513" name="円/楕円 512"/>
        <xdr:cNvSpPr/>
      </xdr:nvSpPr>
      <xdr:spPr>
        <a:xfrm>
          <a:off x="162687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313932" cy="259045"/>
    <xdr:sp macro="" textlink="">
      <xdr:nvSpPr>
        <xdr:cNvPr id="514" name="災害復旧事業費該当値テキスト"/>
        <xdr:cNvSpPr txBox="1"/>
      </xdr:nvSpPr>
      <xdr:spPr>
        <a:xfrm>
          <a:off x="16370300" y="6624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164585</xdr:rowOff>
    </xdr:from>
    <xdr:to>
      <xdr:col>22</xdr:col>
      <xdr:colOff>415925</xdr:colOff>
      <xdr:row>39</xdr:row>
      <xdr:rowOff>94735</xdr:rowOff>
    </xdr:to>
    <xdr:sp macro="" textlink="">
      <xdr:nvSpPr>
        <xdr:cNvPr id="515" name="円/楕円 514"/>
        <xdr:cNvSpPr/>
      </xdr:nvSpPr>
      <xdr:spPr>
        <a:xfrm>
          <a:off x="15430500" y="667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85862</xdr:rowOff>
    </xdr:from>
    <xdr:ext cx="313932" cy="259045"/>
    <xdr:sp macro="" textlink="">
      <xdr:nvSpPr>
        <xdr:cNvPr id="516" name="テキスト ボックス 515"/>
        <xdr:cNvSpPr txBox="1"/>
      </xdr:nvSpPr>
      <xdr:spPr>
        <a:xfrm>
          <a:off x="15324333" y="6772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154984</xdr:rowOff>
    </xdr:from>
    <xdr:to>
      <xdr:col>21</xdr:col>
      <xdr:colOff>212725</xdr:colOff>
      <xdr:row>39</xdr:row>
      <xdr:rowOff>85134</xdr:rowOff>
    </xdr:to>
    <xdr:sp macro="" textlink="">
      <xdr:nvSpPr>
        <xdr:cNvPr id="517" name="円/楕円 516"/>
        <xdr:cNvSpPr/>
      </xdr:nvSpPr>
      <xdr:spPr>
        <a:xfrm>
          <a:off x="14541500" y="66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76261</xdr:rowOff>
    </xdr:from>
    <xdr:ext cx="378565" cy="259045"/>
    <xdr:sp macro="" textlink="">
      <xdr:nvSpPr>
        <xdr:cNvPr id="518" name="テキスト ボックス 517"/>
        <xdr:cNvSpPr txBox="1"/>
      </xdr:nvSpPr>
      <xdr:spPr>
        <a:xfrm>
          <a:off x="14403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163138</xdr:rowOff>
    </xdr:from>
    <xdr:to>
      <xdr:col>20</xdr:col>
      <xdr:colOff>9525</xdr:colOff>
      <xdr:row>39</xdr:row>
      <xdr:rowOff>93288</xdr:rowOff>
    </xdr:to>
    <xdr:sp macro="" textlink="">
      <xdr:nvSpPr>
        <xdr:cNvPr id="519" name="円/楕円 518"/>
        <xdr:cNvSpPr/>
      </xdr:nvSpPr>
      <xdr:spPr>
        <a:xfrm>
          <a:off x="13652500" y="66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84415</xdr:rowOff>
    </xdr:from>
    <xdr:ext cx="378565" cy="259045"/>
    <xdr:sp macro="" textlink="">
      <xdr:nvSpPr>
        <xdr:cNvPr id="520" name="テキスト ボックス 519"/>
        <xdr:cNvSpPr txBox="1"/>
      </xdr:nvSpPr>
      <xdr:spPr>
        <a:xfrm>
          <a:off x="13514017" y="6770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164738</xdr:rowOff>
    </xdr:from>
    <xdr:to>
      <xdr:col>18</xdr:col>
      <xdr:colOff>492125</xdr:colOff>
      <xdr:row>39</xdr:row>
      <xdr:rowOff>94888</xdr:rowOff>
    </xdr:to>
    <xdr:sp macro="" textlink="">
      <xdr:nvSpPr>
        <xdr:cNvPr id="521" name="円/楕円 520"/>
        <xdr:cNvSpPr/>
      </xdr:nvSpPr>
      <xdr:spPr>
        <a:xfrm>
          <a:off x="12763500" y="66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86015</xdr:rowOff>
    </xdr:from>
    <xdr:ext cx="313932" cy="259045"/>
    <xdr:sp macro="" textlink="">
      <xdr:nvSpPr>
        <xdr:cNvPr id="522" name="テキスト ボックス 521"/>
        <xdr:cNvSpPr txBox="1"/>
      </xdr:nvSpPr>
      <xdr:spPr>
        <a:xfrm>
          <a:off x="12657333" y="6772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35088</xdr:rowOff>
    </xdr:from>
    <xdr:to>
      <xdr:col>23</xdr:col>
      <xdr:colOff>517525</xdr:colOff>
      <xdr:row>78</xdr:row>
      <xdr:rowOff>46093</xdr:rowOff>
    </xdr:to>
    <xdr:cxnSp macro="">
      <xdr:nvCxnSpPr>
        <xdr:cNvPr id="602" name="直線コネクタ 601"/>
        <xdr:cNvCxnSpPr/>
      </xdr:nvCxnSpPr>
      <xdr:spPr>
        <a:xfrm flipV="1">
          <a:off x="15481300" y="13408188"/>
          <a:ext cx="8382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6534</xdr:rowOff>
    </xdr:from>
    <xdr:to>
      <xdr:col>22</xdr:col>
      <xdr:colOff>365125</xdr:colOff>
      <xdr:row>78</xdr:row>
      <xdr:rowOff>46093</xdr:rowOff>
    </xdr:to>
    <xdr:cxnSp macro="">
      <xdr:nvCxnSpPr>
        <xdr:cNvPr id="605" name="直線コネクタ 604"/>
        <xdr:cNvCxnSpPr/>
      </xdr:nvCxnSpPr>
      <xdr:spPr>
        <a:xfrm>
          <a:off x="14592300" y="13379634"/>
          <a:ext cx="889000" cy="3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2649</xdr:rowOff>
    </xdr:from>
    <xdr:to>
      <xdr:col>21</xdr:col>
      <xdr:colOff>161925</xdr:colOff>
      <xdr:row>78</xdr:row>
      <xdr:rowOff>6534</xdr:rowOff>
    </xdr:to>
    <xdr:cxnSp macro="">
      <xdr:nvCxnSpPr>
        <xdr:cNvPr id="608" name="直線コネクタ 607"/>
        <xdr:cNvCxnSpPr/>
      </xdr:nvCxnSpPr>
      <xdr:spPr>
        <a:xfrm>
          <a:off x="13703300" y="13375749"/>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143086</xdr:rowOff>
    </xdr:from>
    <xdr:to>
      <xdr:col>19</xdr:col>
      <xdr:colOff>644525</xdr:colOff>
      <xdr:row>78</xdr:row>
      <xdr:rowOff>2649</xdr:rowOff>
    </xdr:to>
    <xdr:cxnSp macro="">
      <xdr:nvCxnSpPr>
        <xdr:cNvPr id="611" name="直線コネクタ 610"/>
        <xdr:cNvCxnSpPr/>
      </xdr:nvCxnSpPr>
      <xdr:spPr>
        <a:xfrm>
          <a:off x="12814300" y="13344736"/>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155738</xdr:rowOff>
    </xdr:from>
    <xdr:to>
      <xdr:col>23</xdr:col>
      <xdr:colOff>568325</xdr:colOff>
      <xdr:row>78</xdr:row>
      <xdr:rowOff>85888</xdr:rowOff>
    </xdr:to>
    <xdr:sp macro="" textlink="">
      <xdr:nvSpPr>
        <xdr:cNvPr id="621" name="円/楕円 620"/>
        <xdr:cNvSpPr/>
      </xdr:nvSpPr>
      <xdr:spPr>
        <a:xfrm>
          <a:off x="16268700" y="133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70665</xdr:rowOff>
    </xdr:from>
    <xdr:ext cx="534377" cy="259045"/>
    <xdr:sp macro="" textlink="">
      <xdr:nvSpPr>
        <xdr:cNvPr id="622" name="公債費該当値テキスト"/>
        <xdr:cNvSpPr txBox="1"/>
      </xdr:nvSpPr>
      <xdr:spPr>
        <a:xfrm>
          <a:off x="16370300" y="1327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21,610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166743</xdr:rowOff>
    </xdr:from>
    <xdr:to>
      <xdr:col>22</xdr:col>
      <xdr:colOff>415925</xdr:colOff>
      <xdr:row>78</xdr:row>
      <xdr:rowOff>96893</xdr:rowOff>
    </xdr:to>
    <xdr:sp macro="" textlink="">
      <xdr:nvSpPr>
        <xdr:cNvPr id="623" name="円/楕円 622"/>
        <xdr:cNvSpPr/>
      </xdr:nvSpPr>
      <xdr:spPr>
        <a:xfrm>
          <a:off x="15430500" y="1336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88020</xdr:rowOff>
    </xdr:from>
    <xdr:ext cx="534377" cy="259045"/>
    <xdr:sp macro="" textlink="">
      <xdr:nvSpPr>
        <xdr:cNvPr id="624" name="テキスト ボックス 623"/>
        <xdr:cNvSpPr txBox="1"/>
      </xdr:nvSpPr>
      <xdr:spPr>
        <a:xfrm>
          <a:off x="15214111" y="134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127184</xdr:rowOff>
    </xdr:from>
    <xdr:to>
      <xdr:col>21</xdr:col>
      <xdr:colOff>212725</xdr:colOff>
      <xdr:row>78</xdr:row>
      <xdr:rowOff>57334</xdr:rowOff>
    </xdr:to>
    <xdr:sp macro="" textlink="">
      <xdr:nvSpPr>
        <xdr:cNvPr id="625" name="円/楕円 624"/>
        <xdr:cNvSpPr/>
      </xdr:nvSpPr>
      <xdr:spPr>
        <a:xfrm>
          <a:off x="14541500" y="133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48461</xdr:rowOff>
    </xdr:from>
    <xdr:ext cx="534377" cy="259045"/>
    <xdr:sp macro="" textlink="">
      <xdr:nvSpPr>
        <xdr:cNvPr id="626" name="テキスト ボックス 625"/>
        <xdr:cNvSpPr txBox="1"/>
      </xdr:nvSpPr>
      <xdr:spPr>
        <a:xfrm>
          <a:off x="14325111" y="1342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123299</xdr:rowOff>
    </xdr:from>
    <xdr:to>
      <xdr:col>20</xdr:col>
      <xdr:colOff>9525</xdr:colOff>
      <xdr:row>78</xdr:row>
      <xdr:rowOff>53449</xdr:rowOff>
    </xdr:to>
    <xdr:sp macro="" textlink="">
      <xdr:nvSpPr>
        <xdr:cNvPr id="627" name="円/楕円 626"/>
        <xdr:cNvSpPr/>
      </xdr:nvSpPr>
      <xdr:spPr>
        <a:xfrm>
          <a:off x="13652500" y="1332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44576</xdr:rowOff>
    </xdr:from>
    <xdr:ext cx="534377" cy="259045"/>
    <xdr:sp macro="" textlink="">
      <xdr:nvSpPr>
        <xdr:cNvPr id="628" name="テキスト ボックス 627"/>
        <xdr:cNvSpPr txBox="1"/>
      </xdr:nvSpPr>
      <xdr:spPr>
        <a:xfrm>
          <a:off x="13436111" y="134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92286</xdr:rowOff>
    </xdr:from>
    <xdr:to>
      <xdr:col>18</xdr:col>
      <xdr:colOff>492125</xdr:colOff>
      <xdr:row>78</xdr:row>
      <xdr:rowOff>22436</xdr:rowOff>
    </xdr:to>
    <xdr:sp macro="" textlink="">
      <xdr:nvSpPr>
        <xdr:cNvPr id="629" name="円/楕円 628"/>
        <xdr:cNvSpPr/>
      </xdr:nvSpPr>
      <xdr:spPr>
        <a:xfrm>
          <a:off x="12763500" y="132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13563</xdr:rowOff>
    </xdr:from>
    <xdr:ext cx="534377" cy="259045"/>
    <xdr:sp macro="" textlink="">
      <xdr:nvSpPr>
        <xdr:cNvPr id="630" name="テキスト ボックス 629"/>
        <xdr:cNvSpPr txBox="1"/>
      </xdr:nvSpPr>
      <xdr:spPr>
        <a:xfrm>
          <a:off x="12547111" y="133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38481</xdr:rowOff>
    </xdr:from>
    <xdr:to>
      <xdr:col>23</xdr:col>
      <xdr:colOff>517525</xdr:colOff>
      <xdr:row>99</xdr:row>
      <xdr:rowOff>41923</xdr:rowOff>
    </xdr:to>
    <xdr:cxnSp macro="">
      <xdr:nvCxnSpPr>
        <xdr:cNvPr id="659" name="直線コネクタ 658"/>
        <xdr:cNvCxnSpPr/>
      </xdr:nvCxnSpPr>
      <xdr:spPr>
        <a:xfrm>
          <a:off x="15481300" y="17012031"/>
          <a:ext cx="8382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38481</xdr:rowOff>
    </xdr:from>
    <xdr:to>
      <xdr:col>22</xdr:col>
      <xdr:colOff>365125</xdr:colOff>
      <xdr:row>99</xdr:row>
      <xdr:rowOff>41160</xdr:rowOff>
    </xdr:to>
    <xdr:cxnSp macro="">
      <xdr:nvCxnSpPr>
        <xdr:cNvPr id="662" name="直線コネクタ 661"/>
        <xdr:cNvCxnSpPr/>
      </xdr:nvCxnSpPr>
      <xdr:spPr>
        <a:xfrm flipV="1">
          <a:off x="14592300" y="17012031"/>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75718</xdr:rowOff>
    </xdr:from>
    <xdr:to>
      <xdr:col>21</xdr:col>
      <xdr:colOff>161925</xdr:colOff>
      <xdr:row>99</xdr:row>
      <xdr:rowOff>41160</xdr:rowOff>
    </xdr:to>
    <xdr:cxnSp macro="">
      <xdr:nvCxnSpPr>
        <xdr:cNvPr id="665" name="直線コネクタ 664"/>
        <xdr:cNvCxnSpPr/>
      </xdr:nvCxnSpPr>
      <xdr:spPr>
        <a:xfrm>
          <a:off x="13703300" y="16877818"/>
          <a:ext cx="889000" cy="1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75718</xdr:rowOff>
    </xdr:from>
    <xdr:to>
      <xdr:col>19</xdr:col>
      <xdr:colOff>644525</xdr:colOff>
      <xdr:row>98</xdr:row>
      <xdr:rowOff>101676</xdr:rowOff>
    </xdr:to>
    <xdr:cxnSp macro="">
      <xdr:nvCxnSpPr>
        <xdr:cNvPr id="668" name="直線コネクタ 667"/>
        <xdr:cNvCxnSpPr/>
      </xdr:nvCxnSpPr>
      <xdr:spPr>
        <a:xfrm flipV="1">
          <a:off x="12814300" y="16877818"/>
          <a:ext cx="889000" cy="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162573</xdr:rowOff>
    </xdr:from>
    <xdr:to>
      <xdr:col>23</xdr:col>
      <xdr:colOff>568325</xdr:colOff>
      <xdr:row>99</xdr:row>
      <xdr:rowOff>92723</xdr:rowOff>
    </xdr:to>
    <xdr:sp macro="" textlink="">
      <xdr:nvSpPr>
        <xdr:cNvPr id="678" name="円/楕円 677"/>
        <xdr:cNvSpPr/>
      </xdr:nvSpPr>
      <xdr:spPr>
        <a:xfrm>
          <a:off x="16268700" y="169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77500</xdr:rowOff>
    </xdr:from>
    <xdr:ext cx="378565" cy="259045"/>
    <xdr:sp macro="" textlink="">
      <xdr:nvSpPr>
        <xdr:cNvPr id="679" name="積立金該当値テキスト"/>
        <xdr:cNvSpPr txBox="1"/>
      </xdr:nvSpPr>
      <xdr:spPr>
        <a:xfrm>
          <a:off x="16370300" y="1687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159131</xdr:rowOff>
    </xdr:from>
    <xdr:to>
      <xdr:col>22</xdr:col>
      <xdr:colOff>415925</xdr:colOff>
      <xdr:row>99</xdr:row>
      <xdr:rowOff>89281</xdr:rowOff>
    </xdr:to>
    <xdr:sp macro="" textlink="">
      <xdr:nvSpPr>
        <xdr:cNvPr id="680" name="円/楕円 679"/>
        <xdr:cNvSpPr/>
      </xdr:nvSpPr>
      <xdr:spPr>
        <a:xfrm>
          <a:off x="15430500" y="169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80408</xdr:rowOff>
    </xdr:from>
    <xdr:ext cx="378565" cy="259045"/>
    <xdr:sp macro="" textlink="">
      <xdr:nvSpPr>
        <xdr:cNvPr id="681" name="テキスト ボックス 680"/>
        <xdr:cNvSpPr txBox="1"/>
      </xdr:nvSpPr>
      <xdr:spPr>
        <a:xfrm>
          <a:off x="15292017" y="17053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161810</xdr:rowOff>
    </xdr:from>
    <xdr:to>
      <xdr:col>21</xdr:col>
      <xdr:colOff>212725</xdr:colOff>
      <xdr:row>99</xdr:row>
      <xdr:rowOff>91960</xdr:rowOff>
    </xdr:to>
    <xdr:sp macro="" textlink="">
      <xdr:nvSpPr>
        <xdr:cNvPr id="682" name="円/楕円 681"/>
        <xdr:cNvSpPr/>
      </xdr:nvSpPr>
      <xdr:spPr>
        <a:xfrm>
          <a:off x="14541500" y="16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83087</xdr:rowOff>
    </xdr:from>
    <xdr:ext cx="378565" cy="259045"/>
    <xdr:sp macro="" textlink="">
      <xdr:nvSpPr>
        <xdr:cNvPr id="683" name="テキスト ボックス 682"/>
        <xdr:cNvSpPr txBox="1"/>
      </xdr:nvSpPr>
      <xdr:spPr>
        <a:xfrm>
          <a:off x="14403017" y="17056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24918</xdr:rowOff>
    </xdr:from>
    <xdr:to>
      <xdr:col>20</xdr:col>
      <xdr:colOff>9525</xdr:colOff>
      <xdr:row>98</xdr:row>
      <xdr:rowOff>126518</xdr:rowOff>
    </xdr:to>
    <xdr:sp macro="" textlink="">
      <xdr:nvSpPr>
        <xdr:cNvPr id="684" name="円/楕円 683"/>
        <xdr:cNvSpPr/>
      </xdr:nvSpPr>
      <xdr:spPr>
        <a:xfrm>
          <a:off x="13652500" y="168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117645</xdr:rowOff>
    </xdr:from>
    <xdr:ext cx="534377" cy="259045"/>
    <xdr:sp macro="" textlink="">
      <xdr:nvSpPr>
        <xdr:cNvPr id="685" name="テキスト ボックス 684"/>
        <xdr:cNvSpPr txBox="1"/>
      </xdr:nvSpPr>
      <xdr:spPr>
        <a:xfrm>
          <a:off x="13436111" y="1691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50876</xdr:rowOff>
    </xdr:from>
    <xdr:to>
      <xdr:col>18</xdr:col>
      <xdr:colOff>492125</xdr:colOff>
      <xdr:row>98</xdr:row>
      <xdr:rowOff>152476</xdr:rowOff>
    </xdr:to>
    <xdr:sp macro="" textlink="">
      <xdr:nvSpPr>
        <xdr:cNvPr id="686" name="円/楕円 685"/>
        <xdr:cNvSpPr/>
      </xdr:nvSpPr>
      <xdr:spPr>
        <a:xfrm>
          <a:off x="12763500" y="1685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143603</xdr:rowOff>
    </xdr:from>
    <xdr:ext cx="469744" cy="259045"/>
    <xdr:sp macro="" textlink="">
      <xdr:nvSpPr>
        <xdr:cNvPr id="687" name="テキスト ボックス 686"/>
        <xdr:cNvSpPr txBox="1"/>
      </xdr:nvSpPr>
      <xdr:spPr>
        <a:xfrm>
          <a:off x="12579427" y="1694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21590</xdr:rowOff>
    </xdr:from>
    <xdr:to>
      <xdr:col>32</xdr:col>
      <xdr:colOff>187325</xdr:colOff>
      <xdr:row>39</xdr:row>
      <xdr:rowOff>34544</xdr:rowOff>
    </xdr:to>
    <xdr:cxnSp macro="">
      <xdr:nvCxnSpPr>
        <xdr:cNvPr id="718" name="直線コネクタ 717"/>
        <xdr:cNvCxnSpPr/>
      </xdr:nvCxnSpPr>
      <xdr:spPr>
        <a:xfrm>
          <a:off x="21323300" y="6708140"/>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17018</xdr:rowOff>
    </xdr:from>
    <xdr:to>
      <xdr:col>31</xdr:col>
      <xdr:colOff>34925</xdr:colOff>
      <xdr:row>39</xdr:row>
      <xdr:rowOff>21590</xdr:rowOff>
    </xdr:to>
    <xdr:cxnSp macro="">
      <xdr:nvCxnSpPr>
        <xdr:cNvPr id="721" name="直線コネクタ 720"/>
        <xdr:cNvCxnSpPr/>
      </xdr:nvCxnSpPr>
      <xdr:spPr>
        <a:xfrm>
          <a:off x="20434300" y="67035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73967</xdr:rowOff>
    </xdr:from>
    <xdr:ext cx="378565" cy="259045"/>
    <xdr:sp macro="" textlink="">
      <xdr:nvSpPr>
        <xdr:cNvPr id="723" name="テキスト ボックス 722"/>
        <xdr:cNvSpPr txBox="1"/>
      </xdr:nvSpPr>
      <xdr:spPr>
        <a:xfrm>
          <a:off x="21134017" y="67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4935</xdr:rowOff>
    </xdr:from>
    <xdr:to>
      <xdr:col>29</xdr:col>
      <xdr:colOff>517525</xdr:colOff>
      <xdr:row>39</xdr:row>
      <xdr:rowOff>17018</xdr:rowOff>
    </xdr:to>
    <xdr:cxnSp macro="">
      <xdr:nvCxnSpPr>
        <xdr:cNvPr id="724" name="直線コネクタ 723"/>
        <xdr:cNvCxnSpPr/>
      </xdr:nvCxnSpPr>
      <xdr:spPr>
        <a:xfrm>
          <a:off x="19545300" y="6691485"/>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76036</xdr:rowOff>
    </xdr:from>
    <xdr:ext cx="378565" cy="259045"/>
    <xdr:sp macro="" textlink="">
      <xdr:nvSpPr>
        <xdr:cNvPr id="726" name="テキスト ボックス 725"/>
        <xdr:cNvSpPr txBox="1"/>
      </xdr:nvSpPr>
      <xdr:spPr>
        <a:xfrm>
          <a:off x="20245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4935</xdr:rowOff>
    </xdr:from>
    <xdr:to>
      <xdr:col>28</xdr:col>
      <xdr:colOff>314325</xdr:colOff>
      <xdr:row>39</xdr:row>
      <xdr:rowOff>5588</xdr:rowOff>
    </xdr:to>
    <xdr:cxnSp macro="">
      <xdr:nvCxnSpPr>
        <xdr:cNvPr id="727" name="直線コネクタ 726"/>
        <xdr:cNvCxnSpPr/>
      </xdr:nvCxnSpPr>
      <xdr:spPr>
        <a:xfrm flipV="1">
          <a:off x="18656300" y="669148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71137</xdr:rowOff>
    </xdr:from>
    <xdr:ext cx="378565" cy="259045"/>
    <xdr:sp macro="" textlink="">
      <xdr:nvSpPr>
        <xdr:cNvPr id="729" name="テキスト ボックス 728"/>
        <xdr:cNvSpPr txBox="1"/>
      </xdr:nvSpPr>
      <xdr:spPr>
        <a:xfrm>
          <a:off x="19356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65367</xdr:rowOff>
    </xdr:from>
    <xdr:ext cx="378565" cy="259045"/>
    <xdr:sp macro="" textlink="">
      <xdr:nvSpPr>
        <xdr:cNvPr id="731" name="テキスト ボックス 730"/>
        <xdr:cNvSpPr txBox="1"/>
      </xdr:nvSpPr>
      <xdr:spPr>
        <a:xfrm>
          <a:off x="18467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155194</xdr:rowOff>
    </xdr:from>
    <xdr:to>
      <xdr:col>32</xdr:col>
      <xdr:colOff>238125</xdr:colOff>
      <xdr:row>39</xdr:row>
      <xdr:rowOff>85344</xdr:rowOff>
    </xdr:to>
    <xdr:sp macro="" textlink="">
      <xdr:nvSpPr>
        <xdr:cNvPr id="737" name="円/楕円 736"/>
        <xdr:cNvSpPr/>
      </xdr:nvSpPr>
      <xdr:spPr>
        <a:xfrm>
          <a:off x="221107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103141</xdr:rowOff>
    </xdr:from>
    <xdr:ext cx="378565" cy="259045"/>
    <xdr:sp macro="" textlink="">
      <xdr:nvSpPr>
        <xdr:cNvPr id="738" name="投資及び出資金該当値テキスト"/>
        <xdr:cNvSpPr txBox="1"/>
      </xdr:nvSpPr>
      <xdr:spPr>
        <a:xfrm>
          <a:off x="22212300"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142240</xdr:rowOff>
    </xdr:from>
    <xdr:to>
      <xdr:col>31</xdr:col>
      <xdr:colOff>85725</xdr:colOff>
      <xdr:row>39</xdr:row>
      <xdr:rowOff>72390</xdr:rowOff>
    </xdr:to>
    <xdr:sp macro="" textlink="">
      <xdr:nvSpPr>
        <xdr:cNvPr id="739" name="円/楕円 738"/>
        <xdr:cNvSpPr/>
      </xdr:nvSpPr>
      <xdr:spPr>
        <a:xfrm>
          <a:off x="21272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88917</xdr:rowOff>
    </xdr:from>
    <xdr:ext cx="378565" cy="259045"/>
    <xdr:sp macro="" textlink="">
      <xdr:nvSpPr>
        <xdr:cNvPr id="740" name="テキスト ボックス 739"/>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137668</xdr:rowOff>
    </xdr:from>
    <xdr:to>
      <xdr:col>29</xdr:col>
      <xdr:colOff>568325</xdr:colOff>
      <xdr:row>39</xdr:row>
      <xdr:rowOff>67818</xdr:rowOff>
    </xdr:to>
    <xdr:sp macro="" textlink="">
      <xdr:nvSpPr>
        <xdr:cNvPr id="741" name="円/楕円 740"/>
        <xdr:cNvSpPr/>
      </xdr:nvSpPr>
      <xdr:spPr>
        <a:xfrm>
          <a:off x="203835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42" name="テキスト ボックス 741"/>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125585</xdr:rowOff>
    </xdr:from>
    <xdr:to>
      <xdr:col>28</xdr:col>
      <xdr:colOff>365125</xdr:colOff>
      <xdr:row>39</xdr:row>
      <xdr:rowOff>55735</xdr:rowOff>
    </xdr:to>
    <xdr:sp macro="" textlink="">
      <xdr:nvSpPr>
        <xdr:cNvPr id="743" name="円/楕円 742"/>
        <xdr:cNvSpPr/>
      </xdr:nvSpPr>
      <xdr:spPr>
        <a:xfrm>
          <a:off x="19494500" y="66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72262</xdr:rowOff>
    </xdr:from>
    <xdr:ext cx="378565" cy="259045"/>
    <xdr:sp macro="" textlink="">
      <xdr:nvSpPr>
        <xdr:cNvPr id="744" name="テキスト ボックス 743"/>
        <xdr:cNvSpPr txBox="1"/>
      </xdr:nvSpPr>
      <xdr:spPr>
        <a:xfrm>
          <a:off x="19356017" y="6415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126238</xdr:rowOff>
    </xdr:from>
    <xdr:to>
      <xdr:col>27</xdr:col>
      <xdr:colOff>161925</xdr:colOff>
      <xdr:row>39</xdr:row>
      <xdr:rowOff>56388</xdr:rowOff>
    </xdr:to>
    <xdr:sp macro="" textlink="">
      <xdr:nvSpPr>
        <xdr:cNvPr id="745" name="円/楕円 744"/>
        <xdr:cNvSpPr/>
      </xdr:nvSpPr>
      <xdr:spPr>
        <a:xfrm>
          <a:off x="186055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72915</xdr:rowOff>
    </xdr:from>
    <xdr:ext cx="378565" cy="259045"/>
    <xdr:sp macro="" textlink="">
      <xdr:nvSpPr>
        <xdr:cNvPr id="746" name="テキスト ボックス 745"/>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3" name="直線コネクタ 77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6" name="直線コネクタ 77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9" name="直線コネクタ 77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2" name="直線コネクタ 78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円/楕円 79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4" name="円/楕円 79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6" name="円/楕円 79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7" name="テキスト ボックス 79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8" name="円/楕円 79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9" name="テキスト ボックス 79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0" name="円/楕円 79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1" name="テキスト ボックス 80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130099</xdr:rowOff>
    </xdr:from>
    <xdr:to>
      <xdr:col>32</xdr:col>
      <xdr:colOff>187325</xdr:colOff>
      <xdr:row>75</xdr:row>
      <xdr:rowOff>135425</xdr:rowOff>
    </xdr:to>
    <xdr:cxnSp macro="">
      <xdr:nvCxnSpPr>
        <xdr:cNvPr id="829" name="直線コネクタ 828"/>
        <xdr:cNvCxnSpPr/>
      </xdr:nvCxnSpPr>
      <xdr:spPr>
        <a:xfrm flipV="1">
          <a:off x="21323300" y="12988849"/>
          <a:ext cx="8382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135425</xdr:rowOff>
    </xdr:from>
    <xdr:to>
      <xdr:col>31</xdr:col>
      <xdr:colOff>34925</xdr:colOff>
      <xdr:row>75</xdr:row>
      <xdr:rowOff>144272</xdr:rowOff>
    </xdr:to>
    <xdr:cxnSp macro="">
      <xdr:nvCxnSpPr>
        <xdr:cNvPr id="832" name="直線コネクタ 831"/>
        <xdr:cNvCxnSpPr/>
      </xdr:nvCxnSpPr>
      <xdr:spPr>
        <a:xfrm flipV="1">
          <a:off x="20434300" y="12994175"/>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48649</xdr:rowOff>
    </xdr:from>
    <xdr:to>
      <xdr:col>29</xdr:col>
      <xdr:colOff>517525</xdr:colOff>
      <xdr:row>75</xdr:row>
      <xdr:rowOff>144272</xdr:rowOff>
    </xdr:to>
    <xdr:cxnSp macro="">
      <xdr:nvCxnSpPr>
        <xdr:cNvPr id="835" name="直線コネクタ 834"/>
        <xdr:cNvCxnSpPr/>
      </xdr:nvCxnSpPr>
      <xdr:spPr>
        <a:xfrm>
          <a:off x="19545300" y="12907399"/>
          <a:ext cx="889000" cy="9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48649</xdr:rowOff>
    </xdr:from>
    <xdr:to>
      <xdr:col>28</xdr:col>
      <xdr:colOff>314325</xdr:colOff>
      <xdr:row>75</xdr:row>
      <xdr:rowOff>113365</xdr:rowOff>
    </xdr:to>
    <xdr:cxnSp macro="">
      <xdr:nvCxnSpPr>
        <xdr:cNvPr id="838" name="直線コネクタ 837"/>
        <xdr:cNvCxnSpPr/>
      </xdr:nvCxnSpPr>
      <xdr:spPr>
        <a:xfrm flipV="1">
          <a:off x="18656300" y="12907399"/>
          <a:ext cx="889000" cy="6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79299</xdr:rowOff>
    </xdr:from>
    <xdr:to>
      <xdr:col>32</xdr:col>
      <xdr:colOff>238125</xdr:colOff>
      <xdr:row>76</xdr:row>
      <xdr:rowOff>9449</xdr:rowOff>
    </xdr:to>
    <xdr:sp macro="" textlink="">
      <xdr:nvSpPr>
        <xdr:cNvPr id="848" name="円/楕円 847"/>
        <xdr:cNvSpPr/>
      </xdr:nvSpPr>
      <xdr:spPr>
        <a:xfrm>
          <a:off x="22110700" y="129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102176</xdr:rowOff>
    </xdr:from>
    <xdr:ext cx="534377" cy="259045"/>
    <xdr:sp macro="" textlink="">
      <xdr:nvSpPr>
        <xdr:cNvPr id="849" name="繰出金該当値テキスト"/>
        <xdr:cNvSpPr txBox="1"/>
      </xdr:nvSpPr>
      <xdr:spPr>
        <a:xfrm>
          <a:off x="22212300" y="1278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42,920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84625</xdr:rowOff>
    </xdr:from>
    <xdr:to>
      <xdr:col>31</xdr:col>
      <xdr:colOff>85725</xdr:colOff>
      <xdr:row>76</xdr:row>
      <xdr:rowOff>14774</xdr:rowOff>
    </xdr:to>
    <xdr:sp macro="" textlink="">
      <xdr:nvSpPr>
        <xdr:cNvPr id="850" name="円/楕円 849"/>
        <xdr:cNvSpPr/>
      </xdr:nvSpPr>
      <xdr:spPr>
        <a:xfrm>
          <a:off x="21272500" y="129433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31302</xdr:rowOff>
    </xdr:from>
    <xdr:ext cx="534377" cy="259045"/>
    <xdr:sp macro="" textlink="">
      <xdr:nvSpPr>
        <xdr:cNvPr id="851" name="テキスト ボックス 850"/>
        <xdr:cNvSpPr txBox="1"/>
      </xdr:nvSpPr>
      <xdr:spPr>
        <a:xfrm>
          <a:off x="21056111" y="1271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93472</xdr:rowOff>
    </xdr:from>
    <xdr:to>
      <xdr:col>29</xdr:col>
      <xdr:colOff>568325</xdr:colOff>
      <xdr:row>76</xdr:row>
      <xdr:rowOff>23622</xdr:rowOff>
    </xdr:to>
    <xdr:sp macro="" textlink="">
      <xdr:nvSpPr>
        <xdr:cNvPr id="852" name="円/楕円 851"/>
        <xdr:cNvSpPr/>
      </xdr:nvSpPr>
      <xdr:spPr>
        <a:xfrm>
          <a:off x="20383500" y="1295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40149</xdr:rowOff>
    </xdr:from>
    <xdr:ext cx="534377" cy="259045"/>
    <xdr:sp macro="" textlink="">
      <xdr:nvSpPr>
        <xdr:cNvPr id="853" name="テキスト ボックス 852"/>
        <xdr:cNvSpPr txBox="1"/>
      </xdr:nvSpPr>
      <xdr:spPr>
        <a:xfrm>
          <a:off x="20167111" y="127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169299</xdr:rowOff>
    </xdr:from>
    <xdr:to>
      <xdr:col>28</xdr:col>
      <xdr:colOff>365125</xdr:colOff>
      <xdr:row>75</xdr:row>
      <xdr:rowOff>99449</xdr:rowOff>
    </xdr:to>
    <xdr:sp macro="" textlink="">
      <xdr:nvSpPr>
        <xdr:cNvPr id="854" name="円/楕円 853"/>
        <xdr:cNvSpPr/>
      </xdr:nvSpPr>
      <xdr:spPr>
        <a:xfrm>
          <a:off x="19494500" y="1285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115976</xdr:rowOff>
    </xdr:from>
    <xdr:ext cx="534377" cy="259045"/>
    <xdr:sp macro="" textlink="">
      <xdr:nvSpPr>
        <xdr:cNvPr id="855" name="テキスト ボックス 854"/>
        <xdr:cNvSpPr txBox="1"/>
      </xdr:nvSpPr>
      <xdr:spPr>
        <a:xfrm>
          <a:off x="19278111" y="126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62565</xdr:rowOff>
    </xdr:from>
    <xdr:to>
      <xdr:col>27</xdr:col>
      <xdr:colOff>161925</xdr:colOff>
      <xdr:row>75</xdr:row>
      <xdr:rowOff>164165</xdr:rowOff>
    </xdr:to>
    <xdr:sp macro="" textlink="">
      <xdr:nvSpPr>
        <xdr:cNvPr id="856" name="円/楕円 855"/>
        <xdr:cNvSpPr/>
      </xdr:nvSpPr>
      <xdr:spPr>
        <a:xfrm>
          <a:off x="18605500" y="1292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9242</xdr:rowOff>
    </xdr:from>
    <xdr:ext cx="534377" cy="259045"/>
    <xdr:sp macro="" textlink="">
      <xdr:nvSpPr>
        <xdr:cNvPr id="857" name="テキスト ボックス 856"/>
        <xdr:cNvSpPr txBox="1"/>
      </xdr:nvSpPr>
      <xdr:spPr>
        <a:xfrm>
          <a:off x="18389111" y="1269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歳出決算総額は、住民一人当たり</a:t>
          </a:r>
          <a:r>
            <a:rPr kumimoji="1" lang="en-US" altLang="ja-JP" sz="1100" baseline="0">
              <a:solidFill>
                <a:schemeClr val="dk1"/>
              </a:solidFill>
              <a:effectLst/>
              <a:latin typeface="+mn-lt"/>
              <a:ea typeface="+mn-ea"/>
              <a:cs typeface="+mn-cs"/>
            </a:rPr>
            <a:t>310,520</a:t>
          </a:r>
          <a:r>
            <a:rPr kumimoji="1" lang="ja-JP" altLang="ja-JP" sz="1100" baseline="0">
              <a:solidFill>
                <a:schemeClr val="dk1"/>
              </a:solidFill>
              <a:effectLst/>
              <a:latin typeface="+mn-lt"/>
              <a:ea typeface="+mn-ea"/>
              <a:cs typeface="+mn-cs"/>
            </a:rPr>
            <a:t>円</a:t>
          </a:r>
          <a:r>
            <a:rPr kumimoji="1" lang="ja-JP" altLang="en-US" sz="1100" baseline="0">
              <a:solidFill>
                <a:schemeClr val="dk1"/>
              </a:solidFill>
              <a:effectLst/>
              <a:latin typeface="+mn-lt"/>
              <a:ea typeface="+mn-ea"/>
              <a:cs typeface="+mn-cs"/>
            </a:rPr>
            <a:t>で前年度と比較し</a:t>
          </a:r>
          <a:r>
            <a:rPr kumimoji="1" lang="en-US" altLang="ja-JP" sz="1100" baseline="0">
              <a:solidFill>
                <a:schemeClr val="dk1"/>
              </a:solidFill>
              <a:effectLst/>
              <a:latin typeface="+mn-lt"/>
              <a:ea typeface="+mn-ea"/>
              <a:cs typeface="+mn-cs"/>
            </a:rPr>
            <a:t>1,105</a:t>
          </a:r>
          <a:r>
            <a:rPr kumimoji="1" lang="ja-JP" altLang="en-US" sz="1100" baseline="0">
              <a:solidFill>
                <a:schemeClr val="dk1"/>
              </a:solidFill>
              <a:effectLst/>
              <a:latin typeface="+mn-lt"/>
              <a:ea typeface="+mn-ea"/>
              <a:cs typeface="+mn-cs"/>
            </a:rPr>
            <a:t>円の増</a:t>
          </a:r>
          <a:r>
            <a:rPr kumimoji="1" lang="ja-JP" altLang="ja-JP" sz="1100" baseline="0">
              <a:solidFill>
                <a:schemeClr val="dk1"/>
              </a:solidFill>
              <a:effectLst/>
              <a:latin typeface="+mn-lt"/>
              <a:ea typeface="+mn-ea"/>
              <a:cs typeface="+mn-cs"/>
            </a:rPr>
            <a:t>となっている。</a:t>
          </a:r>
          <a:endParaRPr lang="ja-JP" altLang="ja-JP" sz="1400">
            <a:effectLst/>
          </a:endParaRPr>
        </a:p>
        <a:p>
          <a:r>
            <a:rPr kumimoji="1" lang="ja-JP" altLang="ja-JP" sz="1100" baseline="0">
              <a:solidFill>
                <a:schemeClr val="dk1"/>
              </a:solidFill>
              <a:effectLst/>
              <a:latin typeface="+mn-lt"/>
              <a:ea typeface="+mn-ea"/>
              <a:cs typeface="+mn-cs"/>
            </a:rPr>
            <a:t>　性質別歳出で類似団体とかい離が大きなものは、人件費、普通建設事業費、</a:t>
          </a:r>
          <a:r>
            <a:rPr kumimoji="1" lang="ja-JP" altLang="en-US" sz="1100" baseline="0">
              <a:solidFill>
                <a:schemeClr val="dk1"/>
              </a:solidFill>
              <a:effectLst/>
              <a:latin typeface="+mn-lt"/>
              <a:ea typeface="+mn-ea"/>
              <a:cs typeface="+mn-cs"/>
            </a:rPr>
            <a:t>公債費、</a:t>
          </a:r>
          <a:r>
            <a:rPr kumimoji="1" lang="ja-JP" altLang="ja-JP" sz="1100" baseline="0">
              <a:solidFill>
                <a:schemeClr val="dk1"/>
              </a:solidFill>
              <a:effectLst/>
              <a:latin typeface="+mn-lt"/>
              <a:ea typeface="+mn-ea"/>
              <a:cs typeface="+mn-cs"/>
            </a:rPr>
            <a:t>積立金である。</a:t>
          </a:r>
          <a:endParaRPr lang="ja-JP" altLang="ja-JP" sz="1400">
            <a:effectLst/>
          </a:endParaRPr>
        </a:p>
        <a:p>
          <a:r>
            <a:rPr kumimoji="1" lang="ja-JP" altLang="ja-JP" sz="1100" baseline="0">
              <a:solidFill>
                <a:schemeClr val="dk1"/>
              </a:solidFill>
              <a:effectLst/>
              <a:latin typeface="+mn-lt"/>
              <a:ea typeface="+mn-ea"/>
              <a:cs typeface="+mn-cs"/>
            </a:rPr>
            <a:t>　人件費は</a:t>
          </a:r>
          <a:r>
            <a:rPr kumimoji="1" lang="en-US" altLang="ja-JP" sz="1100" baseline="0">
              <a:solidFill>
                <a:schemeClr val="dk1"/>
              </a:solidFill>
              <a:effectLst/>
              <a:latin typeface="+mn-lt"/>
              <a:ea typeface="+mn-ea"/>
              <a:cs typeface="+mn-cs"/>
            </a:rPr>
            <a:t>43,242</a:t>
          </a:r>
          <a:r>
            <a:rPr kumimoji="1" lang="ja-JP" altLang="ja-JP" sz="1100" baseline="0">
              <a:solidFill>
                <a:schemeClr val="dk1"/>
              </a:solidFill>
              <a:effectLst/>
              <a:latin typeface="+mn-lt"/>
              <a:ea typeface="+mn-ea"/>
              <a:cs typeface="+mn-cs"/>
            </a:rPr>
            <a:t>円で、類似団体よりも</a:t>
          </a:r>
          <a:r>
            <a:rPr kumimoji="1" lang="en-US" altLang="ja-JP" sz="1100" baseline="0">
              <a:solidFill>
                <a:schemeClr val="dk1"/>
              </a:solidFill>
              <a:effectLst/>
              <a:latin typeface="+mn-lt"/>
              <a:ea typeface="+mn-ea"/>
              <a:cs typeface="+mn-cs"/>
            </a:rPr>
            <a:t>12,603</a:t>
          </a:r>
          <a:r>
            <a:rPr kumimoji="1" lang="ja-JP" altLang="ja-JP" sz="1100" baseline="0">
              <a:solidFill>
                <a:schemeClr val="dk1"/>
              </a:solidFill>
              <a:effectLst/>
              <a:latin typeface="+mn-lt"/>
              <a:ea typeface="+mn-ea"/>
              <a:cs typeface="+mn-cs"/>
            </a:rPr>
            <a:t>円低い数値となってるが、</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年以上前から職員数の縮減を進めており、以降類似団体と比較しても常に低い水準を維持できている。</a:t>
          </a:r>
          <a:endParaRPr lang="ja-JP" altLang="ja-JP" sz="1400">
            <a:effectLst/>
          </a:endParaRPr>
        </a:p>
        <a:p>
          <a:r>
            <a:rPr kumimoji="1" lang="ja-JP" altLang="ja-JP" sz="1100" baseline="0">
              <a:solidFill>
                <a:schemeClr val="dk1"/>
              </a:solidFill>
              <a:effectLst/>
              <a:latin typeface="+mn-lt"/>
              <a:ea typeface="+mn-ea"/>
              <a:cs typeface="+mn-cs"/>
            </a:rPr>
            <a:t>　普通建設事業費は、新規整備分は</a:t>
          </a:r>
          <a:r>
            <a:rPr kumimoji="1" lang="ja-JP" altLang="en-US" sz="1100" baseline="0">
              <a:solidFill>
                <a:schemeClr val="dk1"/>
              </a:solidFill>
              <a:effectLst/>
              <a:latin typeface="+mn-lt"/>
              <a:ea typeface="+mn-ea"/>
              <a:cs typeface="+mn-cs"/>
            </a:rPr>
            <a:t>類似団体よりも</a:t>
          </a:r>
          <a:r>
            <a:rPr kumimoji="1" lang="ja-JP" altLang="ja-JP" sz="1100" baseline="0">
              <a:solidFill>
                <a:schemeClr val="dk1"/>
              </a:solidFill>
              <a:effectLst/>
              <a:latin typeface="+mn-lt"/>
              <a:ea typeface="+mn-ea"/>
              <a:cs typeface="+mn-cs"/>
            </a:rPr>
            <a:t>低い数値で推移しているが、更新整備分が類似団体よりも高い数値となっており、</a:t>
          </a:r>
          <a:r>
            <a:rPr kumimoji="1" lang="ja-JP" altLang="en-US" sz="1100" baseline="0">
              <a:solidFill>
                <a:schemeClr val="dk1"/>
              </a:solidFill>
              <a:effectLst/>
              <a:latin typeface="+mn-lt"/>
              <a:ea typeface="+mn-ea"/>
              <a:cs typeface="+mn-cs"/>
            </a:rPr>
            <a:t>教育施設や幼児園の更新に係る経費が増加している。</a:t>
          </a:r>
          <a:r>
            <a:rPr kumimoji="1" lang="ja-JP" altLang="ja-JP" sz="1100" baseline="0">
              <a:solidFill>
                <a:schemeClr val="dk1"/>
              </a:solidFill>
              <a:effectLst/>
              <a:latin typeface="+mn-lt"/>
              <a:ea typeface="+mn-ea"/>
              <a:cs typeface="+mn-cs"/>
            </a:rPr>
            <a:t>今後も既存</a:t>
          </a:r>
          <a:r>
            <a:rPr kumimoji="1" lang="ja-JP" altLang="en-US" sz="1100" baseline="0">
              <a:solidFill>
                <a:schemeClr val="dk1"/>
              </a:solidFill>
              <a:effectLst/>
              <a:latin typeface="+mn-lt"/>
              <a:ea typeface="+mn-ea"/>
              <a:cs typeface="+mn-cs"/>
            </a:rPr>
            <a:t>公共</a:t>
          </a:r>
          <a:r>
            <a:rPr kumimoji="1" lang="ja-JP" altLang="ja-JP" sz="1100" baseline="0">
              <a:solidFill>
                <a:schemeClr val="dk1"/>
              </a:solidFill>
              <a:effectLst/>
              <a:latin typeface="+mn-lt"/>
              <a:ea typeface="+mn-ea"/>
              <a:cs typeface="+mn-cs"/>
            </a:rPr>
            <a:t>施設の修繕等が控えているが、事業費の</a:t>
          </a:r>
          <a:r>
            <a:rPr kumimoji="1" lang="ja-JP" altLang="en-US" sz="1100" baseline="0">
              <a:solidFill>
                <a:schemeClr val="dk1"/>
              </a:solidFill>
              <a:effectLst/>
              <a:latin typeface="+mn-lt"/>
              <a:ea typeface="+mn-ea"/>
              <a:cs typeface="+mn-cs"/>
            </a:rPr>
            <a:t>縮小</a:t>
          </a:r>
          <a:r>
            <a:rPr kumimoji="1" lang="ja-JP" altLang="ja-JP" sz="1100" baseline="0">
              <a:solidFill>
                <a:schemeClr val="dk1"/>
              </a:solidFill>
              <a:effectLst/>
              <a:latin typeface="+mn-lt"/>
              <a:ea typeface="+mn-ea"/>
              <a:cs typeface="+mn-cs"/>
            </a:rPr>
            <a:t>を目指し努力していく。</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公債費は、平成</a:t>
          </a:r>
          <a:r>
            <a:rPr kumimoji="1" lang="en-US" altLang="ja-JP" sz="1100" baseline="0">
              <a:solidFill>
                <a:schemeClr val="dk1"/>
              </a:solidFill>
              <a:effectLst/>
              <a:latin typeface="+mn-lt"/>
              <a:ea typeface="+mn-ea"/>
              <a:cs typeface="+mn-cs"/>
            </a:rPr>
            <a:t>24</a:t>
          </a:r>
          <a:r>
            <a:rPr kumimoji="1" lang="ja-JP" altLang="en-US" sz="1100" baseline="0">
              <a:solidFill>
                <a:schemeClr val="dk1"/>
              </a:solidFill>
              <a:effectLst/>
              <a:latin typeface="+mn-lt"/>
              <a:ea typeface="+mn-ea"/>
              <a:cs typeface="+mn-cs"/>
            </a:rPr>
            <a:t>年度以降減少傾向にあったが、平成</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年度は近年の学校教育施設の大規模改修や幼児園</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園</a:t>
          </a:r>
          <a:r>
            <a:rPr kumimoji="1" lang="ja-JP" altLang="en-US" sz="1100" baseline="0">
              <a:solidFill>
                <a:schemeClr val="dk1"/>
              </a:solidFill>
              <a:effectLst/>
              <a:latin typeface="+mn-lt"/>
              <a:ea typeface="+mn-ea"/>
              <a:cs typeface="+mn-cs"/>
            </a:rPr>
            <a:t>の更新等により再び増加している。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積立金は、平成</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年度までは不動産売払収入等で毎年基金を増額出来ていたが、今後は</a:t>
          </a:r>
          <a:r>
            <a:rPr kumimoji="1" lang="ja-JP" altLang="en-US" sz="1100" baseline="0">
              <a:solidFill>
                <a:schemeClr val="dk1"/>
              </a:solidFill>
              <a:effectLst/>
              <a:latin typeface="+mn-lt"/>
              <a:ea typeface="+mn-ea"/>
              <a:cs typeface="+mn-cs"/>
            </a:rPr>
            <a:t>施設の更新等により</a:t>
          </a:r>
          <a:r>
            <a:rPr kumimoji="1" lang="ja-JP" altLang="ja-JP" sz="1100" baseline="0">
              <a:solidFill>
                <a:schemeClr val="dk1"/>
              </a:solidFill>
              <a:effectLst/>
              <a:latin typeface="+mn-lt"/>
              <a:ea typeface="+mn-ea"/>
              <a:cs typeface="+mn-cs"/>
            </a:rPr>
            <a:t>積立よりも基金の取崩しが</a:t>
          </a:r>
          <a:r>
            <a:rPr kumimoji="1" lang="ja-JP" altLang="en-US" sz="1100" baseline="0">
              <a:solidFill>
                <a:schemeClr val="dk1"/>
              </a:solidFill>
              <a:effectLst/>
              <a:latin typeface="+mn-lt"/>
              <a:ea typeface="+mn-ea"/>
              <a:cs typeface="+mn-cs"/>
            </a:rPr>
            <a:t>上回ることが</a:t>
          </a:r>
          <a:r>
            <a:rPr kumimoji="1" lang="ja-JP" altLang="ja-JP" sz="1100" baseline="0">
              <a:solidFill>
                <a:schemeClr val="dk1"/>
              </a:solidFill>
              <a:effectLst/>
              <a:latin typeface="+mn-lt"/>
              <a:ea typeface="+mn-ea"/>
              <a:cs typeface="+mn-cs"/>
            </a:rPr>
            <a:t>見込まれる。年々事業の縮減を押し進めてはいるが、歳入金額が歳出金額を下回らないよう更に事業の見直しと同時にふるさと応援寄附金等歳入の増収についても取り組んでいく。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福岡県須恵町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27,894
27,690
16.31
8,982,132
8,661,685
259,298
5,508,646
6,537,415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19304</xdr:rowOff>
    </xdr:from>
    <xdr:to>
      <xdr:col>6</xdr:col>
      <xdr:colOff>511175</xdr:colOff>
      <xdr:row>34</xdr:row>
      <xdr:rowOff>153797</xdr:rowOff>
    </xdr:to>
    <xdr:cxnSp macro="">
      <xdr:nvCxnSpPr>
        <xdr:cNvPr id="61" name="直線コネクタ 60"/>
        <xdr:cNvCxnSpPr/>
      </xdr:nvCxnSpPr>
      <xdr:spPr>
        <a:xfrm>
          <a:off x="3797300" y="5848604"/>
          <a:ext cx="8382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19304</xdr:rowOff>
    </xdr:from>
    <xdr:to>
      <xdr:col>5</xdr:col>
      <xdr:colOff>358775</xdr:colOff>
      <xdr:row>34</xdr:row>
      <xdr:rowOff>132842</xdr:rowOff>
    </xdr:to>
    <xdr:cxnSp macro="">
      <xdr:nvCxnSpPr>
        <xdr:cNvPr id="64" name="直線コネクタ 63"/>
        <xdr:cNvCxnSpPr/>
      </xdr:nvCxnSpPr>
      <xdr:spPr>
        <a:xfrm flipV="1">
          <a:off x="2908300" y="5848604"/>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95885</xdr:rowOff>
    </xdr:from>
    <xdr:to>
      <xdr:col>4</xdr:col>
      <xdr:colOff>155575</xdr:colOff>
      <xdr:row>34</xdr:row>
      <xdr:rowOff>132842</xdr:rowOff>
    </xdr:to>
    <xdr:cxnSp macro="">
      <xdr:nvCxnSpPr>
        <xdr:cNvPr id="67" name="直線コネクタ 66"/>
        <xdr:cNvCxnSpPr/>
      </xdr:nvCxnSpPr>
      <xdr:spPr>
        <a:xfrm>
          <a:off x="2019300" y="5925185"/>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55118</xdr:rowOff>
    </xdr:from>
    <xdr:to>
      <xdr:col>2</xdr:col>
      <xdr:colOff>638175</xdr:colOff>
      <xdr:row>34</xdr:row>
      <xdr:rowOff>95885</xdr:rowOff>
    </xdr:to>
    <xdr:cxnSp macro="">
      <xdr:nvCxnSpPr>
        <xdr:cNvPr id="70" name="直線コネクタ 69"/>
        <xdr:cNvCxnSpPr/>
      </xdr:nvCxnSpPr>
      <xdr:spPr>
        <a:xfrm>
          <a:off x="1130300" y="5884418"/>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102997</xdr:rowOff>
    </xdr:from>
    <xdr:to>
      <xdr:col>6</xdr:col>
      <xdr:colOff>561975</xdr:colOff>
      <xdr:row>35</xdr:row>
      <xdr:rowOff>33147</xdr:rowOff>
    </xdr:to>
    <xdr:sp macro="" textlink="">
      <xdr:nvSpPr>
        <xdr:cNvPr id="80" name="円/楕円 79"/>
        <xdr:cNvSpPr/>
      </xdr:nvSpPr>
      <xdr:spPr>
        <a:xfrm>
          <a:off x="4584700" y="593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125874</xdr:rowOff>
    </xdr:from>
    <xdr:ext cx="469744" cy="259045"/>
    <xdr:sp macro="" textlink="">
      <xdr:nvSpPr>
        <xdr:cNvPr id="81" name="議会費該当値テキスト"/>
        <xdr:cNvSpPr txBox="1"/>
      </xdr:nvSpPr>
      <xdr:spPr>
        <a:xfrm>
          <a:off x="4686300" y="578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139954</xdr:rowOff>
    </xdr:from>
    <xdr:to>
      <xdr:col>5</xdr:col>
      <xdr:colOff>409575</xdr:colOff>
      <xdr:row>34</xdr:row>
      <xdr:rowOff>70104</xdr:rowOff>
    </xdr:to>
    <xdr:sp macro="" textlink="">
      <xdr:nvSpPr>
        <xdr:cNvPr id="82" name="円/楕円 81"/>
        <xdr:cNvSpPr/>
      </xdr:nvSpPr>
      <xdr:spPr>
        <a:xfrm>
          <a:off x="3746500" y="57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86631</xdr:rowOff>
    </xdr:from>
    <xdr:ext cx="469744" cy="259045"/>
    <xdr:sp macro="" textlink="">
      <xdr:nvSpPr>
        <xdr:cNvPr id="83" name="テキスト ボックス 82"/>
        <xdr:cNvSpPr txBox="1"/>
      </xdr:nvSpPr>
      <xdr:spPr>
        <a:xfrm>
          <a:off x="3562427" y="557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82042</xdr:rowOff>
    </xdr:from>
    <xdr:to>
      <xdr:col>4</xdr:col>
      <xdr:colOff>206375</xdr:colOff>
      <xdr:row>35</xdr:row>
      <xdr:rowOff>12192</xdr:rowOff>
    </xdr:to>
    <xdr:sp macro="" textlink="">
      <xdr:nvSpPr>
        <xdr:cNvPr id="84" name="円/楕円 83"/>
        <xdr:cNvSpPr/>
      </xdr:nvSpPr>
      <xdr:spPr>
        <a:xfrm>
          <a:off x="2857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3319</xdr:rowOff>
    </xdr:from>
    <xdr:ext cx="469744" cy="259045"/>
    <xdr:sp macro="" textlink="">
      <xdr:nvSpPr>
        <xdr:cNvPr id="85" name="テキスト ボックス 84"/>
        <xdr:cNvSpPr txBox="1"/>
      </xdr:nvSpPr>
      <xdr:spPr>
        <a:xfrm>
          <a:off x="2673427" y="60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45085</xdr:rowOff>
    </xdr:from>
    <xdr:to>
      <xdr:col>3</xdr:col>
      <xdr:colOff>3175</xdr:colOff>
      <xdr:row>34</xdr:row>
      <xdr:rowOff>146685</xdr:rowOff>
    </xdr:to>
    <xdr:sp macro="" textlink="">
      <xdr:nvSpPr>
        <xdr:cNvPr id="86" name="円/楕円 85"/>
        <xdr:cNvSpPr/>
      </xdr:nvSpPr>
      <xdr:spPr>
        <a:xfrm>
          <a:off x="1968500" y="58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163212</xdr:rowOff>
    </xdr:from>
    <xdr:ext cx="469744" cy="259045"/>
    <xdr:sp macro="" textlink="">
      <xdr:nvSpPr>
        <xdr:cNvPr id="87" name="テキスト ボックス 86"/>
        <xdr:cNvSpPr txBox="1"/>
      </xdr:nvSpPr>
      <xdr:spPr>
        <a:xfrm>
          <a:off x="1784427" y="564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4318</xdr:rowOff>
    </xdr:from>
    <xdr:to>
      <xdr:col>1</xdr:col>
      <xdr:colOff>485775</xdr:colOff>
      <xdr:row>34</xdr:row>
      <xdr:rowOff>105918</xdr:rowOff>
    </xdr:to>
    <xdr:sp macro="" textlink="">
      <xdr:nvSpPr>
        <xdr:cNvPr id="88" name="円/楕円 87"/>
        <xdr:cNvSpPr/>
      </xdr:nvSpPr>
      <xdr:spPr>
        <a:xfrm>
          <a:off x="10795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122445</xdr:rowOff>
    </xdr:from>
    <xdr:ext cx="469744" cy="259045"/>
    <xdr:sp macro="" textlink="">
      <xdr:nvSpPr>
        <xdr:cNvPr id="89" name="テキスト ボックス 88"/>
        <xdr:cNvSpPr txBox="1"/>
      </xdr:nvSpPr>
      <xdr:spPr>
        <a:xfrm>
          <a:off x="895427"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71684</xdr:rowOff>
    </xdr:from>
    <xdr:to>
      <xdr:col>6</xdr:col>
      <xdr:colOff>511175</xdr:colOff>
      <xdr:row>57</xdr:row>
      <xdr:rowOff>90307</xdr:rowOff>
    </xdr:to>
    <xdr:cxnSp macro="">
      <xdr:nvCxnSpPr>
        <xdr:cNvPr id="118" name="直線コネクタ 117"/>
        <xdr:cNvCxnSpPr/>
      </xdr:nvCxnSpPr>
      <xdr:spPr>
        <a:xfrm>
          <a:off x="3797300" y="9844334"/>
          <a:ext cx="838200" cy="1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71684</xdr:rowOff>
    </xdr:from>
    <xdr:to>
      <xdr:col>5</xdr:col>
      <xdr:colOff>358775</xdr:colOff>
      <xdr:row>57</xdr:row>
      <xdr:rowOff>156220</xdr:rowOff>
    </xdr:to>
    <xdr:cxnSp macro="">
      <xdr:nvCxnSpPr>
        <xdr:cNvPr id="121" name="直線コネクタ 120"/>
        <xdr:cNvCxnSpPr/>
      </xdr:nvCxnSpPr>
      <xdr:spPr>
        <a:xfrm flipV="1">
          <a:off x="2908300" y="9844334"/>
          <a:ext cx="889000" cy="8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60520</xdr:rowOff>
    </xdr:from>
    <xdr:to>
      <xdr:col>4</xdr:col>
      <xdr:colOff>155575</xdr:colOff>
      <xdr:row>57</xdr:row>
      <xdr:rowOff>156220</xdr:rowOff>
    </xdr:to>
    <xdr:cxnSp macro="">
      <xdr:nvCxnSpPr>
        <xdr:cNvPr id="124" name="直線コネクタ 123"/>
        <xdr:cNvCxnSpPr/>
      </xdr:nvCxnSpPr>
      <xdr:spPr>
        <a:xfrm>
          <a:off x="2019300" y="9833170"/>
          <a:ext cx="889000" cy="9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60520</xdr:rowOff>
    </xdr:from>
    <xdr:to>
      <xdr:col>2</xdr:col>
      <xdr:colOff>638175</xdr:colOff>
      <xdr:row>57</xdr:row>
      <xdr:rowOff>90322</xdr:rowOff>
    </xdr:to>
    <xdr:cxnSp macro="">
      <xdr:nvCxnSpPr>
        <xdr:cNvPr id="127" name="直線コネクタ 126"/>
        <xdr:cNvCxnSpPr/>
      </xdr:nvCxnSpPr>
      <xdr:spPr>
        <a:xfrm flipV="1">
          <a:off x="1130300" y="9833170"/>
          <a:ext cx="889000" cy="2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39507</xdr:rowOff>
    </xdr:from>
    <xdr:to>
      <xdr:col>6</xdr:col>
      <xdr:colOff>561975</xdr:colOff>
      <xdr:row>57</xdr:row>
      <xdr:rowOff>141107</xdr:rowOff>
    </xdr:to>
    <xdr:sp macro="" textlink="">
      <xdr:nvSpPr>
        <xdr:cNvPr id="137" name="円/楕円 136"/>
        <xdr:cNvSpPr/>
      </xdr:nvSpPr>
      <xdr:spPr>
        <a:xfrm>
          <a:off x="4584700" y="981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125884</xdr:rowOff>
    </xdr:from>
    <xdr:ext cx="534377" cy="259045"/>
    <xdr:sp macro="" textlink="">
      <xdr:nvSpPr>
        <xdr:cNvPr id="138" name="総務費該当値テキスト"/>
        <xdr:cNvSpPr txBox="1"/>
      </xdr:nvSpPr>
      <xdr:spPr>
        <a:xfrm>
          <a:off x="4686300" y="972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38,982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20884</xdr:rowOff>
    </xdr:from>
    <xdr:to>
      <xdr:col>5</xdr:col>
      <xdr:colOff>409575</xdr:colOff>
      <xdr:row>57</xdr:row>
      <xdr:rowOff>122484</xdr:rowOff>
    </xdr:to>
    <xdr:sp macro="" textlink="">
      <xdr:nvSpPr>
        <xdr:cNvPr id="139" name="円/楕円 138"/>
        <xdr:cNvSpPr/>
      </xdr:nvSpPr>
      <xdr:spPr>
        <a:xfrm>
          <a:off x="3746500" y="979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113611</xdr:rowOff>
    </xdr:from>
    <xdr:ext cx="534377" cy="259045"/>
    <xdr:sp macro="" textlink="">
      <xdr:nvSpPr>
        <xdr:cNvPr id="140" name="テキスト ボックス 139"/>
        <xdr:cNvSpPr txBox="1"/>
      </xdr:nvSpPr>
      <xdr:spPr>
        <a:xfrm>
          <a:off x="3530111" y="98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105420</xdr:rowOff>
    </xdr:from>
    <xdr:to>
      <xdr:col>4</xdr:col>
      <xdr:colOff>206375</xdr:colOff>
      <xdr:row>58</xdr:row>
      <xdr:rowOff>35570</xdr:rowOff>
    </xdr:to>
    <xdr:sp macro="" textlink="">
      <xdr:nvSpPr>
        <xdr:cNvPr id="141" name="円/楕円 140"/>
        <xdr:cNvSpPr/>
      </xdr:nvSpPr>
      <xdr:spPr>
        <a:xfrm>
          <a:off x="2857500" y="98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26697</xdr:rowOff>
    </xdr:from>
    <xdr:ext cx="534377" cy="259045"/>
    <xdr:sp macro="" textlink="">
      <xdr:nvSpPr>
        <xdr:cNvPr id="142" name="テキスト ボックス 141"/>
        <xdr:cNvSpPr txBox="1"/>
      </xdr:nvSpPr>
      <xdr:spPr>
        <a:xfrm>
          <a:off x="2641111" y="997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9720</xdr:rowOff>
    </xdr:from>
    <xdr:to>
      <xdr:col>3</xdr:col>
      <xdr:colOff>3175</xdr:colOff>
      <xdr:row>57</xdr:row>
      <xdr:rowOff>111320</xdr:rowOff>
    </xdr:to>
    <xdr:sp macro="" textlink="">
      <xdr:nvSpPr>
        <xdr:cNvPr id="143" name="円/楕円 142"/>
        <xdr:cNvSpPr/>
      </xdr:nvSpPr>
      <xdr:spPr>
        <a:xfrm>
          <a:off x="1968500" y="97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102447</xdr:rowOff>
    </xdr:from>
    <xdr:ext cx="534377" cy="259045"/>
    <xdr:sp macro="" textlink="">
      <xdr:nvSpPr>
        <xdr:cNvPr id="144" name="テキスト ボックス 143"/>
        <xdr:cNvSpPr txBox="1"/>
      </xdr:nvSpPr>
      <xdr:spPr>
        <a:xfrm>
          <a:off x="1752111" y="987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39522</xdr:rowOff>
    </xdr:from>
    <xdr:to>
      <xdr:col>1</xdr:col>
      <xdr:colOff>485775</xdr:colOff>
      <xdr:row>57</xdr:row>
      <xdr:rowOff>141122</xdr:rowOff>
    </xdr:to>
    <xdr:sp macro="" textlink="">
      <xdr:nvSpPr>
        <xdr:cNvPr id="145" name="円/楕円 144"/>
        <xdr:cNvSpPr/>
      </xdr:nvSpPr>
      <xdr:spPr>
        <a:xfrm>
          <a:off x="1079500" y="98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132249</xdr:rowOff>
    </xdr:from>
    <xdr:ext cx="534377" cy="259045"/>
    <xdr:sp macro="" textlink="">
      <xdr:nvSpPr>
        <xdr:cNvPr id="146" name="テキスト ボックス 145"/>
        <xdr:cNvSpPr txBox="1"/>
      </xdr:nvSpPr>
      <xdr:spPr>
        <a:xfrm>
          <a:off x="863111" y="990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72383</xdr:rowOff>
    </xdr:from>
    <xdr:to>
      <xdr:col>6</xdr:col>
      <xdr:colOff>511175</xdr:colOff>
      <xdr:row>77</xdr:row>
      <xdr:rowOff>86621</xdr:rowOff>
    </xdr:to>
    <xdr:cxnSp macro="">
      <xdr:nvCxnSpPr>
        <xdr:cNvPr id="178" name="直線コネクタ 177"/>
        <xdr:cNvCxnSpPr/>
      </xdr:nvCxnSpPr>
      <xdr:spPr>
        <a:xfrm flipV="1">
          <a:off x="3797300" y="13274033"/>
          <a:ext cx="8382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86621</xdr:rowOff>
    </xdr:from>
    <xdr:to>
      <xdr:col>5</xdr:col>
      <xdr:colOff>358775</xdr:colOff>
      <xdr:row>78</xdr:row>
      <xdr:rowOff>108534</xdr:rowOff>
    </xdr:to>
    <xdr:cxnSp macro="">
      <xdr:nvCxnSpPr>
        <xdr:cNvPr id="181" name="直線コネクタ 180"/>
        <xdr:cNvCxnSpPr/>
      </xdr:nvCxnSpPr>
      <xdr:spPr>
        <a:xfrm flipV="1">
          <a:off x="2908300" y="13288271"/>
          <a:ext cx="889000" cy="19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87796</xdr:rowOff>
    </xdr:from>
    <xdr:to>
      <xdr:col>4</xdr:col>
      <xdr:colOff>155575</xdr:colOff>
      <xdr:row>78</xdr:row>
      <xdr:rowOff>108534</xdr:rowOff>
    </xdr:to>
    <xdr:cxnSp macro="">
      <xdr:nvCxnSpPr>
        <xdr:cNvPr id="184" name="直線コネクタ 183"/>
        <xdr:cNvCxnSpPr/>
      </xdr:nvCxnSpPr>
      <xdr:spPr>
        <a:xfrm>
          <a:off x="2019300" y="13460896"/>
          <a:ext cx="889000" cy="2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126702</xdr:rowOff>
    </xdr:from>
    <xdr:to>
      <xdr:col>2</xdr:col>
      <xdr:colOff>638175</xdr:colOff>
      <xdr:row>78</xdr:row>
      <xdr:rowOff>87796</xdr:rowOff>
    </xdr:to>
    <xdr:cxnSp macro="">
      <xdr:nvCxnSpPr>
        <xdr:cNvPr id="187" name="直線コネクタ 186"/>
        <xdr:cNvCxnSpPr/>
      </xdr:nvCxnSpPr>
      <xdr:spPr>
        <a:xfrm>
          <a:off x="1130300" y="13328352"/>
          <a:ext cx="889000" cy="13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21583</xdr:rowOff>
    </xdr:from>
    <xdr:to>
      <xdr:col>6</xdr:col>
      <xdr:colOff>561975</xdr:colOff>
      <xdr:row>77</xdr:row>
      <xdr:rowOff>123183</xdr:rowOff>
    </xdr:to>
    <xdr:sp macro="" textlink="">
      <xdr:nvSpPr>
        <xdr:cNvPr id="197" name="円/楕円 196"/>
        <xdr:cNvSpPr/>
      </xdr:nvSpPr>
      <xdr:spPr>
        <a:xfrm>
          <a:off x="4584700" y="132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44460</xdr:rowOff>
    </xdr:from>
    <xdr:ext cx="599010" cy="259045"/>
    <xdr:sp macro="" textlink="">
      <xdr:nvSpPr>
        <xdr:cNvPr id="198" name="民生費該当値テキスト"/>
        <xdr:cNvSpPr txBox="1"/>
      </xdr:nvSpPr>
      <xdr:spPr>
        <a:xfrm>
          <a:off x="4686300" y="1307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123,934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35821</xdr:rowOff>
    </xdr:from>
    <xdr:to>
      <xdr:col>5</xdr:col>
      <xdr:colOff>409575</xdr:colOff>
      <xdr:row>77</xdr:row>
      <xdr:rowOff>137421</xdr:rowOff>
    </xdr:to>
    <xdr:sp macro="" textlink="">
      <xdr:nvSpPr>
        <xdr:cNvPr id="199" name="円/楕円 198"/>
        <xdr:cNvSpPr/>
      </xdr:nvSpPr>
      <xdr:spPr>
        <a:xfrm>
          <a:off x="3746500" y="132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153948</xdr:rowOff>
    </xdr:from>
    <xdr:ext cx="599010" cy="259045"/>
    <xdr:sp macro="" textlink="">
      <xdr:nvSpPr>
        <xdr:cNvPr id="200" name="テキスト ボックス 199"/>
        <xdr:cNvSpPr txBox="1"/>
      </xdr:nvSpPr>
      <xdr:spPr>
        <a:xfrm>
          <a:off x="3497794" y="1301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122,626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57734</xdr:rowOff>
    </xdr:from>
    <xdr:to>
      <xdr:col>4</xdr:col>
      <xdr:colOff>206375</xdr:colOff>
      <xdr:row>78</xdr:row>
      <xdr:rowOff>159334</xdr:rowOff>
    </xdr:to>
    <xdr:sp macro="" textlink="">
      <xdr:nvSpPr>
        <xdr:cNvPr id="201" name="円/楕円 200"/>
        <xdr:cNvSpPr/>
      </xdr:nvSpPr>
      <xdr:spPr>
        <a:xfrm>
          <a:off x="2857500" y="134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150461</xdr:rowOff>
    </xdr:from>
    <xdr:ext cx="599010" cy="259045"/>
    <xdr:sp macro="" textlink="">
      <xdr:nvSpPr>
        <xdr:cNvPr id="202" name="テキスト ボックス 201"/>
        <xdr:cNvSpPr txBox="1"/>
      </xdr:nvSpPr>
      <xdr:spPr>
        <a:xfrm>
          <a:off x="2608794" y="1352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36996</xdr:rowOff>
    </xdr:from>
    <xdr:to>
      <xdr:col>3</xdr:col>
      <xdr:colOff>3175</xdr:colOff>
      <xdr:row>78</xdr:row>
      <xdr:rowOff>138596</xdr:rowOff>
    </xdr:to>
    <xdr:sp macro="" textlink="">
      <xdr:nvSpPr>
        <xdr:cNvPr id="203" name="円/楕円 202"/>
        <xdr:cNvSpPr/>
      </xdr:nvSpPr>
      <xdr:spPr>
        <a:xfrm>
          <a:off x="1968500" y="134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129723</xdr:rowOff>
    </xdr:from>
    <xdr:ext cx="599010" cy="259045"/>
    <xdr:sp macro="" textlink="">
      <xdr:nvSpPr>
        <xdr:cNvPr id="204" name="テキスト ボックス 203"/>
        <xdr:cNvSpPr txBox="1"/>
      </xdr:nvSpPr>
      <xdr:spPr>
        <a:xfrm>
          <a:off x="1719794" y="1350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106,768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75902</xdr:rowOff>
    </xdr:from>
    <xdr:to>
      <xdr:col>1</xdr:col>
      <xdr:colOff>485775</xdr:colOff>
      <xdr:row>78</xdr:row>
      <xdr:rowOff>6052</xdr:rowOff>
    </xdr:to>
    <xdr:sp macro="" textlink="">
      <xdr:nvSpPr>
        <xdr:cNvPr id="205" name="円/楕円 204"/>
        <xdr:cNvSpPr/>
      </xdr:nvSpPr>
      <xdr:spPr>
        <a:xfrm>
          <a:off x="1079500" y="132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22579</xdr:rowOff>
    </xdr:from>
    <xdr:ext cx="599010" cy="259045"/>
    <xdr:sp macro="" textlink="">
      <xdr:nvSpPr>
        <xdr:cNvPr id="206" name="テキスト ボックス 205"/>
        <xdr:cNvSpPr txBox="1"/>
      </xdr:nvSpPr>
      <xdr:spPr>
        <a:xfrm>
          <a:off x="830794" y="1305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76941</xdr:rowOff>
    </xdr:from>
    <xdr:to>
      <xdr:col>6</xdr:col>
      <xdr:colOff>511175</xdr:colOff>
      <xdr:row>98</xdr:row>
      <xdr:rowOff>81776</xdr:rowOff>
    </xdr:to>
    <xdr:cxnSp macro="">
      <xdr:nvCxnSpPr>
        <xdr:cNvPr id="235" name="直線コネクタ 234"/>
        <xdr:cNvCxnSpPr/>
      </xdr:nvCxnSpPr>
      <xdr:spPr>
        <a:xfrm>
          <a:off x="3797300" y="16879041"/>
          <a:ext cx="838200" cy="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73189</xdr:rowOff>
    </xdr:from>
    <xdr:to>
      <xdr:col>5</xdr:col>
      <xdr:colOff>358775</xdr:colOff>
      <xdr:row>98</xdr:row>
      <xdr:rowOff>76941</xdr:rowOff>
    </xdr:to>
    <xdr:cxnSp macro="">
      <xdr:nvCxnSpPr>
        <xdr:cNvPr id="238" name="直線コネクタ 237"/>
        <xdr:cNvCxnSpPr/>
      </xdr:nvCxnSpPr>
      <xdr:spPr>
        <a:xfrm>
          <a:off x="2908300" y="16875289"/>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73189</xdr:rowOff>
    </xdr:from>
    <xdr:to>
      <xdr:col>4</xdr:col>
      <xdr:colOff>155575</xdr:colOff>
      <xdr:row>98</xdr:row>
      <xdr:rowOff>76358</xdr:rowOff>
    </xdr:to>
    <xdr:cxnSp macro="">
      <xdr:nvCxnSpPr>
        <xdr:cNvPr id="241" name="直線コネクタ 240"/>
        <xdr:cNvCxnSpPr/>
      </xdr:nvCxnSpPr>
      <xdr:spPr>
        <a:xfrm flipV="1">
          <a:off x="2019300" y="16875289"/>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76358</xdr:rowOff>
    </xdr:from>
    <xdr:to>
      <xdr:col>2</xdr:col>
      <xdr:colOff>638175</xdr:colOff>
      <xdr:row>98</xdr:row>
      <xdr:rowOff>81319</xdr:rowOff>
    </xdr:to>
    <xdr:cxnSp macro="">
      <xdr:nvCxnSpPr>
        <xdr:cNvPr id="244" name="直線コネクタ 243"/>
        <xdr:cNvCxnSpPr/>
      </xdr:nvCxnSpPr>
      <xdr:spPr>
        <a:xfrm flipV="1">
          <a:off x="1130300" y="16878458"/>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30976</xdr:rowOff>
    </xdr:from>
    <xdr:to>
      <xdr:col>6</xdr:col>
      <xdr:colOff>561975</xdr:colOff>
      <xdr:row>98</xdr:row>
      <xdr:rowOff>132576</xdr:rowOff>
    </xdr:to>
    <xdr:sp macro="" textlink="">
      <xdr:nvSpPr>
        <xdr:cNvPr id="254" name="円/楕円 253"/>
        <xdr:cNvSpPr/>
      </xdr:nvSpPr>
      <xdr:spPr>
        <a:xfrm>
          <a:off x="4584700" y="168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5"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35,203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26141</xdr:rowOff>
    </xdr:from>
    <xdr:to>
      <xdr:col>5</xdr:col>
      <xdr:colOff>409575</xdr:colOff>
      <xdr:row>98</xdr:row>
      <xdr:rowOff>127741</xdr:rowOff>
    </xdr:to>
    <xdr:sp macro="" textlink="">
      <xdr:nvSpPr>
        <xdr:cNvPr id="256" name="円/楕円 255"/>
        <xdr:cNvSpPr/>
      </xdr:nvSpPr>
      <xdr:spPr>
        <a:xfrm>
          <a:off x="3746500" y="168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144268</xdr:rowOff>
    </xdr:from>
    <xdr:ext cx="534377" cy="259045"/>
    <xdr:sp macro="" textlink="">
      <xdr:nvSpPr>
        <xdr:cNvPr id="257" name="テキスト ボックス 256"/>
        <xdr:cNvSpPr txBox="1"/>
      </xdr:nvSpPr>
      <xdr:spPr>
        <a:xfrm>
          <a:off x="3530111" y="1660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22389</xdr:rowOff>
    </xdr:from>
    <xdr:to>
      <xdr:col>4</xdr:col>
      <xdr:colOff>206375</xdr:colOff>
      <xdr:row>98</xdr:row>
      <xdr:rowOff>123989</xdr:rowOff>
    </xdr:to>
    <xdr:sp macro="" textlink="">
      <xdr:nvSpPr>
        <xdr:cNvPr id="258" name="円/楕円 257"/>
        <xdr:cNvSpPr/>
      </xdr:nvSpPr>
      <xdr:spPr>
        <a:xfrm>
          <a:off x="2857500" y="1682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140516</xdr:rowOff>
    </xdr:from>
    <xdr:ext cx="534377" cy="259045"/>
    <xdr:sp macro="" textlink="">
      <xdr:nvSpPr>
        <xdr:cNvPr id="259" name="テキスト ボックス 258"/>
        <xdr:cNvSpPr txBox="1"/>
      </xdr:nvSpPr>
      <xdr:spPr>
        <a:xfrm>
          <a:off x="2641111" y="1659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25558</xdr:rowOff>
    </xdr:from>
    <xdr:to>
      <xdr:col>3</xdr:col>
      <xdr:colOff>3175</xdr:colOff>
      <xdr:row>98</xdr:row>
      <xdr:rowOff>127158</xdr:rowOff>
    </xdr:to>
    <xdr:sp macro="" textlink="">
      <xdr:nvSpPr>
        <xdr:cNvPr id="260" name="円/楕円 259"/>
        <xdr:cNvSpPr/>
      </xdr:nvSpPr>
      <xdr:spPr>
        <a:xfrm>
          <a:off x="1968500" y="1682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143685</xdr:rowOff>
    </xdr:from>
    <xdr:ext cx="534377" cy="259045"/>
    <xdr:sp macro="" textlink="">
      <xdr:nvSpPr>
        <xdr:cNvPr id="261" name="テキスト ボックス 260"/>
        <xdr:cNvSpPr txBox="1"/>
      </xdr:nvSpPr>
      <xdr:spPr>
        <a:xfrm>
          <a:off x="1752111" y="1660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30519</xdr:rowOff>
    </xdr:from>
    <xdr:to>
      <xdr:col>1</xdr:col>
      <xdr:colOff>485775</xdr:colOff>
      <xdr:row>98</xdr:row>
      <xdr:rowOff>132119</xdr:rowOff>
    </xdr:to>
    <xdr:sp macro="" textlink="">
      <xdr:nvSpPr>
        <xdr:cNvPr id="262" name="円/楕円 261"/>
        <xdr:cNvSpPr/>
      </xdr:nvSpPr>
      <xdr:spPr>
        <a:xfrm>
          <a:off x="1079500" y="168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148646</xdr:rowOff>
    </xdr:from>
    <xdr:ext cx="534377" cy="259045"/>
    <xdr:sp macro="" textlink="">
      <xdr:nvSpPr>
        <xdr:cNvPr id="263" name="テキスト ボックス 262"/>
        <xdr:cNvSpPr txBox="1"/>
      </xdr:nvSpPr>
      <xdr:spPr>
        <a:xfrm>
          <a:off x="863111" y="1660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58928</xdr:rowOff>
    </xdr:from>
    <xdr:to>
      <xdr:col>12</xdr:col>
      <xdr:colOff>511175</xdr:colOff>
      <xdr:row>39</xdr:row>
      <xdr:rowOff>44450</xdr:rowOff>
    </xdr:to>
    <xdr:cxnSp macro="">
      <xdr:nvCxnSpPr>
        <xdr:cNvPr id="298" name="直線コネクタ 297"/>
        <xdr:cNvCxnSpPr/>
      </xdr:nvCxnSpPr>
      <xdr:spPr>
        <a:xfrm>
          <a:off x="7861300" y="6574028"/>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32639</xdr:rowOff>
    </xdr:from>
    <xdr:to>
      <xdr:col>11</xdr:col>
      <xdr:colOff>307975</xdr:colOff>
      <xdr:row>38</xdr:row>
      <xdr:rowOff>58928</xdr:rowOff>
    </xdr:to>
    <xdr:cxnSp macro="">
      <xdr:nvCxnSpPr>
        <xdr:cNvPr id="301" name="直線コネクタ 300"/>
        <xdr:cNvCxnSpPr/>
      </xdr:nvCxnSpPr>
      <xdr:spPr>
        <a:xfrm>
          <a:off x="6972300" y="6547739"/>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8128</xdr:rowOff>
    </xdr:from>
    <xdr:to>
      <xdr:col>11</xdr:col>
      <xdr:colOff>358775</xdr:colOff>
      <xdr:row>38</xdr:row>
      <xdr:rowOff>109728</xdr:rowOff>
    </xdr:to>
    <xdr:sp macro="" textlink="">
      <xdr:nvSpPr>
        <xdr:cNvPr id="317" name="円/楕円 316"/>
        <xdr:cNvSpPr/>
      </xdr:nvSpPr>
      <xdr:spPr>
        <a:xfrm>
          <a:off x="7810500" y="65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100855</xdr:rowOff>
    </xdr:from>
    <xdr:ext cx="378565" cy="259045"/>
    <xdr:sp macro="" textlink="">
      <xdr:nvSpPr>
        <xdr:cNvPr id="318" name="テキスト ボックス 317"/>
        <xdr:cNvSpPr txBox="1"/>
      </xdr:nvSpPr>
      <xdr:spPr>
        <a:xfrm>
          <a:off x="7672017" y="661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153289</xdr:rowOff>
    </xdr:from>
    <xdr:to>
      <xdr:col>10</xdr:col>
      <xdr:colOff>155575</xdr:colOff>
      <xdr:row>38</xdr:row>
      <xdr:rowOff>83439</xdr:rowOff>
    </xdr:to>
    <xdr:sp macro="" textlink="">
      <xdr:nvSpPr>
        <xdr:cNvPr id="319" name="円/楕円 318"/>
        <xdr:cNvSpPr/>
      </xdr:nvSpPr>
      <xdr:spPr>
        <a:xfrm>
          <a:off x="6921500" y="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74566</xdr:rowOff>
    </xdr:from>
    <xdr:ext cx="378565" cy="259045"/>
    <xdr:sp macro="" textlink="">
      <xdr:nvSpPr>
        <xdr:cNvPr id="320" name="テキスト ボックス 319"/>
        <xdr:cNvSpPr txBox="1"/>
      </xdr:nvSpPr>
      <xdr:spPr>
        <a:xfrm>
          <a:off x="6783017" y="6589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84245</xdr:rowOff>
    </xdr:from>
    <xdr:to>
      <xdr:col>15</xdr:col>
      <xdr:colOff>180975</xdr:colOff>
      <xdr:row>58</xdr:row>
      <xdr:rowOff>103562</xdr:rowOff>
    </xdr:to>
    <xdr:cxnSp macro="">
      <xdr:nvCxnSpPr>
        <xdr:cNvPr id="349" name="直線コネクタ 348"/>
        <xdr:cNvCxnSpPr/>
      </xdr:nvCxnSpPr>
      <xdr:spPr>
        <a:xfrm>
          <a:off x="9639300" y="10028345"/>
          <a:ext cx="8382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84245</xdr:rowOff>
    </xdr:from>
    <xdr:to>
      <xdr:col>14</xdr:col>
      <xdr:colOff>28575</xdr:colOff>
      <xdr:row>58</xdr:row>
      <xdr:rowOff>91828</xdr:rowOff>
    </xdr:to>
    <xdr:cxnSp macro="">
      <xdr:nvCxnSpPr>
        <xdr:cNvPr id="352" name="直線コネクタ 351"/>
        <xdr:cNvCxnSpPr/>
      </xdr:nvCxnSpPr>
      <xdr:spPr>
        <a:xfrm flipV="1">
          <a:off x="8750300" y="10028345"/>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91828</xdr:rowOff>
    </xdr:from>
    <xdr:to>
      <xdr:col>12</xdr:col>
      <xdr:colOff>511175</xdr:colOff>
      <xdr:row>58</xdr:row>
      <xdr:rowOff>112954</xdr:rowOff>
    </xdr:to>
    <xdr:cxnSp macro="">
      <xdr:nvCxnSpPr>
        <xdr:cNvPr id="355" name="直線コネクタ 354"/>
        <xdr:cNvCxnSpPr/>
      </xdr:nvCxnSpPr>
      <xdr:spPr>
        <a:xfrm flipV="1">
          <a:off x="7861300" y="10035928"/>
          <a:ext cx="8890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78663</xdr:rowOff>
    </xdr:from>
    <xdr:to>
      <xdr:col>11</xdr:col>
      <xdr:colOff>307975</xdr:colOff>
      <xdr:row>58</xdr:row>
      <xdr:rowOff>112954</xdr:rowOff>
    </xdr:to>
    <xdr:cxnSp macro="">
      <xdr:nvCxnSpPr>
        <xdr:cNvPr id="358" name="直線コネクタ 357"/>
        <xdr:cNvCxnSpPr/>
      </xdr:nvCxnSpPr>
      <xdr:spPr>
        <a:xfrm>
          <a:off x="6972300" y="10022763"/>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52762</xdr:rowOff>
    </xdr:from>
    <xdr:to>
      <xdr:col>15</xdr:col>
      <xdr:colOff>231775</xdr:colOff>
      <xdr:row>58</xdr:row>
      <xdr:rowOff>154362</xdr:rowOff>
    </xdr:to>
    <xdr:sp macro="" textlink="">
      <xdr:nvSpPr>
        <xdr:cNvPr id="368" name="円/楕円 367"/>
        <xdr:cNvSpPr/>
      </xdr:nvSpPr>
      <xdr:spPr>
        <a:xfrm>
          <a:off x="10426700" y="999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139139</xdr:rowOff>
    </xdr:from>
    <xdr:ext cx="469744" cy="259045"/>
    <xdr:sp macro="" textlink="">
      <xdr:nvSpPr>
        <xdr:cNvPr id="369" name="農林水産業費該当値テキスト"/>
        <xdr:cNvSpPr txBox="1"/>
      </xdr:nvSpPr>
      <xdr:spPr>
        <a:xfrm>
          <a:off x="10528300" y="991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33445</xdr:rowOff>
    </xdr:from>
    <xdr:to>
      <xdr:col>14</xdr:col>
      <xdr:colOff>79375</xdr:colOff>
      <xdr:row>58</xdr:row>
      <xdr:rowOff>135045</xdr:rowOff>
    </xdr:to>
    <xdr:sp macro="" textlink="">
      <xdr:nvSpPr>
        <xdr:cNvPr id="370" name="円/楕円 369"/>
        <xdr:cNvSpPr/>
      </xdr:nvSpPr>
      <xdr:spPr>
        <a:xfrm>
          <a:off x="9588500" y="99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126172</xdr:rowOff>
    </xdr:from>
    <xdr:ext cx="469744" cy="259045"/>
    <xdr:sp macro="" textlink="">
      <xdr:nvSpPr>
        <xdr:cNvPr id="371" name="テキスト ボックス 370"/>
        <xdr:cNvSpPr txBox="1"/>
      </xdr:nvSpPr>
      <xdr:spPr>
        <a:xfrm>
          <a:off x="9404427" y="1007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41028</xdr:rowOff>
    </xdr:from>
    <xdr:to>
      <xdr:col>12</xdr:col>
      <xdr:colOff>561975</xdr:colOff>
      <xdr:row>58</xdr:row>
      <xdr:rowOff>142628</xdr:rowOff>
    </xdr:to>
    <xdr:sp macro="" textlink="">
      <xdr:nvSpPr>
        <xdr:cNvPr id="372" name="円/楕円 371"/>
        <xdr:cNvSpPr/>
      </xdr:nvSpPr>
      <xdr:spPr>
        <a:xfrm>
          <a:off x="8699500" y="99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133755</xdr:rowOff>
    </xdr:from>
    <xdr:ext cx="469744" cy="259045"/>
    <xdr:sp macro="" textlink="">
      <xdr:nvSpPr>
        <xdr:cNvPr id="373" name="テキスト ボックス 372"/>
        <xdr:cNvSpPr txBox="1"/>
      </xdr:nvSpPr>
      <xdr:spPr>
        <a:xfrm>
          <a:off x="8515427" y="1007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62154</xdr:rowOff>
    </xdr:from>
    <xdr:to>
      <xdr:col>11</xdr:col>
      <xdr:colOff>358775</xdr:colOff>
      <xdr:row>58</xdr:row>
      <xdr:rowOff>163754</xdr:rowOff>
    </xdr:to>
    <xdr:sp macro="" textlink="">
      <xdr:nvSpPr>
        <xdr:cNvPr id="374" name="円/楕円 373"/>
        <xdr:cNvSpPr/>
      </xdr:nvSpPr>
      <xdr:spPr>
        <a:xfrm>
          <a:off x="7810500" y="100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154881</xdr:rowOff>
    </xdr:from>
    <xdr:ext cx="469744" cy="259045"/>
    <xdr:sp macro="" textlink="">
      <xdr:nvSpPr>
        <xdr:cNvPr id="375" name="テキスト ボックス 374"/>
        <xdr:cNvSpPr txBox="1"/>
      </xdr:nvSpPr>
      <xdr:spPr>
        <a:xfrm>
          <a:off x="7626427" y="1009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27863</xdr:rowOff>
    </xdr:from>
    <xdr:to>
      <xdr:col>10</xdr:col>
      <xdr:colOff>155575</xdr:colOff>
      <xdr:row>58</xdr:row>
      <xdr:rowOff>129463</xdr:rowOff>
    </xdr:to>
    <xdr:sp macro="" textlink="">
      <xdr:nvSpPr>
        <xdr:cNvPr id="376" name="円/楕円 375"/>
        <xdr:cNvSpPr/>
      </xdr:nvSpPr>
      <xdr:spPr>
        <a:xfrm>
          <a:off x="6921500" y="99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120590</xdr:rowOff>
    </xdr:from>
    <xdr:ext cx="469744" cy="259045"/>
    <xdr:sp macro="" textlink="">
      <xdr:nvSpPr>
        <xdr:cNvPr id="377" name="テキスト ボックス 376"/>
        <xdr:cNvSpPr txBox="1"/>
      </xdr:nvSpPr>
      <xdr:spPr>
        <a:xfrm>
          <a:off x="6737427" y="1006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8065</xdr:rowOff>
    </xdr:from>
    <xdr:to>
      <xdr:col>15</xdr:col>
      <xdr:colOff>180975</xdr:colOff>
      <xdr:row>79</xdr:row>
      <xdr:rowOff>16599</xdr:rowOff>
    </xdr:to>
    <xdr:cxnSp macro="">
      <xdr:nvCxnSpPr>
        <xdr:cNvPr id="406" name="直線コネクタ 405"/>
        <xdr:cNvCxnSpPr/>
      </xdr:nvCxnSpPr>
      <xdr:spPr>
        <a:xfrm>
          <a:off x="9639300" y="13552615"/>
          <a:ext cx="8382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8065</xdr:rowOff>
    </xdr:from>
    <xdr:to>
      <xdr:col>14</xdr:col>
      <xdr:colOff>28575</xdr:colOff>
      <xdr:row>79</xdr:row>
      <xdr:rowOff>20332</xdr:rowOff>
    </xdr:to>
    <xdr:cxnSp macro="">
      <xdr:nvCxnSpPr>
        <xdr:cNvPr id="409" name="直線コネクタ 408"/>
        <xdr:cNvCxnSpPr/>
      </xdr:nvCxnSpPr>
      <xdr:spPr>
        <a:xfrm flipV="1">
          <a:off x="8750300" y="13552615"/>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20332</xdr:rowOff>
    </xdr:from>
    <xdr:to>
      <xdr:col>12</xdr:col>
      <xdr:colOff>511175</xdr:colOff>
      <xdr:row>79</xdr:row>
      <xdr:rowOff>27991</xdr:rowOff>
    </xdr:to>
    <xdr:cxnSp macro="">
      <xdr:nvCxnSpPr>
        <xdr:cNvPr id="412" name="直線コネクタ 411"/>
        <xdr:cNvCxnSpPr/>
      </xdr:nvCxnSpPr>
      <xdr:spPr>
        <a:xfrm flipV="1">
          <a:off x="7861300" y="13564882"/>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26885</xdr:rowOff>
    </xdr:from>
    <xdr:to>
      <xdr:col>11</xdr:col>
      <xdr:colOff>307975</xdr:colOff>
      <xdr:row>79</xdr:row>
      <xdr:rowOff>27991</xdr:rowOff>
    </xdr:to>
    <xdr:cxnSp macro="">
      <xdr:nvCxnSpPr>
        <xdr:cNvPr id="415" name="直線コネクタ 414"/>
        <xdr:cNvCxnSpPr/>
      </xdr:nvCxnSpPr>
      <xdr:spPr>
        <a:xfrm>
          <a:off x="6972300" y="13571435"/>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137249</xdr:rowOff>
    </xdr:from>
    <xdr:to>
      <xdr:col>15</xdr:col>
      <xdr:colOff>231775</xdr:colOff>
      <xdr:row>79</xdr:row>
      <xdr:rowOff>67399</xdr:rowOff>
    </xdr:to>
    <xdr:sp macro="" textlink="">
      <xdr:nvSpPr>
        <xdr:cNvPr id="425" name="円/楕円 424"/>
        <xdr:cNvSpPr/>
      </xdr:nvSpPr>
      <xdr:spPr>
        <a:xfrm>
          <a:off x="10426700" y="135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52176</xdr:rowOff>
    </xdr:from>
    <xdr:ext cx="378565" cy="259045"/>
    <xdr:sp macro="" textlink="">
      <xdr:nvSpPr>
        <xdr:cNvPr id="426" name="商工費該当値テキスト"/>
        <xdr:cNvSpPr txBox="1"/>
      </xdr:nvSpPr>
      <xdr:spPr>
        <a:xfrm>
          <a:off x="10528300" y="13425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128715</xdr:rowOff>
    </xdr:from>
    <xdr:to>
      <xdr:col>14</xdr:col>
      <xdr:colOff>79375</xdr:colOff>
      <xdr:row>79</xdr:row>
      <xdr:rowOff>58865</xdr:rowOff>
    </xdr:to>
    <xdr:sp macro="" textlink="">
      <xdr:nvSpPr>
        <xdr:cNvPr id="427" name="円/楕円 426"/>
        <xdr:cNvSpPr/>
      </xdr:nvSpPr>
      <xdr:spPr>
        <a:xfrm>
          <a:off x="9588500" y="135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49992</xdr:rowOff>
    </xdr:from>
    <xdr:ext cx="378565" cy="259045"/>
    <xdr:sp macro="" textlink="">
      <xdr:nvSpPr>
        <xdr:cNvPr id="428" name="テキスト ボックス 427"/>
        <xdr:cNvSpPr txBox="1"/>
      </xdr:nvSpPr>
      <xdr:spPr>
        <a:xfrm>
          <a:off x="9450017" y="13594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140982</xdr:rowOff>
    </xdr:from>
    <xdr:to>
      <xdr:col>12</xdr:col>
      <xdr:colOff>561975</xdr:colOff>
      <xdr:row>79</xdr:row>
      <xdr:rowOff>71132</xdr:rowOff>
    </xdr:to>
    <xdr:sp macro="" textlink="">
      <xdr:nvSpPr>
        <xdr:cNvPr id="429" name="円/楕円 428"/>
        <xdr:cNvSpPr/>
      </xdr:nvSpPr>
      <xdr:spPr>
        <a:xfrm>
          <a:off x="8699500" y="1351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62259</xdr:rowOff>
    </xdr:from>
    <xdr:ext cx="378565" cy="259045"/>
    <xdr:sp macro="" textlink="">
      <xdr:nvSpPr>
        <xdr:cNvPr id="430" name="テキスト ボックス 429"/>
        <xdr:cNvSpPr txBox="1"/>
      </xdr:nvSpPr>
      <xdr:spPr>
        <a:xfrm>
          <a:off x="8561017" y="13606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148641</xdr:rowOff>
    </xdr:from>
    <xdr:to>
      <xdr:col>11</xdr:col>
      <xdr:colOff>358775</xdr:colOff>
      <xdr:row>79</xdr:row>
      <xdr:rowOff>78791</xdr:rowOff>
    </xdr:to>
    <xdr:sp macro="" textlink="">
      <xdr:nvSpPr>
        <xdr:cNvPr id="431" name="円/楕円 430"/>
        <xdr:cNvSpPr/>
      </xdr:nvSpPr>
      <xdr:spPr>
        <a:xfrm>
          <a:off x="7810500" y="1352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69918</xdr:rowOff>
    </xdr:from>
    <xdr:ext cx="378565" cy="259045"/>
    <xdr:sp macro="" textlink="">
      <xdr:nvSpPr>
        <xdr:cNvPr id="432" name="テキスト ボックス 431"/>
        <xdr:cNvSpPr txBox="1"/>
      </xdr:nvSpPr>
      <xdr:spPr>
        <a:xfrm>
          <a:off x="7672017" y="13614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147535</xdr:rowOff>
    </xdr:from>
    <xdr:to>
      <xdr:col>10</xdr:col>
      <xdr:colOff>155575</xdr:colOff>
      <xdr:row>79</xdr:row>
      <xdr:rowOff>77685</xdr:rowOff>
    </xdr:to>
    <xdr:sp macro="" textlink="">
      <xdr:nvSpPr>
        <xdr:cNvPr id="433" name="円/楕円 432"/>
        <xdr:cNvSpPr/>
      </xdr:nvSpPr>
      <xdr:spPr>
        <a:xfrm>
          <a:off x="6921500" y="135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68812</xdr:rowOff>
    </xdr:from>
    <xdr:ext cx="378565" cy="259045"/>
    <xdr:sp macro="" textlink="">
      <xdr:nvSpPr>
        <xdr:cNvPr id="434" name="テキスト ボックス 433"/>
        <xdr:cNvSpPr txBox="1"/>
      </xdr:nvSpPr>
      <xdr:spPr>
        <a:xfrm>
          <a:off x="6783017" y="13613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89522</xdr:rowOff>
    </xdr:from>
    <xdr:to>
      <xdr:col>15</xdr:col>
      <xdr:colOff>180975</xdr:colOff>
      <xdr:row>98</xdr:row>
      <xdr:rowOff>97895</xdr:rowOff>
    </xdr:to>
    <xdr:cxnSp macro="">
      <xdr:nvCxnSpPr>
        <xdr:cNvPr id="467" name="直線コネクタ 466"/>
        <xdr:cNvCxnSpPr/>
      </xdr:nvCxnSpPr>
      <xdr:spPr>
        <a:xfrm flipV="1">
          <a:off x="9639300" y="16891622"/>
          <a:ext cx="8382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89855</xdr:rowOff>
    </xdr:from>
    <xdr:to>
      <xdr:col>14</xdr:col>
      <xdr:colOff>28575</xdr:colOff>
      <xdr:row>98</xdr:row>
      <xdr:rowOff>97895</xdr:rowOff>
    </xdr:to>
    <xdr:cxnSp macro="">
      <xdr:nvCxnSpPr>
        <xdr:cNvPr id="470" name="直線コネクタ 469"/>
        <xdr:cNvCxnSpPr/>
      </xdr:nvCxnSpPr>
      <xdr:spPr>
        <a:xfrm>
          <a:off x="8750300" y="16891955"/>
          <a:ext cx="8890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81750</xdr:rowOff>
    </xdr:from>
    <xdr:to>
      <xdr:col>12</xdr:col>
      <xdr:colOff>511175</xdr:colOff>
      <xdr:row>98</xdr:row>
      <xdr:rowOff>89855</xdr:rowOff>
    </xdr:to>
    <xdr:cxnSp macro="">
      <xdr:nvCxnSpPr>
        <xdr:cNvPr id="473" name="直線コネクタ 472"/>
        <xdr:cNvCxnSpPr/>
      </xdr:nvCxnSpPr>
      <xdr:spPr>
        <a:xfrm>
          <a:off x="7861300" y="16883850"/>
          <a:ext cx="889000" cy="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81750</xdr:rowOff>
    </xdr:from>
    <xdr:to>
      <xdr:col>11</xdr:col>
      <xdr:colOff>307975</xdr:colOff>
      <xdr:row>98</xdr:row>
      <xdr:rowOff>120289</xdr:rowOff>
    </xdr:to>
    <xdr:cxnSp macro="">
      <xdr:nvCxnSpPr>
        <xdr:cNvPr id="476" name="直線コネクタ 475"/>
        <xdr:cNvCxnSpPr/>
      </xdr:nvCxnSpPr>
      <xdr:spPr>
        <a:xfrm flipV="1">
          <a:off x="6972300" y="16883850"/>
          <a:ext cx="889000" cy="3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38722</xdr:rowOff>
    </xdr:from>
    <xdr:to>
      <xdr:col>15</xdr:col>
      <xdr:colOff>231775</xdr:colOff>
      <xdr:row>98</xdr:row>
      <xdr:rowOff>140322</xdr:rowOff>
    </xdr:to>
    <xdr:sp macro="" textlink="">
      <xdr:nvSpPr>
        <xdr:cNvPr id="486" name="円/楕円 485"/>
        <xdr:cNvSpPr/>
      </xdr:nvSpPr>
      <xdr:spPr>
        <a:xfrm>
          <a:off x="10426700" y="168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125099</xdr:rowOff>
    </xdr:from>
    <xdr:ext cx="534377" cy="259045"/>
    <xdr:sp macro="" textlink="">
      <xdr:nvSpPr>
        <xdr:cNvPr id="487" name="土木費該当値テキスト"/>
        <xdr:cNvSpPr txBox="1"/>
      </xdr:nvSpPr>
      <xdr:spPr>
        <a:xfrm>
          <a:off x="10528300" y="1675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23,268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47095</xdr:rowOff>
    </xdr:from>
    <xdr:to>
      <xdr:col>14</xdr:col>
      <xdr:colOff>79375</xdr:colOff>
      <xdr:row>98</xdr:row>
      <xdr:rowOff>148695</xdr:rowOff>
    </xdr:to>
    <xdr:sp macro="" textlink="">
      <xdr:nvSpPr>
        <xdr:cNvPr id="488" name="円/楕円 487"/>
        <xdr:cNvSpPr/>
      </xdr:nvSpPr>
      <xdr:spPr>
        <a:xfrm>
          <a:off x="9588500" y="168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139822</xdr:rowOff>
    </xdr:from>
    <xdr:ext cx="534377" cy="259045"/>
    <xdr:sp macro="" textlink="">
      <xdr:nvSpPr>
        <xdr:cNvPr id="489" name="テキスト ボックス 488"/>
        <xdr:cNvSpPr txBox="1"/>
      </xdr:nvSpPr>
      <xdr:spPr>
        <a:xfrm>
          <a:off x="9372111" y="1694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39055</xdr:rowOff>
    </xdr:from>
    <xdr:to>
      <xdr:col>12</xdr:col>
      <xdr:colOff>561975</xdr:colOff>
      <xdr:row>98</xdr:row>
      <xdr:rowOff>140655</xdr:rowOff>
    </xdr:to>
    <xdr:sp macro="" textlink="">
      <xdr:nvSpPr>
        <xdr:cNvPr id="490" name="円/楕円 489"/>
        <xdr:cNvSpPr/>
      </xdr:nvSpPr>
      <xdr:spPr>
        <a:xfrm>
          <a:off x="8699500" y="168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131782</xdr:rowOff>
    </xdr:from>
    <xdr:ext cx="534377" cy="259045"/>
    <xdr:sp macro="" textlink="">
      <xdr:nvSpPr>
        <xdr:cNvPr id="491" name="テキスト ボックス 490"/>
        <xdr:cNvSpPr txBox="1"/>
      </xdr:nvSpPr>
      <xdr:spPr>
        <a:xfrm>
          <a:off x="8483111" y="1693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30950</xdr:rowOff>
    </xdr:from>
    <xdr:to>
      <xdr:col>11</xdr:col>
      <xdr:colOff>358775</xdr:colOff>
      <xdr:row>98</xdr:row>
      <xdr:rowOff>132550</xdr:rowOff>
    </xdr:to>
    <xdr:sp macro="" textlink="">
      <xdr:nvSpPr>
        <xdr:cNvPr id="492" name="円/楕円 491"/>
        <xdr:cNvSpPr/>
      </xdr:nvSpPr>
      <xdr:spPr>
        <a:xfrm>
          <a:off x="7810500" y="168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123677</xdr:rowOff>
    </xdr:from>
    <xdr:ext cx="534377" cy="259045"/>
    <xdr:sp macro="" textlink="">
      <xdr:nvSpPr>
        <xdr:cNvPr id="493" name="テキスト ボックス 492"/>
        <xdr:cNvSpPr txBox="1"/>
      </xdr:nvSpPr>
      <xdr:spPr>
        <a:xfrm>
          <a:off x="7594111" y="1692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69489</xdr:rowOff>
    </xdr:from>
    <xdr:to>
      <xdr:col>10</xdr:col>
      <xdr:colOff>155575</xdr:colOff>
      <xdr:row>98</xdr:row>
      <xdr:rowOff>171089</xdr:rowOff>
    </xdr:to>
    <xdr:sp macro="" textlink="">
      <xdr:nvSpPr>
        <xdr:cNvPr id="494" name="円/楕円 493"/>
        <xdr:cNvSpPr/>
      </xdr:nvSpPr>
      <xdr:spPr>
        <a:xfrm>
          <a:off x="6921500" y="168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162216</xdr:rowOff>
    </xdr:from>
    <xdr:ext cx="534377" cy="259045"/>
    <xdr:sp macro="" textlink="">
      <xdr:nvSpPr>
        <xdr:cNvPr id="495" name="テキスト ボックス 494"/>
        <xdr:cNvSpPr txBox="1"/>
      </xdr:nvSpPr>
      <xdr:spPr>
        <a:xfrm>
          <a:off x="6705111" y="1696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49175</xdr:rowOff>
    </xdr:from>
    <xdr:to>
      <xdr:col>23</xdr:col>
      <xdr:colOff>517525</xdr:colOff>
      <xdr:row>38</xdr:row>
      <xdr:rowOff>53152</xdr:rowOff>
    </xdr:to>
    <xdr:cxnSp macro="">
      <xdr:nvCxnSpPr>
        <xdr:cNvPr id="523" name="直線コネクタ 522"/>
        <xdr:cNvCxnSpPr/>
      </xdr:nvCxnSpPr>
      <xdr:spPr>
        <a:xfrm>
          <a:off x="15481300" y="6392825"/>
          <a:ext cx="838200" cy="17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49175</xdr:rowOff>
    </xdr:from>
    <xdr:to>
      <xdr:col>22</xdr:col>
      <xdr:colOff>365125</xdr:colOff>
      <xdr:row>38</xdr:row>
      <xdr:rowOff>44648</xdr:rowOff>
    </xdr:to>
    <xdr:cxnSp macro="">
      <xdr:nvCxnSpPr>
        <xdr:cNvPr id="526" name="直線コネクタ 525"/>
        <xdr:cNvCxnSpPr/>
      </xdr:nvCxnSpPr>
      <xdr:spPr>
        <a:xfrm flipV="1">
          <a:off x="14592300" y="6392825"/>
          <a:ext cx="889000" cy="16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44648</xdr:rowOff>
    </xdr:from>
    <xdr:to>
      <xdr:col>21</xdr:col>
      <xdr:colOff>161925</xdr:colOff>
      <xdr:row>38</xdr:row>
      <xdr:rowOff>67920</xdr:rowOff>
    </xdr:to>
    <xdr:cxnSp macro="">
      <xdr:nvCxnSpPr>
        <xdr:cNvPr id="529" name="直線コネクタ 528"/>
        <xdr:cNvCxnSpPr/>
      </xdr:nvCxnSpPr>
      <xdr:spPr>
        <a:xfrm flipV="1">
          <a:off x="13703300" y="6559748"/>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67920</xdr:rowOff>
    </xdr:from>
    <xdr:to>
      <xdr:col>19</xdr:col>
      <xdr:colOff>644525</xdr:colOff>
      <xdr:row>38</xdr:row>
      <xdr:rowOff>101936</xdr:rowOff>
    </xdr:to>
    <xdr:cxnSp macro="">
      <xdr:nvCxnSpPr>
        <xdr:cNvPr id="532" name="直線コネクタ 531"/>
        <xdr:cNvCxnSpPr/>
      </xdr:nvCxnSpPr>
      <xdr:spPr>
        <a:xfrm flipV="1">
          <a:off x="12814300" y="6583020"/>
          <a:ext cx="88900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2352</xdr:rowOff>
    </xdr:from>
    <xdr:to>
      <xdr:col>23</xdr:col>
      <xdr:colOff>568325</xdr:colOff>
      <xdr:row>38</xdr:row>
      <xdr:rowOff>103952</xdr:rowOff>
    </xdr:to>
    <xdr:sp macro="" textlink="">
      <xdr:nvSpPr>
        <xdr:cNvPr id="542" name="円/楕円 541"/>
        <xdr:cNvSpPr/>
      </xdr:nvSpPr>
      <xdr:spPr>
        <a:xfrm>
          <a:off x="16268700" y="651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88729</xdr:rowOff>
    </xdr:from>
    <xdr:ext cx="534377" cy="259045"/>
    <xdr:sp macro="" textlink="">
      <xdr:nvSpPr>
        <xdr:cNvPr id="543" name="消防費該当値テキスト"/>
        <xdr:cNvSpPr txBox="1"/>
      </xdr:nvSpPr>
      <xdr:spPr>
        <a:xfrm>
          <a:off x="16370300" y="643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169825</xdr:rowOff>
    </xdr:from>
    <xdr:to>
      <xdr:col>22</xdr:col>
      <xdr:colOff>415925</xdr:colOff>
      <xdr:row>37</xdr:row>
      <xdr:rowOff>99975</xdr:rowOff>
    </xdr:to>
    <xdr:sp macro="" textlink="">
      <xdr:nvSpPr>
        <xdr:cNvPr id="544" name="円/楕円 543"/>
        <xdr:cNvSpPr/>
      </xdr:nvSpPr>
      <xdr:spPr>
        <a:xfrm>
          <a:off x="15430500" y="63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91102</xdr:rowOff>
    </xdr:from>
    <xdr:ext cx="534377" cy="259045"/>
    <xdr:sp macro="" textlink="">
      <xdr:nvSpPr>
        <xdr:cNvPr id="545" name="テキスト ボックス 544"/>
        <xdr:cNvSpPr txBox="1"/>
      </xdr:nvSpPr>
      <xdr:spPr>
        <a:xfrm>
          <a:off x="15214111" y="643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165298</xdr:rowOff>
    </xdr:from>
    <xdr:to>
      <xdr:col>21</xdr:col>
      <xdr:colOff>212725</xdr:colOff>
      <xdr:row>38</xdr:row>
      <xdr:rowOff>95448</xdr:rowOff>
    </xdr:to>
    <xdr:sp macro="" textlink="">
      <xdr:nvSpPr>
        <xdr:cNvPr id="546" name="円/楕円 545"/>
        <xdr:cNvSpPr/>
      </xdr:nvSpPr>
      <xdr:spPr>
        <a:xfrm>
          <a:off x="14541500" y="65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86575</xdr:rowOff>
    </xdr:from>
    <xdr:ext cx="534377" cy="259045"/>
    <xdr:sp macro="" textlink="">
      <xdr:nvSpPr>
        <xdr:cNvPr id="547" name="テキスト ボックス 546"/>
        <xdr:cNvSpPr txBox="1"/>
      </xdr:nvSpPr>
      <xdr:spPr>
        <a:xfrm>
          <a:off x="14325111" y="660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17120</xdr:rowOff>
    </xdr:from>
    <xdr:to>
      <xdr:col>20</xdr:col>
      <xdr:colOff>9525</xdr:colOff>
      <xdr:row>38</xdr:row>
      <xdr:rowOff>118720</xdr:rowOff>
    </xdr:to>
    <xdr:sp macro="" textlink="">
      <xdr:nvSpPr>
        <xdr:cNvPr id="548" name="円/楕円 547"/>
        <xdr:cNvSpPr/>
      </xdr:nvSpPr>
      <xdr:spPr>
        <a:xfrm>
          <a:off x="136525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109847</xdr:rowOff>
    </xdr:from>
    <xdr:ext cx="534377" cy="259045"/>
    <xdr:sp macro="" textlink="">
      <xdr:nvSpPr>
        <xdr:cNvPr id="549" name="テキスト ボックス 548"/>
        <xdr:cNvSpPr txBox="1"/>
      </xdr:nvSpPr>
      <xdr:spPr>
        <a:xfrm>
          <a:off x="13436111" y="662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51136</xdr:rowOff>
    </xdr:from>
    <xdr:to>
      <xdr:col>18</xdr:col>
      <xdr:colOff>492125</xdr:colOff>
      <xdr:row>38</xdr:row>
      <xdr:rowOff>152736</xdr:rowOff>
    </xdr:to>
    <xdr:sp macro="" textlink="">
      <xdr:nvSpPr>
        <xdr:cNvPr id="550" name="円/楕円 549"/>
        <xdr:cNvSpPr/>
      </xdr:nvSpPr>
      <xdr:spPr>
        <a:xfrm>
          <a:off x="12763500" y="656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143863</xdr:rowOff>
    </xdr:from>
    <xdr:ext cx="534377" cy="259045"/>
    <xdr:sp macro="" textlink="">
      <xdr:nvSpPr>
        <xdr:cNvPr id="551" name="テキスト ボックス 550"/>
        <xdr:cNvSpPr txBox="1"/>
      </xdr:nvSpPr>
      <xdr:spPr>
        <a:xfrm>
          <a:off x="12547111" y="665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123361</xdr:rowOff>
    </xdr:from>
    <xdr:to>
      <xdr:col>23</xdr:col>
      <xdr:colOff>517525</xdr:colOff>
      <xdr:row>57</xdr:row>
      <xdr:rowOff>28502</xdr:rowOff>
    </xdr:to>
    <xdr:cxnSp macro="">
      <xdr:nvCxnSpPr>
        <xdr:cNvPr id="582" name="直線コネクタ 581"/>
        <xdr:cNvCxnSpPr/>
      </xdr:nvCxnSpPr>
      <xdr:spPr>
        <a:xfrm flipV="1">
          <a:off x="15481300" y="9724561"/>
          <a:ext cx="838200" cy="7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28502</xdr:rowOff>
    </xdr:from>
    <xdr:to>
      <xdr:col>22</xdr:col>
      <xdr:colOff>365125</xdr:colOff>
      <xdr:row>57</xdr:row>
      <xdr:rowOff>78991</xdr:rowOff>
    </xdr:to>
    <xdr:cxnSp macro="">
      <xdr:nvCxnSpPr>
        <xdr:cNvPr id="585" name="直線コネクタ 584"/>
        <xdr:cNvCxnSpPr/>
      </xdr:nvCxnSpPr>
      <xdr:spPr>
        <a:xfrm flipV="1">
          <a:off x="14592300" y="9801152"/>
          <a:ext cx="889000" cy="5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49861</xdr:rowOff>
    </xdr:from>
    <xdr:to>
      <xdr:col>21</xdr:col>
      <xdr:colOff>161925</xdr:colOff>
      <xdr:row>57</xdr:row>
      <xdr:rowOff>78991</xdr:rowOff>
    </xdr:to>
    <xdr:cxnSp macro="">
      <xdr:nvCxnSpPr>
        <xdr:cNvPr id="588" name="直線コネクタ 587"/>
        <xdr:cNvCxnSpPr/>
      </xdr:nvCxnSpPr>
      <xdr:spPr>
        <a:xfrm>
          <a:off x="13703300" y="9822511"/>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49861</xdr:rowOff>
    </xdr:from>
    <xdr:to>
      <xdr:col>19</xdr:col>
      <xdr:colOff>644525</xdr:colOff>
      <xdr:row>57</xdr:row>
      <xdr:rowOff>125070</xdr:rowOff>
    </xdr:to>
    <xdr:cxnSp macro="">
      <xdr:nvCxnSpPr>
        <xdr:cNvPr id="591" name="直線コネクタ 590"/>
        <xdr:cNvCxnSpPr/>
      </xdr:nvCxnSpPr>
      <xdr:spPr>
        <a:xfrm flipV="1">
          <a:off x="12814300" y="9822511"/>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72561</xdr:rowOff>
    </xdr:from>
    <xdr:to>
      <xdr:col>23</xdr:col>
      <xdr:colOff>568325</xdr:colOff>
      <xdr:row>57</xdr:row>
      <xdr:rowOff>2711</xdr:rowOff>
    </xdr:to>
    <xdr:sp macro="" textlink="">
      <xdr:nvSpPr>
        <xdr:cNvPr id="601" name="円/楕円 600"/>
        <xdr:cNvSpPr/>
      </xdr:nvSpPr>
      <xdr:spPr>
        <a:xfrm>
          <a:off x="16268700" y="96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95438</xdr:rowOff>
    </xdr:from>
    <xdr:ext cx="534377" cy="259045"/>
    <xdr:sp macro="" textlink="">
      <xdr:nvSpPr>
        <xdr:cNvPr id="602" name="教育費該当値テキスト"/>
        <xdr:cNvSpPr txBox="1"/>
      </xdr:nvSpPr>
      <xdr:spPr>
        <a:xfrm>
          <a:off x="16370300" y="952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45,001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149152</xdr:rowOff>
    </xdr:from>
    <xdr:to>
      <xdr:col>22</xdr:col>
      <xdr:colOff>415925</xdr:colOff>
      <xdr:row>57</xdr:row>
      <xdr:rowOff>79302</xdr:rowOff>
    </xdr:to>
    <xdr:sp macro="" textlink="">
      <xdr:nvSpPr>
        <xdr:cNvPr id="603" name="円/楕円 602"/>
        <xdr:cNvSpPr/>
      </xdr:nvSpPr>
      <xdr:spPr>
        <a:xfrm>
          <a:off x="15430500" y="9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70429</xdr:rowOff>
    </xdr:from>
    <xdr:ext cx="534377" cy="259045"/>
    <xdr:sp macro="" textlink="">
      <xdr:nvSpPr>
        <xdr:cNvPr id="604" name="テキスト ボックス 603"/>
        <xdr:cNvSpPr txBox="1"/>
      </xdr:nvSpPr>
      <xdr:spPr>
        <a:xfrm>
          <a:off x="15214111" y="984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28191</xdr:rowOff>
    </xdr:from>
    <xdr:to>
      <xdr:col>21</xdr:col>
      <xdr:colOff>212725</xdr:colOff>
      <xdr:row>57</xdr:row>
      <xdr:rowOff>129791</xdr:rowOff>
    </xdr:to>
    <xdr:sp macro="" textlink="">
      <xdr:nvSpPr>
        <xdr:cNvPr id="605" name="円/楕円 604"/>
        <xdr:cNvSpPr/>
      </xdr:nvSpPr>
      <xdr:spPr>
        <a:xfrm>
          <a:off x="14541500" y="980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120918</xdr:rowOff>
    </xdr:from>
    <xdr:ext cx="534377" cy="259045"/>
    <xdr:sp macro="" textlink="">
      <xdr:nvSpPr>
        <xdr:cNvPr id="606" name="テキスト ボックス 605"/>
        <xdr:cNvSpPr txBox="1"/>
      </xdr:nvSpPr>
      <xdr:spPr>
        <a:xfrm>
          <a:off x="14325111" y="989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170511</xdr:rowOff>
    </xdr:from>
    <xdr:to>
      <xdr:col>20</xdr:col>
      <xdr:colOff>9525</xdr:colOff>
      <xdr:row>57</xdr:row>
      <xdr:rowOff>100661</xdr:rowOff>
    </xdr:to>
    <xdr:sp macro="" textlink="">
      <xdr:nvSpPr>
        <xdr:cNvPr id="607" name="円/楕円 606"/>
        <xdr:cNvSpPr/>
      </xdr:nvSpPr>
      <xdr:spPr>
        <a:xfrm>
          <a:off x="13652500" y="97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91788</xdr:rowOff>
    </xdr:from>
    <xdr:ext cx="534377" cy="259045"/>
    <xdr:sp macro="" textlink="">
      <xdr:nvSpPr>
        <xdr:cNvPr id="608" name="テキスト ボックス 607"/>
        <xdr:cNvSpPr txBox="1"/>
      </xdr:nvSpPr>
      <xdr:spPr>
        <a:xfrm>
          <a:off x="13436111" y="986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74270</xdr:rowOff>
    </xdr:from>
    <xdr:to>
      <xdr:col>18</xdr:col>
      <xdr:colOff>492125</xdr:colOff>
      <xdr:row>58</xdr:row>
      <xdr:rowOff>4420</xdr:rowOff>
    </xdr:to>
    <xdr:sp macro="" textlink="">
      <xdr:nvSpPr>
        <xdr:cNvPr id="609" name="円/楕円 608"/>
        <xdr:cNvSpPr/>
      </xdr:nvSpPr>
      <xdr:spPr>
        <a:xfrm>
          <a:off x="12763500" y="98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166997</xdr:rowOff>
    </xdr:from>
    <xdr:ext cx="534377" cy="259045"/>
    <xdr:sp macro="" textlink="">
      <xdr:nvSpPr>
        <xdr:cNvPr id="610" name="テキスト ボックス 609"/>
        <xdr:cNvSpPr txBox="1"/>
      </xdr:nvSpPr>
      <xdr:spPr>
        <a:xfrm>
          <a:off x="12547111" y="99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43726</xdr:rowOff>
    </xdr:from>
    <xdr:to>
      <xdr:col>23</xdr:col>
      <xdr:colOff>517525</xdr:colOff>
      <xdr:row>79</xdr:row>
      <xdr:rowOff>43935</xdr:rowOff>
    </xdr:to>
    <xdr:cxnSp macro="">
      <xdr:nvCxnSpPr>
        <xdr:cNvPr id="639" name="直線コネクタ 638"/>
        <xdr:cNvCxnSpPr/>
      </xdr:nvCxnSpPr>
      <xdr:spPr>
        <a:xfrm flipV="1">
          <a:off x="15481300" y="13588276"/>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34334</xdr:rowOff>
    </xdr:from>
    <xdr:to>
      <xdr:col>22</xdr:col>
      <xdr:colOff>365125</xdr:colOff>
      <xdr:row>79</xdr:row>
      <xdr:rowOff>43935</xdr:rowOff>
    </xdr:to>
    <xdr:cxnSp macro="">
      <xdr:nvCxnSpPr>
        <xdr:cNvPr id="642" name="直線コネクタ 641"/>
        <xdr:cNvCxnSpPr/>
      </xdr:nvCxnSpPr>
      <xdr:spPr>
        <a:xfrm>
          <a:off x="14592300" y="1357888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34334</xdr:rowOff>
    </xdr:from>
    <xdr:to>
      <xdr:col>21</xdr:col>
      <xdr:colOff>161925</xdr:colOff>
      <xdr:row>79</xdr:row>
      <xdr:rowOff>42487</xdr:rowOff>
    </xdr:to>
    <xdr:cxnSp macro="">
      <xdr:nvCxnSpPr>
        <xdr:cNvPr id="645" name="直線コネクタ 644"/>
        <xdr:cNvCxnSpPr/>
      </xdr:nvCxnSpPr>
      <xdr:spPr>
        <a:xfrm flipV="1">
          <a:off x="13703300" y="13578884"/>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42487</xdr:rowOff>
    </xdr:from>
    <xdr:to>
      <xdr:col>19</xdr:col>
      <xdr:colOff>644525</xdr:colOff>
      <xdr:row>79</xdr:row>
      <xdr:rowOff>44089</xdr:rowOff>
    </xdr:to>
    <xdr:cxnSp macro="">
      <xdr:nvCxnSpPr>
        <xdr:cNvPr id="648" name="直線コネクタ 647"/>
        <xdr:cNvCxnSpPr/>
      </xdr:nvCxnSpPr>
      <xdr:spPr>
        <a:xfrm flipV="1">
          <a:off x="12814300" y="13587037"/>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164376</xdr:rowOff>
    </xdr:from>
    <xdr:to>
      <xdr:col>23</xdr:col>
      <xdr:colOff>568325</xdr:colOff>
      <xdr:row>79</xdr:row>
      <xdr:rowOff>94526</xdr:rowOff>
    </xdr:to>
    <xdr:sp macro="" textlink="">
      <xdr:nvSpPr>
        <xdr:cNvPr id="658" name="円/楕円 657"/>
        <xdr:cNvSpPr/>
      </xdr:nvSpPr>
      <xdr:spPr>
        <a:xfrm>
          <a:off x="162687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313932" cy="259045"/>
    <xdr:sp macro="" textlink="">
      <xdr:nvSpPr>
        <xdr:cNvPr id="659" name="災害復旧費該当値テキスト"/>
        <xdr:cNvSpPr txBox="1"/>
      </xdr:nvSpPr>
      <xdr:spPr>
        <a:xfrm>
          <a:off x="16370300" y="13482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164585</xdr:rowOff>
    </xdr:from>
    <xdr:to>
      <xdr:col>22</xdr:col>
      <xdr:colOff>415925</xdr:colOff>
      <xdr:row>79</xdr:row>
      <xdr:rowOff>94735</xdr:rowOff>
    </xdr:to>
    <xdr:sp macro="" textlink="">
      <xdr:nvSpPr>
        <xdr:cNvPr id="660" name="円/楕円 659"/>
        <xdr:cNvSpPr/>
      </xdr:nvSpPr>
      <xdr:spPr>
        <a:xfrm>
          <a:off x="15430500" y="135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85862</xdr:rowOff>
    </xdr:from>
    <xdr:ext cx="313932" cy="259045"/>
    <xdr:sp macro="" textlink="">
      <xdr:nvSpPr>
        <xdr:cNvPr id="661" name="テキスト ボックス 660"/>
        <xdr:cNvSpPr txBox="1"/>
      </xdr:nvSpPr>
      <xdr:spPr>
        <a:xfrm>
          <a:off x="15324333" y="13630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154984</xdr:rowOff>
    </xdr:from>
    <xdr:to>
      <xdr:col>21</xdr:col>
      <xdr:colOff>212725</xdr:colOff>
      <xdr:row>79</xdr:row>
      <xdr:rowOff>85134</xdr:rowOff>
    </xdr:to>
    <xdr:sp macro="" textlink="">
      <xdr:nvSpPr>
        <xdr:cNvPr id="662" name="円/楕円 661"/>
        <xdr:cNvSpPr/>
      </xdr:nvSpPr>
      <xdr:spPr>
        <a:xfrm>
          <a:off x="14541500" y="1352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76261</xdr:rowOff>
    </xdr:from>
    <xdr:ext cx="378565" cy="259045"/>
    <xdr:sp macro="" textlink="">
      <xdr:nvSpPr>
        <xdr:cNvPr id="663" name="テキスト ボックス 662"/>
        <xdr:cNvSpPr txBox="1"/>
      </xdr:nvSpPr>
      <xdr:spPr>
        <a:xfrm>
          <a:off x="14403017" y="1362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163137</xdr:rowOff>
    </xdr:from>
    <xdr:to>
      <xdr:col>20</xdr:col>
      <xdr:colOff>9525</xdr:colOff>
      <xdr:row>79</xdr:row>
      <xdr:rowOff>93287</xdr:rowOff>
    </xdr:to>
    <xdr:sp macro="" textlink="">
      <xdr:nvSpPr>
        <xdr:cNvPr id="664" name="円/楕円 663"/>
        <xdr:cNvSpPr/>
      </xdr:nvSpPr>
      <xdr:spPr>
        <a:xfrm>
          <a:off x="13652500" y="135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84414</xdr:rowOff>
    </xdr:from>
    <xdr:ext cx="378565" cy="259045"/>
    <xdr:sp macro="" textlink="">
      <xdr:nvSpPr>
        <xdr:cNvPr id="665" name="テキスト ボックス 664"/>
        <xdr:cNvSpPr txBox="1"/>
      </xdr:nvSpPr>
      <xdr:spPr>
        <a:xfrm>
          <a:off x="13514017" y="1362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164739</xdr:rowOff>
    </xdr:from>
    <xdr:to>
      <xdr:col>18</xdr:col>
      <xdr:colOff>492125</xdr:colOff>
      <xdr:row>79</xdr:row>
      <xdr:rowOff>94889</xdr:rowOff>
    </xdr:to>
    <xdr:sp macro="" textlink="">
      <xdr:nvSpPr>
        <xdr:cNvPr id="666" name="円/楕円 665"/>
        <xdr:cNvSpPr/>
      </xdr:nvSpPr>
      <xdr:spPr>
        <a:xfrm>
          <a:off x="12763500" y="1353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86016</xdr:rowOff>
    </xdr:from>
    <xdr:ext cx="313932" cy="259045"/>
    <xdr:sp macro="" textlink="">
      <xdr:nvSpPr>
        <xdr:cNvPr id="667" name="テキスト ボックス 666"/>
        <xdr:cNvSpPr txBox="1"/>
      </xdr:nvSpPr>
      <xdr:spPr>
        <a:xfrm>
          <a:off x="12657333" y="13630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35088</xdr:rowOff>
    </xdr:from>
    <xdr:to>
      <xdr:col>23</xdr:col>
      <xdr:colOff>517525</xdr:colOff>
      <xdr:row>98</xdr:row>
      <xdr:rowOff>46093</xdr:rowOff>
    </xdr:to>
    <xdr:cxnSp macro="">
      <xdr:nvCxnSpPr>
        <xdr:cNvPr id="698" name="直線コネクタ 697"/>
        <xdr:cNvCxnSpPr/>
      </xdr:nvCxnSpPr>
      <xdr:spPr>
        <a:xfrm flipV="1">
          <a:off x="15481300" y="16837188"/>
          <a:ext cx="8382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6534</xdr:rowOff>
    </xdr:from>
    <xdr:to>
      <xdr:col>22</xdr:col>
      <xdr:colOff>365125</xdr:colOff>
      <xdr:row>98</xdr:row>
      <xdr:rowOff>46093</xdr:rowOff>
    </xdr:to>
    <xdr:cxnSp macro="">
      <xdr:nvCxnSpPr>
        <xdr:cNvPr id="701" name="直線コネクタ 700"/>
        <xdr:cNvCxnSpPr/>
      </xdr:nvCxnSpPr>
      <xdr:spPr>
        <a:xfrm>
          <a:off x="14592300" y="16808634"/>
          <a:ext cx="889000" cy="3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2649</xdr:rowOff>
    </xdr:from>
    <xdr:to>
      <xdr:col>21</xdr:col>
      <xdr:colOff>161925</xdr:colOff>
      <xdr:row>98</xdr:row>
      <xdr:rowOff>6534</xdr:rowOff>
    </xdr:to>
    <xdr:cxnSp macro="">
      <xdr:nvCxnSpPr>
        <xdr:cNvPr id="704" name="直線コネクタ 703"/>
        <xdr:cNvCxnSpPr/>
      </xdr:nvCxnSpPr>
      <xdr:spPr>
        <a:xfrm>
          <a:off x="13703300" y="16804749"/>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143086</xdr:rowOff>
    </xdr:from>
    <xdr:to>
      <xdr:col>19</xdr:col>
      <xdr:colOff>644525</xdr:colOff>
      <xdr:row>98</xdr:row>
      <xdr:rowOff>2649</xdr:rowOff>
    </xdr:to>
    <xdr:cxnSp macro="">
      <xdr:nvCxnSpPr>
        <xdr:cNvPr id="707" name="直線コネクタ 706"/>
        <xdr:cNvCxnSpPr/>
      </xdr:nvCxnSpPr>
      <xdr:spPr>
        <a:xfrm>
          <a:off x="12814300" y="16773736"/>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155738</xdr:rowOff>
    </xdr:from>
    <xdr:to>
      <xdr:col>23</xdr:col>
      <xdr:colOff>568325</xdr:colOff>
      <xdr:row>98</xdr:row>
      <xdr:rowOff>85888</xdr:rowOff>
    </xdr:to>
    <xdr:sp macro="" textlink="">
      <xdr:nvSpPr>
        <xdr:cNvPr id="717" name="円/楕円 716"/>
        <xdr:cNvSpPr/>
      </xdr:nvSpPr>
      <xdr:spPr>
        <a:xfrm>
          <a:off x="16268700" y="1678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70665</xdr:rowOff>
    </xdr:from>
    <xdr:ext cx="534377" cy="259045"/>
    <xdr:sp macro="" textlink="">
      <xdr:nvSpPr>
        <xdr:cNvPr id="718" name="公債費該当値テキスト"/>
        <xdr:cNvSpPr txBox="1"/>
      </xdr:nvSpPr>
      <xdr:spPr>
        <a:xfrm>
          <a:off x="16370300" y="167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21,610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166743</xdr:rowOff>
    </xdr:from>
    <xdr:to>
      <xdr:col>22</xdr:col>
      <xdr:colOff>415925</xdr:colOff>
      <xdr:row>98</xdr:row>
      <xdr:rowOff>96893</xdr:rowOff>
    </xdr:to>
    <xdr:sp macro="" textlink="">
      <xdr:nvSpPr>
        <xdr:cNvPr id="719" name="円/楕円 718"/>
        <xdr:cNvSpPr/>
      </xdr:nvSpPr>
      <xdr:spPr>
        <a:xfrm>
          <a:off x="15430500" y="167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88020</xdr:rowOff>
    </xdr:from>
    <xdr:ext cx="534377" cy="259045"/>
    <xdr:sp macro="" textlink="">
      <xdr:nvSpPr>
        <xdr:cNvPr id="720" name="テキスト ボックス 719"/>
        <xdr:cNvSpPr txBox="1"/>
      </xdr:nvSpPr>
      <xdr:spPr>
        <a:xfrm>
          <a:off x="15214111" y="1689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127184</xdr:rowOff>
    </xdr:from>
    <xdr:to>
      <xdr:col>21</xdr:col>
      <xdr:colOff>212725</xdr:colOff>
      <xdr:row>98</xdr:row>
      <xdr:rowOff>57334</xdr:rowOff>
    </xdr:to>
    <xdr:sp macro="" textlink="">
      <xdr:nvSpPr>
        <xdr:cNvPr id="721" name="円/楕円 720"/>
        <xdr:cNvSpPr/>
      </xdr:nvSpPr>
      <xdr:spPr>
        <a:xfrm>
          <a:off x="14541500" y="167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48461</xdr:rowOff>
    </xdr:from>
    <xdr:ext cx="534377" cy="259045"/>
    <xdr:sp macro="" textlink="">
      <xdr:nvSpPr>
        <xdr:cNvPr id="722" name="テキスト ボックス 721"/>
        <xdr:cNvSpPr txBox="1"/>
      </xdr:nvSpPr>
      <xdr:spPr>
        <a:xfrm>
          <a:off x="14325111" y="1685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123299</xdr:rowOff>
    </xdr:from>
    <xdr:to>
      <xdr:col>20</xdr:col>
      <xdr:colOff>9525</xdr:colOff>
      <xdr:row>98</xdr:row>
      <xdr:rowOff>53449</xdr:rowOff>
    </xdr:to>
    <xdr:sp macro="" textlink="">
      <xdr:nvSpPr>
        <xdr:cNvPr id="723" name="円/楕円 722"/>
        <xdr:cNvSpPr/>
      </xdr:nvSpPr>
      <xdr:spPr>
        <a:xfrm>
          <a:off x="13652500" y="167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44576</xdr:rowOff>
    </xdr:from>
    <xdr:ext cx="534377" cy="259045"/>
    <xdr:sp macro="" textlink="">
      <xdr:nvSpPr>
        <xdr:cNvPr id="724" name="テキスト ボックス 723"/>
        <xdr:cNvSpPr txBox="1"/>
      </xdr:nvSpPr>
      <xdr:spPr>
        <a:xfrm>
          <a:off x="13436111" y="1684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92286</xdr:rowOff>
    </xdr:from>
    <xdr:to>
      <xdr:col>18</xdr:col>
      <xdr:colOff>492125</xdr:colOff>
      <xdr:row>98</xdr:row>
      <xdr:rowOff>22436</xdr:rowOff>
    </xdr:to>
    <xdr:sp macro="" textlink="">
      <xdr:nvSpPr>
        <xdr:cNvPr id="725" name="円/楕円 724"/>
        <xdr:cNvSpPr/>
      </xdr:nvSpPr>
      <xdr:spPr>
        <a:xfrm>
          <a:off x="12763500" y="167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13563</xdr:rowOff>
    </xdr:from>
    <xdr:ext cx="534377" cy="259045"/>
    <xdr:sp macro="" textlink="">
      <xdr:nvSpPr>
        <xdr:cNvPr id="726" name="テキスト ボックス 725"/>
        <xdr:cNvSpPr txBox="1"/>
      </xdr:nvSpPr>
      <xdr:spPr>
        <a:xfrm>
          <a:off x="12547111" y="1681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類似団体よりも高い数値</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なっているのは、議会費、民生費、</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それもわずかな数値にとどまっており、それ以外は類似団体よりも低い数値で推移</a:t>
          </a:r>
          <a:r>
            <a:rPr kumimoji="1" lang="ja-JP" altLang="en-US" sz="1100">
              <a:solidFill>
                <a:schemeClr val="dk1"/>
              </a:solidFill>
              <a:effectLst/>
              <a:latin typeface="+mn-lt"/>
              <a:ea typeface="+mn-ea"/>
              <a:cs typeface="+mn-cs"/>
            </a:rPr>
            <a:t>できて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中でも、</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土木費、公債費は大きく下回っており、土木費は、道路や橋梁等のインフラにかかる工事を必要最低限の範囲でしか実施しておらず、それは教育施設等にかかる普通建設事業費の増額によって土木費に充当できる事業費が抑制されてしまっていることが影響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総務費は、類似団体よりも人件費を抑制できていることが要因と考えられる。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公債費は、借入額の大きな町債が近年償還終了を迎えてきており、加えて借入の抑制を実施している成果が数値に現れており、今後もこの水準を維持できるよう努力していく。</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年度までは、実質</a:t>
          </a:r>
          <a:r>
            <a:rPr kumimoji="1" lang="ja-JP" altLang="en-US" sz="1200">
              <a:solidFill>
                <a:schemeClr val="dk1"/>
              </a:solidFill>
              <a:effectLst/>
              <a:latin typeface="+mn-lt"/>
              <a:ea typeface="+mn-ea"/>
              <a:cs typeface="+mn-cs"/>
            </a:rPr>
            <a:t>収支</a:t>
          </a:r>
          <a:r>
            <a:rPr kumimoji="1" lang="ja-JP" altLang="ja-JP" sz="1200">
              <a:solidFill>
                <a:schemeClr val="dk1"/>
              </a:solidFill>
              <a:effectLst/>
              <a:latin typeface="+mn-lt"/>
              <a:ea typeface="+mn-ea"/>
              <a:cs typeface="+mn-cs"/>
            </a:rPr>
            <a:t>額及び実質単年度収支ともに黒字で推移していたが、平成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年度で実質単年度収支はマイナスとなった。これは、新規幼児園の建設等臨時的な</a:t>
          </a:r>
          <a:r>
            <a:rPr kumimoji="1" lang="ja-JP" altLang="en-US" sz="1200">
              <a:solidFill>
                <a:schemeClr val="dk1"/>
              </a:solidFill>
              <a:effectLst/>
              <a:latin typeface="+mn-lt"/>
              <a:ea typeface="+mn-ea"/>
              <a:cs typeface="+mn-cs"/>
            </a:rPr>
            <a:t>事業を実施したため</a:t>
          </a:r>
          <a:r>
            <a:rPr kumimoji="1" lang="ja-JP" altLang="ja-JP" sz="1200">
              <a:solidFill>
                <a:schemeClr val="dk1"/>
              </a:solidFill>
              <a:effectLst/>
              <a:latin typeface="+mn-lt"/>
              <a:ea typeface="+mn-ea"/>
              <a:cs typeface="+mn-cs"/>
            </a:rPr>
            <a:t>であるが、それによる基金の取崩しは最低限で抑えることが出来た。</a:t>
          </a:r>
          <a:r>
            <a:rPr kumimoji="1" lang="ja-JP" altLang="en-US" sz="1200">
              <a:solidFill>
                <a:schemeClr val="dk1"/>
              </a:solidFill>
              <a:effectLst/>
              <a:latin typeface="+mn-lt"/>
              <a:ea typeface="+mn-ea"/>
              <a:cs typeface="+mn-cs"/>
            </a:rPr>
            <a:t>しかし、平成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年度では財源の補てんとして基金を</a:t>
          </a:r>
          <a:r>
            <a:rPr kumimoji="1" lang="en-US" altLang="ja-JP" sz="1200">
              <a:solidFill>
                <a:schemeClr val="dk1"/>
              </a:solidFill>
              <a:effectLst/>
              <a:latin typeface="+mn-lt"/>
              <a:ea typeface="+mn-ea"/>
              <a:cs typeface="+mn-cs"/>
            </a:rPr>
            <a:t>3</a:t>
          </a:r>
          <a:r>
            <a:rPr kumimoji="1" lang="ja-JP" altLang="en-US" sz="1200">
              <a:solidFill>
                <a:schemeClr val="dk1"/>
              </a:solidFill>
              <a:effectLst/>
              <a:latin typeface="+mn-lt"/>
              <a:ea typeface="+mn-ea"/>
              <a:cs typeface="+mn-cs"/>
            </a:rPr>
            <a:t>億取崩し、更なる悪化となった。</a:t>
          </a:r>
          <a:endParaRPr lang="ja-JP" altLang="ja-JP" sz="1600">
            <a:effectLst/>
          </a:endParaRPr>
        </a:p>
        <a:p>
          <a:r>
            <a:rPr kumimoji="1" lang="ja-JP" altLang="ja-JP" sz="1200">
              <a:solidFill>
                <a:schemeClr val="dk1"/>
              </a:solidFill>
              <a:effectLst/>
              <a:latin typeface="+mn-lt"/>
              <a:ea typeface="+mn-ea"/>
              <a:cs typeface="+mn-cs"/>
            </a:rPr>
            <a:t>　今後は小中学校など既存公共施設の改修・更新の事業が見込まれ基金残高の維持は難しいと思われる。</a:t>
          </a:r>
          <a:r>
            <a:rPr kumimoji="1" lang="ja-JP" altLang="en-US" sz="1200">
              <a:solidFill>
                <a:schemeClr val="dk1"/>
              </a:solidFill>
              <a:effectLst/>
              <a:latin typeface="+mn-lt"/>
              <a:ea typeface="+mn-ea"/>
              <a:cs typeface="+mn-cs"/>
            </a:rPr>
            <a:t>早急に</a:t>
          </a:r>
          <a:r>
            <a:rPr kumimoji="1" lang="ja-JP" altLang="ja-JP" sz="1200">
              <a:solidFill>
                <a:schemeClr val="dk1"/>
              </a:solidFill>
              <a:effectLst/>
              <a:latin typeface="+mn-lt"/>
              <a:ea typeface="+mn-ea"/>
              <a:cs typeface="+mn-cs"/>
            </a:rPr>
            <a:t>公共施設</a:t>
          </a:r>
          <a:r>
            <a:rPr kumimoji="1" lang="ja-JP" altLang="en-US" sz="1200">
              <a:solidFill>
                <a:schemeClr val="dk1"/>
              </a:solidFill>
              <a:effectLst/>
              <a:latin typeface="+mn-lt"/>
              <a:ea typeface="+mn-ea"/>
              <a:cs typeface="+mn-cs"/>
            </a:rPr>
            <a:t>の個別計画</a:t>
          </a:r>
          <a:r>
            <a:rPr kumimoji="1" lang="ja-JP" altLang="ja-JP" sz="1200">
              <a:solidFill>
                <a:schemeClr val="dk1"/>
              </a:solidFill>
              <a:effectLst/>
              <a:latin typeface="+mn-lt"/>
              <a:ea typeface="+mn-ea"/>
              <a:cs typeface="+mn-cs"/>
            </a:rPr>
            <a:t>を</a:t>
          </a:r>
          <a:r>
            <a:rPr kumimoji="1" lang="ja-JP" altLang="en-US" sz="1200">
              <a:solidFill>
                <a:schemeClr val="dk1"/>
              </a:solidFill>
              <a:effectLst/>
              <a:latin typeface="+mn-lt"/>
              <a:ea typeface="+mn-ea"/>
              <a:cs typeface="+mn-cs"/>
            </a:rPr>
            <a:t>策定し、公共施設等適正配置に係る地方債の</a:t>
          </a:r>
          <a:r>
            <a:rPr kumimoji="1" lang="ja-JP" altLang="ja-JP" sz="1200">
              <a:solidFill>
                <a:schemeClr val="dk1"/>
              </a:solidFill>
              <a:effectLst/>
              <a:latin typeface="+mn-lt"/>
              <a:ea typeface="+mn-ea"/>
              <a:cs typeface="+mn-cs"/>
            </a:rPr>
            <a:t>活用</a:t>
          </a:r>
          <a:r>
            <a:rPr kumimoji="1" lang="ja-JP" altLang="en-US" sz="1200">
              <a:solidFill>
                <a:schemeClr val="dk1"/>
              </a:solidFill>
              <a:effectLst/>
              <a:latin typeface="+mn-lt"/>
              <a:ea typeface="+mn-ea"/>
              <a:cs typeface="+mn-cs"/>
            </a:rPr>
            <a:t>を視野に入れた</a:t>
          </a:r>
          <a:r>
            <a:rPr kumimoji="1" lang="ja-JP" altLang="ja-JP" sz="1200">
              <a:solidFill>
                <a:schemeClr val="dk1"/>
              </a:solidFill>
              <a:effectLst/>
              <a:latin typeface="+mn-lt"/>
              <a:ea typeface="+mn-ea"/>
              <a:cs typeface="+mn-cs"/>
            </a:rPr>
            <a:t>長期的・計画的な財政計画</a:t>
          </a:r>
          <a:r>
            <a:rPr kumimoji="1" lang="ja-JP" altLang="en-US" sz="1200">
              <a:solidFill>
                <a:schemeClr val="dk1"/>
              </a:solidFill>
              <a:effectLst/>
              <a:latin typeface="+mn-lt"/>
              <a:ea typeface="+mn-ea"/>
              <a:cs typeface="+mn-cs"/>
            </a:rPr>
            <a:t>により</a:t>
          </a:r>
          <a:r>
            <a:rPr kumimoji="1" lang="ja-JP" altLang="ja-JP" sz="1200">
              <a:solidFill>
                <a:schemeClr val="dk1"/>
              </a:solidFill>
              <a:effectLst/>
              <a:latin typeface="+mn-lt"/>
              <a:ea typeface="+mn-ea"/>
              <a:cs typeface="+mn-cs"/>
            </a:rPr>
            <a:t>、この水準を</a:t>
          </a:r>
          <a:r>
            <a:rPr kumimoji="1" lang="ja-JP" altLang="en-US" sz="1200">
              <a:solidFill>
                <a:schemeClr val="dk1"/>
              </a:solidFill>
              <a:effectLst/>
              <a:latin typeface="+mn-lt"/>
              <a:ea typeface="+mn-ea"/>
              <a:cs typeface="+mn-cs"/>
            </a:rPr>
            <a:t>改善</a:t>
          </a:r>
          <a:r>
            <a:rPr kumimoji="1" lang="ja-JP" altLang="ja-JP" sz="1200">
              <a:solidFill>
                <a:schemeClr val="dk1"/>
              </a:solidFill>
              <a:effectLst/>
              <a:latin typeface="+mn-lt"/>
              <a:ea typeface="+mn-ea"/>
              <a:cs typeface="+mn-cs"/>
            </a:rPr>
            <a:t>していく</a:t>
          </a:r>
          <a:r>
            <a:rPr kumimoji="1" lang="ja-JP" altLang="en-US" sz="1200">
              <a:solidFill>
                <a:schemeClr val="dk1"/>
              </a:solidFill>
              <a:effectLst/>
              <a:latin typeface="+mn-lt"/>
              <a:ea typeface="+mn-ea"/>
              <a:cs typeface="+mn-cs"/>
            </a:rPr>
            <a:t>よう努める</a:t>
          </a:r>
          <a:r>
            <a:rPr kumimoji="1" lang="ja-JP" altLang="ja-JP" sz="1200">
              <a:solidFill>
                <a:schemeClr val="dk1"/>
              </a:solidFill>
              <a:effectLst/>
              <a:latin typeface="+mn-lt"/>
              <a:ea typeface="+mn-ea"/>
              <a:cs typeface="+mn-cs"/>
            </a:rPr>
            <a:t>。</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一般会計をはじめ特別会計、水道事業会計すべての会計において黒字</a:t>
          </a:r>
          <a:r>
            <a:rPr kumimoji="1" lang="ja-JP" altLang="en-US" sz="1200">
              <a:solidFill>
                <a:schemeClr val="dk1"/>
              </a:solidFill>
              <a:effectLst/>
              <a:latin typeface="+mn-lt"/>
              <a:ea typeface="+mn-ea"/>
              <a:cs typeface="+mn-cs"/>
            </a:rPr>
            <a:t>決算</a:t>
          </a:r>
          <a:r>
            <a:rPr kumimoji="1" lang="ja-JP" altLang="ja-JP" sz="1200">
              <a:solidFill>
                <a:schemeClr val="dk1"/>
              </a:solidFill>
              <a:effectLst/>
              <a:latin typeface="+mn-lt"/>
              <a:ea typeface="+mn-ea"/>
              <a:cs typeface="+mn-cs"/>
            </a:rPr>
            <a:t>で</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あるが、</a:t>
          </a:r>
          <a:r>
            <a:rPr kumimoji="1" lang="ja-JP" altLang="en-US" sz="1200">
              <a:solidFill>
                <a:schemeClr val="dk1"/>
              </a:solidFill>
              <a:effectLst/>
              <a:latin typeface="+mn-lt"/>
              <a:ea typeface="+mn-ea"/>
              <a:cs typeface="+mn-cs"/>
            </a:rPr>
            <a:t>一般会計については、事業費補てん分として基金から</a:t>
          </a:r>
          <a:r>
            <a:rPr kumimoji="1" lang="en-US" altLang="ja-JP" sz="1200">
              <a:solidFill>
                <a:schemeClr val="dk1"/>
              </a:solidFill>
              <a:effectLst/>
              <a:latin typeface="+mn-lt"/>
              <a:ea typeface="+mn-ea"/>
              <a:cs typeface="+mn-cs"/>
            </a:rPr>
            <a:t>300,000</a:t>
          </a:r>
          <a:r>
            <a:rPr kumimoji="1" lang="ja-JP" altLang="en-US" sz="1200">
              <a:solidFill>
                <a:schemeClr val="dk1"/>
              </a:solidFill>
              <a:effectLst/>
              <a:latin typeface="+mn-lt"/>
              <a:ea typeface="+mn-ea"/>
              <a:cs typeface="+mn-cs"/>
            </a:rPr>
            <a:t>千円を取崩し財源としており、また国民健康保険特別会計についても、類似団体と比較して医療費の支出額が多く、赤字額の補てん分として</a:t>
          </a:r>
          <a:r>
            <a:rPr kumimoji="1" lang="en-US" altLang="ja-JP" sz="1200">
              <a:solidFill>
                <a:schemeClr val="dk1"/>
              </a:solidFill>
              <a:effectLst/>
              <a:latin typeface="+mn-lt"/>
              <a:ea typeface="+mn-ea"/>
              <a:cs typeface="+mn-cs"/>
            </a:rPr>
            <a:t>44,000</a:t>
          </a:r>
          <a:r>
            <a:rPr kumimoji="1" lang="ja-JP" altLang="en-US" sz="1200">
              <a:solidFill>
                <a:schemeClr val="dk1"/>
              </a:solidFill>
              <a:effectLst/>
              <a:latin typeface="+mn-lt"/>
              <a:ea typeface="+mn-ea"/>
              <a:cs typeface="+mn-cs"/>
            </a:rPr>
            <a:t>千円を一般会計から繰入しており、実質赤字収支と言える。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また</a:t>
          </a:r>
          <a:r>
            <a:rPr kumimoji="1" lang="ja-JP" altLang="ja-JP" sz="1200">
              <a:solidFill>
                <a:schemeClr val="dk1"/>
              </a:solidFill>
              <a:effectLst/>
              <a:latin typeface="+mn-lt"/>
              <a:ea typeface="+mn-ea"/>
              <a:cs typeface="+mn-cs"/>
            </a:rPr>
            <a:t>公共下水道事業特別会計</a:t>
          </a:r>
          <a:r>
            <a:rPr kumimoji="1" lang="ja-JP" altLang="en-US" sz="1200">
              <a:solidFill>
                <a:schemeClr val="dk1"/>
              </a:solidFill>
              <a:effectLst/>
              <a:latin typeface="+mn-lt"/>
              <a:ea typeface="+mn-ea"/>
              <a:cs typeface="+mn-cs"/>
            </a:rPr>
            <a:t>に</a:t>
          </a:r>
          <a:r>
            <a:rPr kumimoji="1" lang="ja-JP" altLang="ja-JP" sz="1200">
              <a:solidFill>
                <a:schemeClr val="dk1"/>
              </a:solidFill>
              <a:effectLst/>
              <a:latin typeface="+mn-lt"/>
              <a:ea typeface="+mn-ea"/>
              <a:cs typeface="+mn-cs"/>
            </a:rPr>
            <a:t>関して</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年々</a:t>
          </a:r>
          <a:r>
            <a:rPr kumimoji="1" lang="ja-JP" altLang="en-US" sz="1200">
              <a:solidFill>
                <a:schemeClr val="dk1"/>
              </a:solidFill>
              <a:effectLst/>
              <a:latin typeface="+mn-lt"/>
              <a:ea typeface="+mn-ea"/>
              <a:cs typeface="+mn-cs"/>
            </a:rPr>
            <a:t>繰入</a:t>
          </a:r>
          <a:r>
            <a:rPr kumimoji="1" lang="ja-JP" altLang="ja-JP" sz="1200">
              <a:solidFill>
                <a:schemeClr val="dk1"/>
              </a:solidFill>
              <a:effectLst/>
              <a:latin typeface="+mn-lt"/>
              <a:ea typeface="+mn-ea"/>
              <a:cs typeface="+mn-cs"/>
            </a:rPr>
            <a:t>金額が増加傾向にあり、平成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は</a:t>
          </a:r>
          <a:r>
            <a:rPr kumimoji="1" lang="en-US" altLang="ja-JP" sz="1200">
              <a:solidFill>
                <a:schemeClr val="dk1"/>
              </a:solidFill>
              <a:effectLst/>
              <a:latin typeface="+mn-lt"/>
              <a:ea typeface="+mn-ea"/>
              <a:cs typeface="+mn-cs"/>
            </a:rPr>
            <a:t>267,805</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を一般会計から繰入して</a:t>
          </a:r>
          <a:r>
            <a:rPr kumimoji="1" lang="ja-JP" altLang="ja-JP" sz="1200">
              <a:solidFill>
                <a:schemeClr val="dk1"/>
              </a:solidFill>
              <a:effectLst/>
              <a:latin typeface="+mn-lt"/>
              <a:ea typeface="+mn-ea"/>
              <a:cs typeface="+mn-cs"/>
            </a:rPr>
            <a:t>いる。現在も管渠</a:t>
          </a:r>
          <a:r>
            <a:rPr kumimoji="1" lang="ja-JP" altLang="en-US" sz="1200">
              <a:solidFill>
                <a:schemeClr val="dk1"/>
              </a:solidFill>
              <a:effectLst/>
              <a:latin typeface="+mn-lt"/>
              <a:ea typeface="+mn-ea"/>
              <a:cs typeface="+mn-cs"/>
            </a:rPr>
            <a:t>工事がまだ町全体までは完了しておらず、</a:t>
          </a:r>
          <a:r>
            <a:rPr kumimoji="1" lang="ja-JP" altLang="en-US" sz="1100">
              <a:solidFill>
                <a:schemeClr val="dk1"/>
              </a:solidFill>
              <a:effectLst/>
              <a:latin typeface="+mn-lt"/>
              <a:ea typeface="+mn-ea"/>
              <a:cs typeface="+mn-cs"/>
            </a:rPr>
            <a:t>今後</a:t>
          </a:r>
          <a:r>
            <a:rPr kumimoji="1" lang="ja-JP" altLang="ja-JP" sz="1200">
              <a:solidFill>
                <a:schemeClr val="dk1"/>
              </a:solidFill>
              <a:effectLst/>
              <a:latin typeface="+mn-lt"/>
              <a:ea typeface="+mn-ea"/>
              <a:cs typeface="+mn-cs"/>
            </a:rPr>
            <a:t>新規延長</a:t>
          </a:r>
          <a:r>
            <a:rPr kumimoji="1" lang="ja-JP" altLang="en-US" sz="1200">
              <a:solidFill>
                <a:schemeClr val="dk1"/>
              </a:solidFill>
              <a:effectLst/>
              <a:latin typeface="+mn-lt"/>
              <a:ea typeface="+mn-ea"/>
              <a:cs typeface="+mn-cs"/>
            </a:rPr>
            <a:t>工事</a:t>
          </a:r>
          <a:r>
            <a:rPr kumimoji="1" lang="ja-JP" altLang="ja-JP" sz="1200">
              <a:solidFill>
                <a:schemeClr val="dk1"/>
              </a:solidFill>
              <a:effectLst/>
              <a:latin typeface="+mn-lt"/>
              <a:ea typeface="+mn-ea"/>
              <a:cs typeface="+mn-cs"/>
            </a:rPr>
            <a:t>や更新</a:t>
          </a:r>
          <a:r>
            <a:rPr kumimoji="1" lang="ja-JP" altLang="en-US" sz="1200">
              <a:solidFill>
                <a:schemeClr val="dk1"/>
              </a:solidFill>
              <a:effectLst/>
              <a:latin typeface="+mn-lt"/>
              <a:ea typeface="+mn-ea"/>
              <a:cs typeface="+mn-cs"/>
            </a:rPr>
            <a:t>工事</a:t>
          </a:r>
          <a:r>
            <a:rPr kumimoji="1" lang="ja-JP" altLang="ja-JP" sz="1200">
              <a:solidFill>
                <a:schemeClr val="dk1"/>
              </a:solidFill>
              <a:effectLst/>
              <a:latin typeface="+mn-lt"/>
              <a:ea typeface="+mn-ea"/>
              <a:cs typeface="+mn-cs"/>
            </a:rPr>
            <a:t>が控えており、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年度に利用料金の見直しをおこなっているが、</a:t>
          </a:r>
          <a:r>
            <a:rPr kumimoji="1" lang="ja-JP" altLang="en-US" sz="1100">
              <a:solidFill>
                <a:schemeClr val="dk1"/>
              </a:solidFill>
              <a:effectLst/>
              <a:latin typeface="+mn-lt"/>
              <a:ea typeface="+mn-ea"/>
              <a:cs typeface="+mn-cs"/>
            </a:rPr>
            <a:t>今後</a:t>
          </a:r>
          <a:r>
            <a:rPr kumimoji="1" lang="ja-JP" altLang="ja-JP" sz="1200">
              <a:solidFill>
                <a:schemeClr val="dk1"/>
              </a:solidFill>
              <a:effectLst/>
              <a:latin typeface="+mn-lt"/>
              <a:ea typeface="+mn-ea"/>
              <a:cs typeface="+mn-cs"/>
            </a:rPr>
            <a:t>多くの資金確保が必要なことからも再度料金の見直しを行う時期にきているのかもしれない。</a:t>
          </a:r>
          <a:endParaRPr lang="ja-JP" altLang="ja-JP" sz="16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水道事業会計については、</a:t>
          </a:r>
          <a:r>
            <a:rPr kumimoji="1" lang="ja-JP" altLang="ja-JP" sz="1100">
              <a:solidFill>
                <a:schemeClr val="dk1"/>
              </a:solidFill>
              <a:effectLst/>
              <a:latin typeface="+mn-lt"/>
              <a:ea typeface="+mn-ea"/>
              <a:cs typeface="+mn-cs"/>
            </a:rPr>
            <a:t>一般会計からの赤字補てんはおこなって</a:t>
          </a:r>
          <a:r>
            <a:rPr kumimoji="1" lang="ja-JP" altLang="en-US" sz="1100">
              <a:solidFill>
                <a:schemeClr val="dk1"/>
              </a:solidFill>
              <a:effectLst/>
              <a:latin typeface="+mn-lt"/>
              <a:ea typeface="+mn-ea"/>
              <a:cs typeface="+mn-cs"/>
            </a:rPr>
            <a:t>お</a:t>
          </a:r>
          <a:r>
            <a:rPr kumimoji="1" lang="ja-JP" altLang="ja-JP" sz="1100">
              <a:solidFill>
                <a:schemeClr val="dk1"/>
              </a:solidFill>
              <a:effectLst/>
              <a:latin typeface="+mn-lt"/>
              <a:ea typeface="+mn-ea"/>
              <a:cs typeface="+mn-cs"/>
            </a:rPr>
            <a:t>らず</a:t>
          </a:r>
          <a:r>
            <a:rPr kumimoji="1" lang="ja-JP" altLang="en-US" sz="11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独立して採算が取れている。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水道</a:t>
          </a:r>
          <a:r>
            <a:rPr kumimoji="1" lang="ja-JP" altLang="ja-JP" sz="1200">
              <a:solidFill>
                <a:schemeClr val="dk1"/>
              </a:solidFill>
              <a:effectLst/>
              <a:latin typeface="+mn-lt"/>
              <a:ea typeface="+mn-ea"/>
              <a:cs typeface="+mn-cs"/>
            </a:rPr>
            <a:t>事業会計だけでなく、他の特別会計を含めすべての事業の集約やコンパクト化を図り、町全体の財政健全化</a:t>
          </a:r>
          <a:r>
            <a:rPr kumimoji="1" lang="ja-JP" altLang="en-US" sz="1200">
              <a:solidFill>
                <a:schemeClr val="dk1"/>
              </a:solidFill>
              <a:effectLst/>
              <a:latin typeface="+mn-lt"/>
              <a:ea typeface="+mn-ea"/>
              <a:cs typeface="+mn-cs"/>
            </a:rPr>
            <a:t>に努めて</a:t>
          </a:r>
          <a:r>
            <a:rPr kumimoji="1" lang="ja-JP" altLang="ja-JP" sz="1200">
              <a:solidFill>
                <a:schemeClr val="dk1"/>
              </a:solidFill>
              <a:effectLst/>
              <a:latin typeface="+mn-lt"/>
              <a:ea typeface="+mn-ea"/>
              <a:cs typeface="+mn-cs"/>
            </a:rPr>
            <a:t>いく。</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8982132</v>
      </c>
      <c r="BO4" s="411"/>
      <c r="BP4" s="411"/>
      <c r="BQ4" s="411"/>
      <c r="BR4" s="411"/>
      <c r="BS4" s="411"/>
      <c r="BT4" s="411"/>
      <c r="BU4" s="412"/>
      <c r="BV4" s="410">
        <v>8821932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4.7</v>
      </c>
      <c r="CU4" s="588"/>
      <c r="CV4" s="588"/>
      <c r="CW4" s="588"/>
      <c r="CX4" s="588"/>
      <c r="CY4" s="588"/>
      <c r="CZ4" s="588"/>
      <c r="DA4" s="589"/>
      <c r="DB4" s="587">
        <v>4.2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8661685</v>
      </c>
      <c r="BO5" s="416"/>
      <c r="BP5" s="416"/>
      <c r="BQ5" s="416"/>
      <c r="BR5" s="416"/>
      <c r="BS5" s="416"/>
      <c r="BT5" s="416"/>
      <c r="BU5" s="417"/>
      <c r="BV5" s="415">
        <v>8560580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88.6</v>
      </c>
      <c r="CU5" s="386"/>
      <c r="CV5" s="386"/>
      <c r="CW5" s="386"/>
      <c r="CX5" s="386"/>
      <c r="CY5" s="386"/>
      <c r="CZ5" s="386"/>
      <c r="DA5" s="387"/>
      <c r="DB5" s="385">
        <v>85.5</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320447</v>
      </c>
      <c r="BO6" s="416"/>
      <c r="BP6" s="416"/>
      <c r="BQ6" s="416"/>
      <c r="BR6" s="416"/>
      <c r="BS6" s="416"/>
      <c r="BT6" s="416"/>
      <c r="BU6" s="417"/>
      <c r="BV6" s="415">
        <v>261352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93.5</v>
      </c>
      <c r="CU6" s="562"/>
      <c r="CV6" s="562"/>
      <c r="CW6" s="562"/>
      <c r="CX6" s="562"/>
      <c r="CY6" s="562"/>
      <c r="CZ6" s="562"/>
      <c r="DA6" s="563"/>
      <c r="DB6" s="561">
        <v>91.3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61149</v>
      </c>
      <c r="BO7" s="416"/>
      <c r="BP7" s="416"/>
      <c r="BQ7" s="416"/>
      <c r="BR7" s="416"/>
      <c r="BS7" s="416"/>
      <c r="BT7" s="416"/>
      <c r="BU7" s="417"/>
      <c r="BV7" s="415">
        <v>32042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5508646</v>
      </c>
      <c r="CU7" s="416"/>
      <c r="CV7" s="416"/>
      <c r="CW7" s="416"/>
      <c r="CX7" s="416"/>
      <c r="CY7" s="416"/>
      <c r="CZ7" s="416"/>
      <c r="DA7" s="417"/>
      <c r="DB7" s="415">
        <v>5471405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259298</v>
      </c>
      <c r="BO8" s="416"/>
      <c r="BP8" s="416"/>
      <c r="BQ8" s="416"/>
      <c r="BR8" s="416"/>
      <c r="BS8" s="416"/>
      <c r="BT8" s="416"/>
      <c r="BU8" s="417"/>
      <c r="BV8" s="415">
        <v>229310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0.56999999999999995</v>
      </c>
      <c r="CU8" s="525"/>
      <c r="CV8" s="525"/>
      <c r="CW8" s="525"/>
      <c r="CX8" s="525"/>
      <c r="CY8" s="525"/>
      <c r="CZ8" s="525"/>
      <c r="DA8" s="526"/>
      <c r="DB8" s="524">
        <v>0.55000000000000004</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27263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29988</v>
      </c>
      <c r="BO9" s="416"/>
      <c r="BP9" s="416"/>
      <c r="BQ9" s="416"/>
      <c r="BR9" s="416"/>
      <c r="BS9" s="416"/>
      <c r="BT9" s="416"/>
      <c r="BU9" s="417"/>
      <c r="BV9" s="415">
        <v>-91812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9.5</v>
      </c>
      <c r="CU9" s="386"/>
      <c r="CV9" s="386"/>
      <c r="CW9" s="386"/>
      <c r="CX9" s="386"/>
      <c r="CY9" s="386"/>
      <c r="CZ9" s="386"/>
      <c r="DA9" s="387"/>
      <c r="DB9" s="385">
        <v>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26044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4925</v>
      </c>
      <c r="BO10" s="416"/>
      <c r="BP10" s="416"/>
      <c r="BQ10" s="416"/>
      <c r="BR10" s="416"/>
      <c r="BS10" s="416"/>
      <c r="BT10" s="416"/>
      <c r="BU10" s="417"/>
      <c r="BV10" s="415">
        <v>12171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27894</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300000</v>
      </c>
      <c r="BO12" s="416"/>
      <c r="BP12" s="416"/>
      <c r="BQ12" s="416"/>
      <c r="BR12" s="416"/>
      <c r="BS12" s="416"/>
      <c r="BT12" s="416"/>
      <c r="BU12" s="417"/>
      <c r="BV12" s="415">
        <v>3776</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27690</v>
      </c>
      <c r="S13" s="517"/>
      <c r="T13" s="517"/>
      <c r="U13" s="517"/>
      <c r="V13" s="518"/>
      <c r="W13" s="504" t="s">
        <v>123</v>
      </c>
      <c r="X13" s="428"/>
      <c r="Y13" s="428"/>
      <c r="Z13" s="428"/>
      <c r="AA13" s="428"/>
      <c r="AB13" s="429"/>
      <c r="AC13" s="391">
        <v>125</v>
      </c>
      <c r="AD13" s="392"/>
      <c r="AE13" s="392"/>
      <c r="AF13" s="392"/>
      <c r="AG13" s="393"/>
      <c r="AH13" s="391">
        <v>114</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-265087</v>
      </c>
      <c r="BO13" s="416"/>
      <c r="BP13" s="416"/>
      <c r="BQ13" s="416"/>
      <c r="BR13" s="416"/>
      <c r="BS13" s="416"/>
      <c r="BT13" s="416"/>
      <c r="BU13" s="417"/>
      <c r="BV13" s="415">
        <v>-83417</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7.4</v>
      </c>
      <c r="CU13" s="386"/>
      <c r="CV13" s="386"/>
      <c r="CW13" s="386"/>
      <c r="CX13" s="386"/>
      <c r="CY13" s="386"/>
      <c r="CZ13" s="386"/>
      <c r="DA13" s="387"/>
      <c r="DB13" s="385">
        <v>7.6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27667</v>
      </c>
      <c r="S14" s="517"/>
      <c r="T14" s="517"/>
      <c r="U14" s="517"/>
      <c r="V14" s="518"/>
      <c r="W14" s="519"/>
      <c r="X14" s="431"/>
      <c r="Y14" s="431"/>
      <c r="Z14" s="431"/>
      <c r="AA14" s="431"/>
      <c r="AB14" s="432"/>
      <c r="AC14" s="509">
        <v>1</v>
      </c>
      <c r="AD14" s="510"/>
      <c r="AE14" s="510"/>
      <c r="AF14" s="510"/>
      <c r="AG14" s="511"/>
      <c r="AH14" s="509">
        <v>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42.6</v>
      </c>
      <c r="CU14" s="488"/>
      <c r="CV14" s="488"/>
      <c r="CW14" s="488"/>
      <c r="CX14" s="488"/>
      <c r="CY14" s="488"/>
      <c r="CZ14" s="488"/>
      <c r="DA14" s="489"/>
      <c r="DB14" s="520">
        <v>33.9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27473</v>
      </c>
      <c r="S15" s="517"/>
      <c r="T15" s="517"/>
      <c r="U15" s="517"/>
      <c r="V15" s="518"/>
      <c r="W15" s="504" t="s">
        <v>130</v>
      </c>
      <c r="X15" s="428"/>
      <c r="Y15" s="428"/>
      <c r="Z15" s="428"/>
      <c r="AA15" s="428"/>
      <c r="AB15" s="429"/>
      <c r="AC15" s="391">
        <v>3178</v>
      </c>
      <c r="AD15" s="392"/>
      <c r="AE15" s="392"/>
      <c r="AF15" s="392"/>
      <c r="AG15" s="393"/>
      <c r="AH15" s="391">
        <v>3021</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2709337</v>
      </c>
      <c r="BO15" s="411"/>
      <c r="BP15" s="411"/>
      <c r="BQ15" s="411"/>
      <c r="BR15" s="411"/>
      <c r="BS15" s="411"/>
      <c r="BT15" s="411"/>
      <c r="BU15" s="412"/>
      <c r="BV15" s="410">
        <v>2531503</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25.8</v>
      </c>
      <c r="AD16" s="510"/>
      <c r="AE16" s="510"/>
      <c r="AF16" s="510"/>
      <c r="AG16" s="511"/>
      <c r="AH16" s="509">
        <v>25.8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4494326</v>
      </c>
      <c r="BO16" s="416"/>
      <c r="BP16" s="416"/>
      <c r="BQ16" s="416"/>
      <c r="BR16" s="416"/>
      <c r="BS16" s="416"/>
      <c r="BT16" s="416"/>
      <c r="BU16" s="417"/>
      <c r="BV16" s="415">
        <v>4435764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8996</v>
      </c>
      <c r="AD17" s="392"/>
      <c r="AE17" s="392"/>
      <c r="AF17" s="392"/>
      <c r="AG17" s="393"/>
      <c r="AH17" s="391">
        <v>8554</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3438487</v>
      </c>
      <c r="BO17" s="416"/>
      <c r="BP17" s="416"/>
      <c r="BQ17" s="416"/>
      <c r="BR17" s="416"/>
      <c r="BS17" s="416"/>
      <c r="BT17" s="416"/>
      <c r="BU17" s="417"/>
      <c r="BV17" s="415">
        <v>3206410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16.309999999999999</v>
      </c>
      <c r="M18" s="480"/>
      <c r="N18" s="480"/>
      <c r="O18" s="480"/>
      <c r="P18" s="480"/>
      <c r="Q18" s="480"/>
      <c r="R18" s="481"/>
      <c r="S18" s="481"/>
      <c r="T18" s="481"/>
      <c r="U18" s="481"/>
      <c r="V18" s="482"/>
      <c r="W18" s="496"/>
      <c r="X18" s="497"/>
      <c r="Y18" s="497"/>
      <c r="Z18" s="497"/>
      <c r="AA18" s="497"/>
      <c r="AB18" s="505"/>
      <c r="AC18" s="379">
        <v>73.099999999999994</v>
      </c>
      <c r="AD18" s="380"/>
      <c r="AE18" s="380"/>
      <c r="AF18" s="380"/>
      <c r="AG18" s="483"/>
      <c r="AH18" s="379">
        <v>73.2</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4885518</v>
      </c>
      <c r="BO18" s="416"/>
      <c r="BP18" s="416"/>
      <c r="BQ18" s="416"/>
      <c r="BR18" s="416"/>
      <c r="BS18" s="416"/>
      <c r="BT18" s="416"/>
      <c r="BU18" s="417"/>
      <c r="BV18" s="415">
        <v>4844911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1672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6352750</v>
      </c>
      <c r="BO19" s="416"/>
      <c r="BP19" s="416"/>
      <c r="BQ19" s="416"/>
      <c r="BR19" s="416"/>
      <c r="BS19" s="416"/>
      <c r="BT19" s="416"/>
      <c r="BU19" s="417"/>
      <c r="BV19" s="415">
        <v>6347846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9919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6537415</v>
      </c>
      <c r="BO23" s="416"/>
      <c r="BP23" s="416"/>
      <c r="BQ23" s="416"/>
      <c r="BR23" s="416"/>
      <c r="BS23" s="416"/>
      <c r="BT23" s="416"/>
      <c r="BU23" s="417"/>
      <c r="BV23" s="415">
        <v>6321183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8320</v>
      </c>
      <c r="R24" s="392"/>
      <c r="S24" s="392"/>
      <c r="T24" s="392"/>
      <c r="U24" s="392"/>
      <c r="V24" s="393"/>
      <c r="W24" s="457"/>
      <c r="X24" s="448"/>
      <c r="Y24" s="449"/>
      <c r="Z24" s="388" t="s">
        <v>153</v>
      </c>
      <c r="AA24" s="389"/>
      <c r="AB24" s="389"/>
      <c r="AC24" s="389"/>
      <c r="AD24" s="389"/>
      <c r="AE24" s="389"/>
      <c r="AF24" s="389"/>
      <c r="AG24" s="390"/>
      <c r="AH24" s="391">
        <v>116</v>
      </c>
      <c r="AI24" s="392"/>
      <c r="AJ24" s="392"/>
      <c r="AK24" s="392"/>
      <c r="AL24" s="393"/>
      <c r="AM24" s="391">
        <v>341504</v>
      </c>
      <c r="AN24" s="392"/>
      <c r="AO24" s="392"/>
      <c r="AP24" s="392"/>
      <c r="AQ24" s="392"/>
      <c r="AR24" s="393"/>
      <c r="AS24" s="391">
        <v>2944</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5829332</v>
      </c>
      <c r="BO24" s="416"/>
      <c r="BP24" s="416"/>
      <c r="BQ24" s="416"/>
      <c r="BR24" s="416"/>
      <c r="BS24" s="416"/>
      <c r="BT24" s="416"/>
      <c r="BU24" s="417"/>
      <c r="BV24" s="415">
        <v>5533202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6730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975780</v>
      </c>
      <c r="BO25" s="411"/>
      <c r="BP25" s="411"/>
      <c r="BQ25" s="411"/>
      <c r="BR25" s="411"/>
      <c r="BS25" s="411"/>
      <c r="BT25" s="411"/>
      <c r="BU25" s="412"/>
      <c r="BV25" s="410">
        <v>1324185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6260</v>
      </c>
      <c r="R26" s="392"/>
      <c r="S26" s="392"/>
      <c r="T26" s="392"/>
      <c r="U26" s="392"/>
      <c r="V26" s="393"/>
      <c r="W26" s="457"/>
      <c r="X26" s="448"/>
      <c r="Y26" s="449"/>
      <c r="Z26" s="388" t="s">
        <v>159</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3460</v>
      </c>
      <c r="R27" s="392"/>
      <c r="S27" s="392"/>
      <c r="T27" s="392"/>
      <c r="U27" s="392"/>
      <c r="V27" s="393"/>
      <c r="W27" s="457"/>
      <c r="X27" s="448"/>
      <c r="Y27" s="449"/>
      <c r="Z27" s="388" t="s">
        <v>162</v>
      </c>
      <c r="AA27" s="389"/>
      <c r="AB27" s="389"/>
      <c r="AC27" s="389"/>
      <c r="AD27" s="389"/>
      <c r="AE27" s="389"/>
      <c r="AF27" s="389"/>
      <c r="AG27" s="390"/>
      <c r="AH27" s="391">
        <v>14</v>
      </c>
      <c r="AI27" s="392"/>
      <c r="AJ27" s="392"/>
      <c r="AK27" s="392"/>
      <c r="AL27" s="393"/>
      <c r="AM27" s="391">
        <v>37130</v>
      </c>
      <c r="AN27" s="392"/>
      <c r="AO27" s="392"/>
      <c r="AP27" s="392"/>
      <c r="AQ27" s="392"/>
      <c r="AR27" s="393"/>
      <c r="AS27" s="391">
        <v>2652</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2830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2299113</v>
      </c>
      <c r="BO28" s="411"/>
      <c r="BP28" s="411"/>
      <c r="BQ28" s="411"/>
      <c r="BR28" s="411"/>
      <c r="BS28" s="411"/>
      <c r="BT28" s="411"/>
      <c r="BU28" s="412"/>
      <c r="BV28" s="410">
        <v>2594188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12</v>
      </c>
      <c r="M29" s="392"/>
      <c r="N29" s="392"/>
      <c r="O29" s="392"/>
      <c r="P29" s="393"/>
      <c r="Q29" s="391">
        <v>2640</v>
      </c>
      <c r="R29" s="392"/>
      <c r="S29" s="392"/>
      <c r="T29" s="392"/>
      <c r="U29" s="392"/>
      <c r="V29" s="393"/>
      <c r="W29" s="458"/>
      <c r="X29" s="459"/>
      <c r="Y29" s="460"/>
      <c r="Z29" s="388" t="s">
        <v>169</v>
      </c>
      <c r="AA29" s="389"/>
      <c r="AB29" s="389"/>
      <c r="AC29" s="389"/>
      <c r="AD29" s="389"/>
      <c r="AE29" s="389"/>
      <c r="AF29" s="389"/>
      <c r="AG29" s="390"/>
      <c r="AH29" s="391">
        <v>130</v>
      </c>
      <c r="AI29" s="392"/>
      <c r="AJ29" s="392"/>
      <c r="AK29" s="392"/>
      <c r="AL29" s="393"/>
      <c r="AM29" s="391">
        <v>378634</v>
      </c>
      <c r="AN29" s="392"/>
      <c r="AO29" s="392"/>
      <c r="AP29" s="392"/>
      <c r="AQ29" s="392"/>
      <c r="AR29" s="393"/>
      <c r="AS29" s="391">
        <v>2913</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283346</v>
      </c>
      <c r="BO29" s="416"/>
      <c r="BP29" s="416"/>
      <c r="BQ29" s="416"/>
      <c r="BR29" s="416"/>
      <c r="BS29" s="416"/>
      <c r="BT29" s="416"/>
      <c r="BU29" s="417"/>
      <c r="BV29" s="415">
        <v>282921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97.6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131811</v>
      </c>
      <c r="BO30" s="419"/>
      <c r="BP30" s="419"/>
      <c r="BQ30" s="419"/>
      <c r="BR30" s="419"/>
      <c r="BS30" s="419"/>
      <c r="BT30" s="419"/>
      <c r="BU30" s="420"/>
      <c r="BV30" s="418">
        <v>131601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4</v>
      </c>
      <c r="AN34" s="375"/>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福岡県市町村消防団員等公務災害補償組合（一般会計）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福岡県市町村職員退職手当組合（一般会計）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福岡県市町村職員退職手当組合（基金特別会計）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福岡県自治会館管理組合(一般会計）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糟屋郡自治会館組合（一般会計）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糟屋郡篠栗町外一市五町財産組合（一般会計）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北筑昇華苑組合（一般会計）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粕屋南部消防組合（一般会計）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粕屋南部消防組合（粕屋中南部休日診療所事業特別会計）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須恵町外二ヶ町清掃施設組合（一般会計）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1" t="s">
        <v>522</v>
      </c>
      <c r="D34" s="1181"/>
      <c r="E34" s="1182"/>
      <c r="F34" s="32">
        <v>5.47</v>
      </c>
      <c r="G34" s="33">
        <v>5.05</v>
      </c>
      <c r="H34" s="33">
        <v>5.65</v>
      </c>
      <c r="I34" s="33">
        <v>5.8</v>
      </c>
      <c r="J34" s="34">
        <v>6.44</v>
      </c>
      <c r="K34" s="22"/>
      <c r="L34" s="22"/>
      <c r="M34" s="22"/>
      <c r="N34" s="22"/>
      <c r="O34" s="22"/>
      <c r="P34" s="22"/>
    </row>
    <row r="35" spans="1:16" ht="39" customHeight="1">
      <c r="A35" s="22"/>
      <c r="B35" s="35"/>
      <c r="C35" s="1175" t="s">
        <v>523</v>
      </c>
      <c r="D35" s="1176"/>
      <c r="E35" s="1177"/>
      <c r="F35" s="36">
        <v>3.23</v>
      </c>
      <c r="G35" s="37">
        <v>4.79</v>
      </c>
      <c r="H35" s="37">
        <v>5.94</v>
      </c>
      <c r="I35" s="37">
        <v>4.1900000000000004</v>
      </c>
      <c r="J35" s="38">
        <v>4.7</v>
      </c>
      <c r="K35" s="22"/>
      <c r="L35" s="22"/>
      <c r="M35" s="22"/>
      <c r="N35" s="22"/>
      <c r="O35" s="22"/>
      <c r="P35" s="22"/>
    </row>
    <row r="36" spans="1:16" ht="39" customHeight="1">
      <c r="A36" s="22"/>
      <c r="B36" s="35"/>
      <c r="C36" s="1175" t="s">
        <v>524</v>
      </c>
      <c r="D36" s="1176"/>
      <c r="E36" s="1177"/>
      <c r="F36" s="36">
        <v>0.23</v>
      </c>
      <c r="G36" s="37">
        <v>0.24</v>
      </c>
      <c r="H36" s="37">
        <v>0.24</v>
      </c>
      <c r="I36" s="37">
        <v>0.24</v>
      </c>
      <c r="J36" s="38">
        <v>0.26</v>
      </c>
      <c r="K36" s="22"/>
      <c r="L36" s="22"/>
      <c r="M36" s="22"/>
      <c r="N36" s="22"/>
      <c r="O36" s="22"/>
      <c r="P36" s="22"/>
    </row>
    <row r="37" spans="1:16" ht="39" customHeight="1">
      <c r="A37" s="22"/>
      <c r="B37" s="35"/>
      <c r="C37" s="1175" t="s">
        <v>525</v>
      </c>
      <c r="D37" s="1176"/>
      <c r="E37" s="1177"/>
      <c r="F37" s="36">
        <v>0.14000000000000001</v>
      </c>
      <c r="G37" s="37">
        <v>0.12</v>
      </c>
      <c r="H37" s="37">
        <v>0.12</v>
      </c>
      <c r="I37" s="37">
        <v>0.12</v>
      </c>
      <c r="J37" s="38">
        <v>0.12</v>
      </c>
      <c r="K37" s="22"/>
      <c r="L37" s="22"/>
      <c r="M37" s="22"/>
      <c r="N37" s="22"/>
      <c r="O37" s="22"/>
      <c r="P37" s="22"/>
    </row>
    <row r="38" spans="1:16" ht="39" customHeight="1">
      <c r="A38" s="22"/>
      <c r="B38" s="35"/>
      <c r="C38" s="1175" t="s">
        <v>526</v>
      </c>
      <c r="D38" s="1176"/>
      <c r="E38" s="1177"/>
      <c r="F38" s="36">
        <v>0.11</v>
      </c>
      <c r="G38" s="37">
        <v>0.08</v>
      </c>
      <c r="H38" s="37">
        <v>0.08</v>
      </c>
      <c r="I38" s="37">
        <v>0.11</v>
      </c>
      <c r="J38" s="38">
        <v>0.08</v>
      </c>
      <c r="K38" s="22"/>
      <c r="L38" s="22"/>
      <c r="M38" s="22"/>
      <c r="N38" s="22"/>
      <c r="O38" s="22"/>
      <c r="P38" s="22"/>
    </row>
    <row r="39" spans="1:16" ht="39" customHeight="1">
      <c r="A39" s="22"/>
      <c r="B39" s="35"/>
      <c r="C39" s="1175" t="s">
        <v>527</v>
      </c>
      <c r="D39" s="1176"/>
      <c r="E39" s="1177"/>
      <c r="F39" s="36">
        <v>0.08</v>
      </c>
      <c r="G39" s="37">
        <v>0.1</v>
      </c>
      <c r="H39" s="37">
        <v>0.05</v>
      </c>
      <c r="I39" s="37">
        <v>7.0000000000000007E-2</v>
      </c>
      <c r="J39" s="38">
        <v>0.06</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528</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529</v>
      </c>
      <c r="D43" s="1179"/>
      <c r="E43" s="1180"/>
      <c r="F43" s="41" t="s">
        <v>475</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5"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1" t="s">
        <v>11</v>
      </c>
      <c r="C45" s="1192"/>
      <c r="D45" s="58"/>
      <c r="E45" s="1197" t="s">
        <v>12</v>
      </c>
      <c r="F45" s="1197"/>
      <c r="G45" s="1197"/>
      <c r="H45" s="1197"/>
      <c r="I45" s="1197"/>
      <c r="J45" s="1198"/>
      <c r="K45" s="59">
        <v>743</v>
      </c>
      <c r="L45" s="60">
        <v>670</v>
      </c>
      <c r="M45" s="60">
        <v>663</v>
      </c>
      <c r="N45" s="60">
        <v>570</v>
      </c>
      <c r="O45" s="61">
        <v>603</v>
      </c>
      <c r="P45" s="48"/>
      <c r="Q45" s="48"/>
      <c r="R45" s="48"/>
      <c r="S45" s="48"/>
      <c r="T45" s="48"/>
      <c r="U45" s="48"/>
    </row>
    <row r="46" spans="1:21" ht="30.75" customHeight="1">
      <c r="A46" s="48"/>
      <c r="B46" s="1193"/>
      <c r="C46" s="1194"/>
      <c r="D46" s="62"/>
      <c r="E46" s="1185" t="s">
        <v>13</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14</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15</v>
      </c>
      <c r="F48" s="1185"/>
      <c r="G48" s="1185"/>
      <c r="H48" s="1185"/>
      <c r="I48" s="1185"/>
      <c r="J48" s="1186"/>
      <c r="K48" s="63">
        <v>223</v>
      </c>
      <c r="L48" s="64">
        <v>233</v>
      </c>
      <c r="M48" s="64">
        <v>241</v>
      </c>
      <c r="N48" s="64">
        <v>248</v>
      </c>
      <c r="O48" s="65">
        <v>246</v>
      </c>
      <c r="P48" s="48"/>
      <c r="Q48" s="48"/>
      <c r="R48" s="48"/>
      <c r="S48" s="48"/>
      <c r="T48" s="48"/>
      <c r="U48" s="48"/>
    </row>
    <row r="49" spans="1:21" ht="30.75" customHeight="1">
      <c r="A49" s="48"/>
      <c r="B49" s="1193"/>
      <c r="C49" s="1194"/>
      <c r="D49" s="62"/>
      <c r="E49" s="1185" t="s">
        <v>16</v>
      </c>
      <c r="F49" s="1185"/>
      <c r="G49" s="1185"/>
      <c r="H49" s="1185"/>
      <c r="I49" s="1185"/>
      <c r="J49" s="1186"/>
      <c r="K49" s="63">
        <v>147</v>
      </c>
      <c r="L49" s="64">
        <v>147</v>
      </c>
      <c r="M49" s="64">
        <v>145</v>
      </c>
      <c r="N49" s="64">
        <v>124</v>
      </c>
      <c r="O49" s="65">
        <v>101</v>
      </c>
      <c r="P49" s="48"/>
      <c r="Q49" s="48"/>
      <c r="R49" s="48"/>
      <c r="S49" s="48"/>
      <c r="T49" s="48"/>
      <c r="U49" s="48"/>
    </row>
    <row r="50" spans="1:21" ht="30.75" customHeight="1">
      <c r="A50" s="48"/>
      <c r="B50" s="1193"/>
      <c r="C50" s="1194"/>
      <c r="D50" s="62"/>
      <c r="E50" s="1185" t="s">
        <v>17</v>
      </c>
      <c r="F50" s="1185"/>
      <c r="G50" s="1185"/>
      <c r="H50" s="1185"/>
      <c r="I50" s="1185"/>
      <c r="J50" s="1186"/>
      <c r="K50" s="63">
        <v>60</v>
      </c>
      <c r="L50" s="64">
        <v>59</v>
      </c>
      <c r="M50" s="64">
        <v>59</v>
      </c>
      <c r="N50" s="64">
        <v>63</v>
      </c>
      <c r="O50" s="65">
        <v>74</v>
      </c>
      <c r="P50" s="48"/>
      <c r="Q50" s="48"/>
      <c r="R50" s="48"/>
      <c r="S50" s="48"/>
      <c r="T50" s="48"/>
      <c r="U50" s="48"/>
    </row>
    <row r="51" spans="1:21" ht="30.75" customHeight="1">
      <c r="A51" s="48"/>
      <c r="B51" s="1195"/>
      <c r="C51" s="1196"/>
      <c r="D51" s="66"/>
      <c r="E51" s="1185" t="s">
        <v>18</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c r="A52" s="48"/>
      <c r="B52" s="1183" t="s">
        <v>19</v>
      </c>
      <c r="C52" s="1184"/>
      <c r="D52" s="66"/>
      <c r="E52" s="1185" t="s">
        <v>20</v>
      </c>
      <c r="F52" s="1185"/>
      <c r="G52" s="1185"/>
      <c r="H52" s="1185"/>
      <c r="I52" s="1185"/>
      <c r="J52" s="1186"/>
      <c r="K52" s="63">
        <v>732</v>
      </c>
      <c r="L52" s="64">
        <v>737</v>
      </c>
      <c r="M52" s="64">
        <v>750</v>
      </c>
      <c r="N52" s="64">
        <v>666</v>
      </c>
      <c r="O52" s="65">
        <v>649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441</v>
      </c>
      <c r="L53" s="69">
        <v>372</v>
      </c>
      <c r="M53" s="69">
        <v>358</v>
      </c>
      <c r="N53" s="69">
        <v>339</v>
      </c>
      <c r="O53" s="70">
        <v>375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6"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211" t="s">
        <v>24</v>
      </c>
      <c r="C41" s="1212"/>
      <c r="D41" s="81"/>
      <c r="E41" s="1213" t="s">
        <v>25</v>
      </c>
      <c r="F41" s="1213"/>
      <c r="G41" s="1213"/>
      <c r="H41" s="1214"/>
      <c r="I41" s="82">
        <v>6012</v>
      </c>
      <c r="J41" s="83">
        <v>6046</v>
      </c>
      <c r="K41" s="83">
        <v>5946</v>
      </c>
      <c r="L41" s="83">
        <v>6321</v>
      </c>
      <c r="M41" s="84">
        <v>6537</v>
      </c>
    </row>
    <row r="42" spans="2:13" ht="27.75" customHeight="1">
      <c r="B42" s="1201"/>
      <c r="C42" s="1202"/>
      <c r="D42" s="85"/>
      <c r="E42" s="1205" t="s">
        <v>26</v>
      </c>
      <c r="F42" s="1205"/>
      <c r="G42" s="1205"/>
      <c r="H42" s="1206"/>
      <c r="I42" s="86">
        <v>5</v>
      </c>
      <c r="J42" s="87">
        <v>2</v>
      </c>
      <c r="K42" s="87">
        <v>2</v>
      </c>
      <c r="L42" s="87" t="s">
        <v>475</v>
      </c>
      <c r="M42" s="88" t="s">
        <v>475</v>
      </c>
    </row>
    <row r="43" spans="2:13" ht="27.75" customHeight="1">
      <c r="B43" s="1201"/>
      <c r="C43" s="1202"/>
      <c r="D43" s="85"/>
      <c r="E43" s="1205" t="s">
        <v>27</v>
      </c>
      <c r="F43" s="1205"/>
      <c r="G43" s="1205"/>
      <c r="H43" s="1206"/>
      <c r="I43" s="86">
        <v>5073</v>
      </c>
      <c r="J43" s="87">
        <v>5060</v>
      </c>
      <c r="K43" s="87">
        <v>5029</v>
      </c>
      <c r="L43" s="87">
        <v>5152</v>
      </c>
      <c r="M43" s="88">
        <v>5152</v>
      </c>
    </row>
    <row r="44" spans="2:13" ht="27.75" customHeight="1">
      <c r="B44" s="1201"/>
      <c r="C44" s="1202"/>
      <c r="D44" s="85"/>
      <c r="E44" s="1205" t="s">
        <v>28</v>
      </c>
      <c r="F44" s="1205"/>
      <c r="G44" s="1205"/>
      <c r="H44" s="1206"/>
      <c r="I44" s="86">
        <v>856</v>
      </c>
      <c r="J44" s="87">
        <v>855</v>
      </c>
      <c r="K44" s="87">
        <v>611</v>
      </c>
      <c r="L44" s="87">
        <v>457</v>
      </c>
      <c r="M44" s="88">
        <v>325</v>
      </c>
    </row>
    <row r="45" spans="2:13" ht="27.75" customHeight="1">
      <c r="B45" s="1201"/>
      <c r="C45" s="1202"/>
      <c r="D45" s="85"/>
      <c r="E45" s="1205" t="s">
        <v>29</v>
      </c>
      <c r="F45" s="1205"/>
      <c r="G45" s="1205"/>
      <c r="H45" s="1206"/>
      <c r="I45" s="86">
        <v>1212</v>
      </c>
      <c r="J45" s="87">
        <v>1112</v>
      </c>
      <c r="K45" s="87">
        <v>1006</v>
      </c>
      <c r="L45" s="87">
        <v>914</v>
      </c>
      <c r="M45" s="88">
        <v>931</v>
      </c>
    </row>
    <row r="46" spans="2:13" ht="27.75" customHeight="1">
      <c r="B46" s="1201"/>
      <c r="C46" s="1202"/>
      <c r="D46" s="89"/>
      <c r="E46" s="1205" t="s">
        <v>30</v>
      </c>
      <c r="F46" s="1205"/>
      <c r="G46" s="1205"/>
      <c r="H46" s="1206"/>
      <c r="I46" s="86" t="s">
        <v>475</v>
      </c>
      <c r="J46" s="87" t="s">
        <v>475</v>
      </c>
      <c r="K46" s="87" t="s">
        <v>475</v>
      </c>
      <c r="L46" s="87" t="s">
        <v>475</v>
      </c>
      <c r="M46" s="88" t="s">
        <v>475</v>
      </c>
    </row>
    <row r="47" spans="2:13" ht="27.75" customHeight="1">
      <c r="B47" s="1201"/>
      <c r="C47" s="1202"/>
      <c r="D47" s="90"/>
      <c r="E47" s="1215" t="s">
        <v>31</v>
      </c>
      <c r="F47" s="1216"/>
      <c r="G47" s="1216"/>
      <c r="H47" s="1217"/>
      <c r="I47" s="86" t="s">
        <v>475</v>
      </c>
      <c r="J47" s="87" t="s">
        <v>475</v>
      </c>
      <c r="K47" s="87" t="s">
        <v>475</v>
      </c>
      <c r="L47" s="87" t="s">
        <v>475</v>
      </c>
      <c r="M47" s="88" t="s">
        <v>475</v>
      </c>
    </row>
    <row r="48" spans="2:13" ht="27.75" customHeight="1">
      <c r="B48" s="1201"/>
      <c r="C48" s="1202"/>
      <c r="D48" s="85"/>
      <c r="E48" s="1205" t="s">
        <v>32</v>
      </c>
      <c r="F48" s="1205"/>
      <c r="G48" s="1205"/>
      <c r="H48" s="1206"/>
      <c r="I48" s="86" t="s">
        <v>475</v>
      </c>
      <c r="J48" s="87" t="s">
        <v>475</v>
      </c>
      <c r="K48" s="87" t="s">
        <v>475</v>
      </c>
      <c r="L48" s="87" t="s">
        <v>475</v>
      </c>
      <c r="M48" s="88" t="s">
        <v>475</v>
      </c>
    </row>
    <row r="49" spans="2:13" ht="27.75" customHeight="1">
      <c r="B49" s="1203"/>
      <c r="C49" s="1204"/>
      <c r="D49" s="85"/>
      <c r="E49" s="1205" t="s">
        <v>33</v>
      </c>
      <c r="F49" s="1205"/>
      <c r="G49" s="1205"/>
      <c r="H49" s="1206"/>
      <c r="I49" s="86" t="s">
        <v>475</v>
      </c>
      <c r="J49" s="87" t="s">
        <v>475</v>
      </c>
      <c r="K49" s="87" t="s">
        <v>475</v>
      </c>
      <c r="L49" s="87" t="s">
        <v>475</v>
      </c>
      <c r="M49" s="88" t="s">
        <v>475</v>
      </c>
    </row>
    <row r="50" spans="2:13" ht="27.75" customHeight="1">
      <c r="B50" s="1199" t="s">
        <v>34</v>
      </c>
      <c r="C50" s="1200"/>
      <c r="D50" s="91"/>
      <c r="E50" s="1205" t="s">
        <v>35</v>
      </c>
      <c r="F50" s="1205"/>
      <c r="G50" s="1205"/>
      <c r="H50" s="1206"/>
      <c r="I50" s="86">
        <v>2868</v>
      </c>
      <c r="J50" s="87">
        <v>2992</v>
      </c>
      <c r="K50" s="87">
        <v>2999</v>
      </c>
      <c r="L50" s="87">
        <v>3009</v>
      </c>
      <c r="M50" s="88">
        <v>2714</v>
      </c>
    </row>
    <row r="51" spans="2:13" ht="27.75" customHeight="1">
      <c r="B51" s="1201"/>
      <c r="C51" s="1202"/>
      <c r="D51" s="85"/>
      <c r="E51" s="1205" t="s">
        <v>36</v>
      </c>
      <c r="F51" s="1205"/>
      <c r="G51" s="1205"/>
      <c r="H51" s="1206"/>
      <c r="I51" s="86" t="s">
        <v>475</v>
      </c>
      <c r="J51" s="87" t="s">
        <v>475</v>
      </c>
      <c r="K51" s="87" t="s">
        <v>475</v>
      </c>
      <c r="L51" s="87" t="s">
        <v>475</v>
      </c>
      <c r="M51" s="88">
        <v>6</v>
      </c>
    </row>
    <row r="52" spans="2:13" ht="27.75" customHeight="1">
      <c r="B52" s="1203"/>
      <c r="C52" s="1204"/>
      <c r="D52" s="85"/>
      <c r="E52" s="1205" t="s">
        <v>37</v>
      </c>
      <c r="F52" s="1205"/>
      <c r="G52" s="1205"/>
      <c r="H52" s="1206"/>
      <c r="I52" s="86">
        <v>8317</v>
      </c>
      <c r="J52" s="87">
        <v>8283</v>
      </c>
      <c r="K52" s="87">
        <v>8495</v>
      </c>
      <c r="L52" s="87">
        <v>8204</v>
      </c>
      <c r="M52" s="88">
        <v>8150</v>
      </c>
    </row>
    <row r="53" spans="2:13" ht="27.75" customHeight="1" thickBot="1">
      <c r="B53" s="1207" t="s">
        <v>21</v>
      </c>
      <c r="C53" s="1208"/>
      <c r="D53" s="92"/>
      <c r="E53" s="1209" t="s">
        <v>38</v>
      </c>
      <c r="F53" s="1209"/>
      <c r="G53" s="1209"/>
      <c r="H53" s="1210"/>
      <c r="I53" s="93">
        <v>1973</v>
      </c>
      <c r="J53" s="94">
        <v>1799</v>
      </c>
      <c r="K53" s="94">
        <v>1101</v>
      </c>
      <c r="L53" s="94">
        <v>1631</v>
      </c>
      <c r="M53" s="95">
        <v>2075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B45" zoomScale="60" zoomScaleNormal="6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554</v>
      </c>
      <c r="C41" s="248"/>
      <c r="D41" s="248"/>
      <c r="E41" s="248"/>
      <c r="F41" s="248"/>
      <c r="G41" s="248"/>
      <c r="H41" s="248"/>
      <c r="I41" s="248"/>
      <c r="J41" s="248"/>
      <c r="K41" s="248"/>
      <c r="L41" s="248"/>
      <c r="M41" s="248"/>
      <c r="N41" s="248"/>
      <c r="O41" s="248"/>
      <c r="P41" s="249"/>
    </row>
    <row r="42" spans="2:17">
      <c r="B42" s="250"/>
      <c r="C42" s="246"/>
      <c r="D42" s="246"/>
      <c r="E42" s="246"/>
      <c r="F42" s="246"/>
      <c r="G42" s="353" t="s">
        <v>555</v>
      </c>
      <c r="I42" s="354"/>
      <c r="J42" s="354"/>
      <c r="K42" s="354"/>
      <c r="L42" s="246"/>
      <c r="M42" s="246"/>
      <c r="N42" s="246"/>
      <c r="O42" s="246"/>
    </row>
    <row r="43" spans="2:17">
      <c r="B43" s="250"/>
      <c r="C43" s="246"/>
      <c r="D43" s="246"/>
      <c r="E43" s="246"/>
      <c r="F43" s="246"/>
      <c r="G43" s="1232"/>
      <c r="H43" s="1233"/>
      <c r="I43" s="1233"/>
      <c r="J43" s="1233"/>
      <c r="K43" s="1233"/>
      <c r="L43" s="1233"/>
      <c r="M43" s="1233"/>
      <c r="N43" s="1233"/>
      <c r="O43" s="1234"/>
    </row>
    <row r="44" spans="2:17">
      <c r="B44" s="250"/>
      <c r="C44" s="246"/>
      <c r="D44" s="246"/>
      <c r="E44" s="246"/>
      <c r="F44" s="246"/>
      <c r="G44" s="1235"/>
      <c r="H44" s="1236"/>
      <c r="I44" s="1236"/>
      <c r="J44" s="1236"/>
      <c r="K44" s="1236"/>
      <c r="L44" s="1236"/>
      <c r="M44" s="1236"/>
      <c r="N44" s="1236"/>
      <c r="O44" s="1237"/>
    </row>
    <row r="45" spans="2:17">
      <c r="B45" s="250"/>
      <c r="C45" s="246"/>
      <c r="D45" s="246"/>
      <c r="E45" s="246"/>
      <c r="F45" s="246"/>
      <c r="G45" s="1235"/>
      <c r="H45" s="1236"/>
      <c r="I45" s="1236"/>
      <c r="J45" s="1236"/>
      <c r="K45" s="1236"/>
      <c r="L45" s="1236"/>
      <c r="M45" s="1236"/>
      <c r="N45" s="1236"/>
      <c r="O45" s="1237"/>
    </row>
    <row r="46" spans="2:17">
      <c r="B46" s="250"/>
      <c r="C46" s="246"/>
      <c r="D46" s="246"/>
      <c r="E46" s="246"/>
      <c r="F46" s="246"/>
      <c r="G46" s="1235"/>
      <c r="H46" s="1236"/>
      <c r="I46" s="1236"/>
      <c r="J46" s="1236"/>
      <c r="K46" s="1236"/>
      <c r="L46" s="1236"/>
      <c r="M46" s="1236"/>
      <c r="N46" s="1236"/>
      <c r="O46" s="1237"/>
    </row>
    <row r="47" spans="2:17">
      <c r="B47" s="250"/>
      <c r="C47" s="246"/>
      <c r="D47" s="246"/>
      <c r="E47" s="246"/>
      <c r="F47" s="246"/>
      <c r="G47" s="1238"/>
      <c r="H47" s="1239"/>
      <c r="I47" s="1239"/>
      <c r="J47" s="1239"/>
      <c r="K47" s="1239"/>
      <c r="L47" s="1239"/>
      <c r="M47" s="1239"/>
      <c r="N47" s="1239"/>
      <c r="O47" s="1240"/>
    </row>
    <row r="48" spans="2:17">
      <c r="B48" s="250"/>
      <c r="C48" s="246"/>
      <c r="D48" s="246"/>
      <c r="E48" s="246"/>
      <c r="F48" s="246"/>
      <c r="G48" s="246"/>
      <c r="H48" s="355"/>
      <c r="I48" s="355"/>
      <c r="J48" s="355"/>
    </row>
    <row r="49" spans="1:17">
      <c r="B49" s="250"/>
      <c r="C49" s="246"/>
      <c r="D49" s="246"/>
      <c r="E49" s="246"/>
      <c r="F49" s="246"/>
      <c r="G49" s="245" t="s">
        <v>556</v>
      </c>
    </row>
    <row r="50" spans="1:17">
      <c r="B50" s="250"/>
      <c r="C50" s="246"/>
      <c r="D50" s="246"/>
      <c r="E50" s="246"/>
      <c r="F50" s="246"/>
      <c r="G50" s="1241"/>
      <c r="H50" s="1242"/>
      <c r="I50" s="1242"/>
      <c r="J50" s="1243"/>
      <c r="K50" s="356" t="s">
        <v>515</v>
      </c>
      <c r="L50" s="356" t="s">
        <v>516</v>
      </c>
      <c r="M50" s="356" t="s">
        <v>517</v>
      </c>
      <c r="N50" s="356" t="s">
        <v>518</v>
      </c>
      <c r="O50" s="356" t="s">
        <v>519</v>
      </c>
    </row>
    <row r="51" spans="1:17">
      <c r="B51" s="250"/>
      <c r="C51" s="246"/>
      <c r="D51" s="246"/>
      <c r="E51" s="246"/>
      <c r="F51" s="246"/>
      <c r="G51" s="1244" t="s">
        <v>557</v>
      </c>
      <c r="H51" s="1245"/>
      <c r="I51" s="1250" t="s">
        <v>558</v>
      </c>
      <c r="J51" s="1250"/>
      <c r="K51" s="1252"/>
      <c r="L51" s="1252"/>
      <c r="M51" s="1252"/>
      <c r="N51" s="1252"/>
      <c r="O51" s="1252"/>
    </row>
    <row r="52" spans="1:17">
      <c r="B52" s="250"/>
      <c r="C52" s="246"/>
      <c r="D52" s="246"/>
      <c r="E52" s="246"/>
      <c r="F52" s="246"/>
      <c r="G52" s="1246"/>
      <c r="H52" s="1247"/>
      <c r="I52" s="1251"/>
      <c r="J52" s="1251"/>
      <c r="K52" s="1218"/>
      <c r="L52" s="1218"/>
      <c r="M52" s="1218"/>
      <c r="N52" s="1218"/>
      <c r="O52" s="1218"/>
    </row>
    <row r="53" spans="1:17">
      <c r="A53" s="357"/>
      <c r="B53" s="250"/>
      <c r="C53" s="246"/>
      <c r="D53" s="246"/>
      <c r="E53" s="246"/>
      <c r="F53" s="246"/>
      <c r="G53" s="1246"/>
      <c r="H53" s="1247"/>
      <c r="I53" s="1230" t="s">
        <v>563</v>
      </c>
      <c r="J53" s="1230"/>
      <c r="K53" s="1253"/>
      <c r="L53" s="1253"/>
      <c r="M53" s="1253"/>
      <c r="N53" s="1253"/>
      <c r="O53" s="1253"/>
    </row>
    <row r="54" spans="1:17">
      <c r="A54" s="357"/>
      <c r="B54" s="250"/>
      <c r="C54" s="246"/>
      <c r="D54" s="246"/>
      <c r="E54" s="246"/>
      <c r="F54" s="246"/>
      <c r="G54" s="1248"/>
      <c r="H54" s="1249"/>
      <c r="I54" s="1230"/>
      <c r="J54" s="1230"/>
      <c r="K54" s="1223"/>
      <c r="L54" s="1223"/>
      <c r="M54" s="1223"/>
      <c r="N54" s="1223"/>
      <c r="O54" s="1223"/>
    </row>
    <row r="55" spans="1:17">
      <c r="A55" s="357"/>
      <c r="B55" s="250"/>
      <c r="C55" s="246"/>
      <c r="D55" s="246"/>
      <c r="E55" s="246"/>
      <c r="F55" s="246"/>
      <c r="G55" s="1224" t="s">
        <v>559</v>
      </c>
      <c r="H55" s="1225"/>
      <c r="I55" s="1230" t="s">
        <v>558</v>
      </c>
      <c r="J55" s="1230"/>
      <c r="K55" s="1252"/>
      <c r="L55" s="1252"/>
      <c r="M55" s="1252"/>
      <c r="N55" s="1252"/>
      <c r="O55" s="1252"/>
    </row>
    <row r="56" spans="1:17">
      <c r="A56" s="357"/>
      <c r="B56" s="250"/>
      <c r="C56" s="246"/>
      <c r="D56" s="246"/>
      <c r="E56" s="246"/>
      <c r="F56" s="246"/>
      <c r="G56" s="1226"/>
      <c r="H56" s="1227"/>
      <c r="I56" s="1230"/>
      <c r="J56" s="1230"/>
      <c r="K56" s="1218"/>
      <c r="L56" s="1218"/>
      <c r="M56" s="1218"/>
      <c r="N56" s="1218"/>
      <c r="O56" s="1218"/>
    </row>
    <row r="57" spans="1:17" s="357" customFormat="1">
      <c r="B57" s="358"/>
      <c r="C57" s="354"/>
      <c r="D57" s="354"/>
      <c r="E57" s="354"/>
      <c r="F57" s="354"/>
      <c r="G57" s="1226"/>
      <c r="H57" s="1227"/>
      <c r="I57" s="1220" t="s">
        <v>563</v>
      </c>
      <c r="J57" s="1220"/>
      <c r="K57" s="1253"/>
      <c r="L57" s="1253"/>
      <c r="M57" s="1253"/>
      <c r="N57" s="1253"/>
      <c r="O57" s="1253"/>
      <c r="P57" s="359"/>
      <c r="Q57" s="358"/>
    </row>
    <row r="58" spans="1:17" s="357" customFormat="1">
      <c r="A58" s="245"/>
      <c r="B58" s="358"/>
      <c r="C58" s="354"/>
      <c r="D58" s="354"/>
      <c r="E58" s="354"/>
      <c r="F58" s="354"/>
      <c r="G58" s="1228"/>
      <c r="H58" s="1229"/>
      <c r="I58" s="1220"/>
      <c r="J58" s="1220"/>
      <c r="K58" s="1223"/>
      <c r="L58" s="1223"/>
      <c r="M58" s="1223"/>
      <c r="N58" s="1223"/>
      <c r="O58" s="1223"/>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560</v>
      </c>
      <c r="C63" s="246"/>
      <c r="D63" s="246"/>
      <c r="E63" s="246"/>
      <c r="F63" s="246"/>
      <c r="G63" s="246"/>
      <c r="H63" s="246"/>
      <c r="I63" s="246"/>
      <c r="J63" s="246"/>
      <c r="K63" s="246"/>
      <c r="L63" s="246"/>
      <c r="M63" s="246"/>
      <c r="N63" s="246"/>
      <c r="O63" s="246"/>
    </row>
    <row r="64" spans="1:17">
      <c r="B64" s="250"/>
      <c r="C64" s="246"/>
      <c r="D64" s="246"/>
      <c r="E64" s="246"/>
      <c r="F64" s="246"/>
      <c r="G64" s="353" t="s">
        <v>555</v>
      </c>
      <c r="I64" s="354"/>
      <c r="J64" s="354"/>
      <c r="K64" s="354"/>
      <c r="L64" s="246"/>
      <c r="M64" s="246"/>
      <c r="N64" s="246"/>
      <c r="O64" s="246"/>
    </row>
    <row r="65" spans="2:30">
      <c r="B65" s="250"/>
      <c r="C65" s="246"/>
      <c r="D65" s="246"/>
      <c r="E65" s="246"/>
      <c r="F65" s="246"/>
      <c r="G65" s="1232" t="s">
        <v>564</v>
      </c>
      <c r="H65" s="1233"/>
      <c r="I65" s="1233"/>
      <c r="J65" s="1233"/>
      <c r="K65" s="1233"/>
      <c r="L65" s="1233"/>
      <c r="M65" s="1233"/>
      <c r="N65" s="1233"/>
      <c r="O65" s="1234"/>
    </row>
    <row r="66" spans="2:30">
      <c r="B66" s="250"/>
      <c r="C66" s="246"/>
      <c r="D66" s="246"/>
      <c r="E66" s="246"/>
      <c r="F66" s="246"/>
      <c r="G66" s="1235"/>
      <c r="H66" s="1236"/>
      <c r="I66" s="1236"/>
      <c r="J66" s="1236"/>
      <c r="K66" s="1236"/>
      <c r="L66" s="1236"/>
      <c r="M66" s="1236"/>
      <c r="N66" s="1236"/>
      <c r="O66" s="1237"/>
    </row>
    <row r="67" spans="2:30">
      <c r="B67" s="250"/>
      <c r="C67" s="246"/>
      <c r="D67" s="246"/>
      <c r="E67" s="246"/>
      <c r="F67" s="246"/>
      <c r="G67" s="1235"/>
      <c r="H67" s="1236"/>
      <c r="I67" s="1236"/>
      <c r="J67" s="1236"/>
      <c r="K67" s="1236"/>
      <c r="L67" s="1236"/>
      <c r="M67" s="1236"/>
      <c r="N67" s="1236"/>
      <c r="O67" s="1237"/>
    </row>
    <row r="68" spans="2:30">
      <c r="B68" s="250"/>
      <c r="C68" s="246"/>
      <c r="D68" s="246"/>
      <c r="E68" s="246"/>
      <c r="F68" s="246"/>
      <c r="G68" s="1235"/>
      <c r="H68" s="1236"/>
      <c r="I68" s="1236"/>
      <c r="J68" s="1236"/>
      <c r="K68" s="1236"/>
      <c r="L68" s="1236"/>
      <c r="M68" s="1236"/>
      <c r="N68" s="1236"/>
      <c r="O68" s="1237"/>
    </row>
    <row r="69" spans="2:30">
      <c r="B69" s="250"/>
      <c r="C69" s="246"/>
      <c r="D69" s="246"/>
      <c r="E69" s="246"/>
      <c r="F69" s="246"/>
      <c r="G69" s="1238"/>
      <c r="H69" s="1239"/>
      <c r="I69" s="1239"/>
      <c r="J69" s="1239"/>
      <c r="K69" s="1239"/>
      <c r="L69" s="1239"/>
      <c r="M69" s="1239"/>
      <c r="N69" s="1239"/>
      <c r="O69" s="1240"/>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561</v>
      </c>
      <c r="I71" s="370"/>
      <c r="J71" s="366"/>
      <c r="K71" s="366"/>
      <c r="L71" s="367"/>
      <c r="M71" s="366"/>
      <c r="N71" s="367"/>
      <c r="O71" s="368"/>
    </row>
    <row r="72" spans="2:30">
      <c r="B72" s="250"/>
      <c r="C72" s="246"/>
      <c r="D72" s="246"/>
      <c r="E72" s="246"/>
      <c r="F72" s="246"/>
      <c r="G72" s="1241"/>
      <c r="H72" s="1242"/>
      <c r="I72" s="1242"/>
      <c r="J72" s="1243"/>
      <c r="K72" s="356" t="s">
        <v>515</v>
      </c>
      <c r="L72" s="356" t="s">
        <v>516</v>
      </c>
      <c r="M72" s="356" t="s">
        <v>517</v>
      </c>
      <c r="N72" s="356" t="s">
        <v>518</v>
      </c>
      <c r="O72" s="356" t="s">
        <v>519</v>
      </c>
    </row>
    <row r="73" spans="2:30">
      <c r="B73" s="250"/>
      <c r="C73" s="246"/>
      <c r="D73" s="246"/>
      <c r="E73" s="246"/>
      <c r="F73" s="246"/>
      <c r="G73" s="1244" t="s">
        <v>557</v>
      </c>
      <c r="H73" s="1245"/>
      <c r="I73" s="1250" t="s">
        <v>558</v>
      </c>
      <c r="J73" s="1250"/>
      <c r="K73" s="1231">
        <v>43.9</v>
      </c>
      <c r="L73" s="1231">
        <v>38.9</v>
      </c>
      <c r="M73" s="1218">
        <v>23.6</v>
      </c>
      <c r="N73" s="1218">
        <v>33.9</v>
      </c>
      <c r="O73" s="1218">
        <v>42.6</v>
      </c>
      <c r="S73" s="245">
        <v>9.9</v>
      </c>
    </row>
    <row r="74" spans="2:30">
      <c r="B74" s="250"/>
      <c r="C74" s="246"/>
      <c r="D74" s="246"/>
      <c r="E74" s="246"/>
      <c r="F74" s="246"/>
      <c r="G74" s="1246"/>
      <c r="H74" s="1247"/>
      <c r="I74" s="1251"/>
      <c r="J74" s="1251"/>
      <c r="K74" s="1231"/>
      <c r="L74" s="1231"/>
      <c r="M74" s="1218"/>
      <c r="N74" s="1218"/>
      <c r="O74" s="1218"/>
    </row>
    <row r="75" spans="2:30">
      <c r="B75" s="250"/>
      <c r="C75" s="246"/>
      <c r="D75" s="246"/>
      <c r="E75" s="246"/>
      <c r="F75" s="246"/>
      <c r="G75" s="1246"/>
      <c r="H75" s="1247"/>
      <c r="I75" s="1230" t="s">
        <v>562</v>
      </c>
      <c r="J75" s="1230"/>
      <c r="K75" s="1222">
        <v>10.8</v>
      </c>
      <c r="L75" s="1222">
        <v>9.5</v>
      </c>
      <c r="M75" s="1222">
        <v>8.5</v>
      </c>
      <c r="N75" s="1222">
        <v>7.6</v>
      </c>
      <c r="O75" s="1222">
        <v>7.4</v>
      </c>
      <c r="U75" s="245">
        <v>81.2</v>
      </c>
      <c r="W75" s="245">
        <v>87.2</v>
      </c>
      <c r="Y75" s="245">
        <v>99.8</v>
      </c>
      <c r="AA75" s="245">
        <v>109.5</v>
      </c>
      <c r="AC75" s="245">
        <v>115.2</v>
      </c>
    </row>
    <row r="76" spans="2:30">
      <c r="B76" s="250"/>
      <c r="C76" s="246"/>
      <c r="D76" s="246"/>
      <c r="E76" s="246"/>
      <c r="F76" s="246"/>
      <c r="G76" s="1248"/>
      <c r="H76" s="1249"/>
      <c r="I76" s="1230"/>
      <c r="J76" s="1230"/>
      <c r="K76" s="1223"/>
      <c r="L76" s="1223"/>
      <c r="M76" s="1223"/>
      <c r="N76" s="1223"/>
      <c r="O76" s="1223"/>
    </row>
    <row r="77" spans="2:30">
      <c r="B77" s="250"/>
      <c r="C77" s="246"/>
      <c r="D77" s="246"/>
      <c r="E77" s="246"/>
      <c r="F77" s="246"/>
      <c r="G77" s="1224" t="s">
        <v>559</v>
      </c>
      <c r="H77" s="1225"/>
      <c r="I77" s="1230" t="s">
        <v>558</v>
      </c>
      <c r="J77" s="1230"/>
      <c r="K77" s="1231">
        <v>30.7</v>
      </c>
      <c r="L77" s="1231">
        <v>22.3</v>
      </c>
      <c r="M77" s="1218">
        <v>20.3</v>
      </c>
      <c r="N77" s="1218">
        <v>13</v>
      </c>
      <c r="O77" s="1218">
        <v>21</v>
      </c>
      <c r="R77" s="245">
        <v>12.3</v>
      </c>
      <c r="T77" s="245">
        <v>11.1</v>
      </c>
    </row>
    <row r="78" spans="2:30">
      <c r="B78" s="250"/>
      <c r="C78" s="246"/>
      <c r="D78" s="246"/>
      <c r="E78" s="246"/>
      <c r="F78" s="246"/>
      <c r="G78" s="1226"/>
      <c r="H78" s="1227"/>
      <c r="I78" s="1230"/>
      <c r="J78" s="1230"/>
      <c r="K78" s="1231"/>
      <c r="L78" s="1231"/>
      <c r="M78" s="1218"/>
      <c r="N78" s="1218"/>
      <c r="O78" s="1218"/>
    </row>
    <row r="79" spans="2:30">
      <c r="B79" s="250"/>
      <c r="C79" s="246"/>
      <c r="D79" s="246"/>
      <c r="E79" s="246"/>
      <c r="F79" s="246"/>
      <c r="G79" s="1226"/>
      <c r="H79" s="1227"/>
      <c r="I79" s="1219" t="s">
        <v>562</v>
      </c>
      <c r="J79" s="1220"/>
      <c r="K79" s="1221">
        <v>9.1999999999999993</v>
      </c>
      <c r="L79" s="1221">
        <v>8.5</v>
      </c>
      <c r="M79" s="1221">
        <v>7.7</v>
      </c>
      <c r="N79" s="1221">
        <v>6.8</v>
      </c>
      <c r="O79" s="1221">
        <v>6.8</v>
      </c>
      <c r="V79" s="245">
        <v>53.5</v>
      </c>
      <c r="X79" s="245">
        <v>48.2</v>
      </c>
      <c r="Z79" s="245">
        <v>34.200000000000003</v>
      </c>
      <c r="AB79" s="245">
        <v>30.3</v>
      </c>
      <c r="AD79" s="245">
        <v>28.9</v>
      </c>
    </row>
    <row r="80" spans="2:30">
      <c r="B80" s="250"/>
      <c r="C80" s="246"/>
      <c r="D80" s="246"/>
      <c r="E80" s="246"/>
      <c r="F80" s="246"/>
      <c r="G80" s="1228"/>
      <c r="H80" s="1229"/>
      <c r="I80" s="1220"/>
      <c r="J80" s="1220"/>
      <c r="K80" s="1221"/>
      <c r="L80" s="1221"/>
      <c r="M80" s="1221"/>
      <c r="N80" s="1221"/>
      <c r="O80" s="1221"/>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D85" zoomScale="60" zoomScaleNormal="6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D85"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514</v>
      </c>
      <c r="G2" s="113"/>
      <c r="H2" s="114"/>
    </row>
    <row r="3" spans="1:8">
      <c r="A3" s="110" t="s">
        <v>507</v>
      </c>
      <c r="B3" s="115"/>
      <c r="C3" s="116"/>
      <c r="D3" s="117">
        <v>35002</v>
      </c>
      <c r="E3" s="118"/>
      <c r="F3" s="119">
        <v>46819</v>
      </c>
      <c r="G3" s="120"/>
      <c r="H3" s="121"/>
    </row>
    <row r="4" spans="1:8">
      <c r="A4" s="122"/>
      <c r="B4" s="123"/>
      <c r="C4" s="124"/>
      <c r="D4" s="125">
        <v>31772</v>
      </c>
      <c r="E4" s="126"/>
      <c r="F4" s="127">
        <v>24121</v>
      </c>
      <c r="G4" s="128"/>
      <c r="H4" s="129"/>
    </row>
    <row r="5" spans="1:8">
      <c r="A5" s="110" t="s">
        <v>509</v>
      </c>
      <c r="B5" s="115"/>
      <c r="C5" s="116"/>
      <c r="D5" s="117">
        <v>26715</v>
      </c>
      <c r="E5" s="118"/>
      <c r="F5" s="119">
        <v>53270</v>
      </c>
      <c r="G5" s="120"/>
      <c r="H5" s="121"/>
    </row>
    <row r="6" spans="1:8">
      <c r="A6" s="122"/>
      <c r="B6" s="123"/>
      <c r="C6" s="124"/>
      <c r="D6" s="125">
        <v>18243</v>
      </c>
      <c r="E6" s="126"/>
      <c r="F6" s="127">
        <v>24316</v>
      </c>
      <c r="G6" s="128"/>
      <c r="H6" s="129"/>
    </row>
    <row r="7" spans="1:8">
      <c r="A7" s="110" t="s">
        <v>510</v>
      </c>
      <c r="B7" s="115"/>
      <c r="C7" s="116"/>
      <c r="D7" s="117">
        <v>15850</v>
      </c>
      <c r="E7" s="118"/>
      <c r="F7" s="119">
        <v>53292</v>
      </c>
      <c r="G7" s="120"/>
      <c r="H7" s="121"/>
    </row>
    <row r="8" spans="1:8">
      <c r="A8" s="122"/>
      <c r="B8" s="123"/>
      <c r="C8" s="124"/>
      <c r="D8" s="125">
        <v>10594</v>
      </c>
      <c r="E8" s="126"/>
      <c r="F8" s="127">
        <v>28900</v>
      </c>
      <c r="G8" s="128"/>
      <c r="H8" s="129"/>
    </row>
    <row r="9" spans="1:8">
      <c r="A9" s="110" t="s">
        <v>511</v>
      </c>
      <c r="B9" s="115"/>
      <c r="C9" s="116"/>
      <c r="D9" s="117">
        <v>40538</v>
      </c>
      <c r="E9" s="118"/>
      <c r="F9" s="119">
        <v>49919</v>
      </c>
      <c r="G9" s="120"/>
      <c r="H9" s="121"/>
    </row>
    <row r="10" spans="1:8">
      <c r="A10" s="122"/>
      <c r="B10" s="123"/>
      <c r="C10" s="124"/>
      <c r="D10" s="125">
        <v>34402</v>
      </c>
      <c r="E10" s="126"/>
      <c r="F10" s="127">
        <v>26398</v>
      </c>
      <c r="G10" s="128"/>
      <c r="H10" s="129"/>
    </row>
    <row r="11" spans="1:8">
      <c r="A11" s="110" t="s">
        <v>512</v>
      </c>
      <c r="B11" s="115"/>
      <c r="C11" s="116"/>
      <c r="D11" s="117">
        <v>40745</v>
      </c>
      <c r="E11" s="118"/>
      <c r="F11" s="119">
        <v>47738</v>
      </c>
      <c r="G11" s="120"/>
      <c r="H11" s="121"/>
    </row>
    <row r="12" spans="1:8">
      <c r="A12" s="122"/>
      <c r="B12" s="123"/>
      <c r="C12" s="130"/>
      <c r="D12" s="125">
        <v>27337</v>
      </c>
      <c r="E12" s="126"/>
      <c r="F12" s="127">
        <v>24937</v>
      </c>
      <c r="G12" s="128"/>
      <c r="H12" s="129"/>
    </row>
    <row r="13" spans="1:8">
      <c r="A13" s="110"/>
      <c r="B13" s="115"/>
      <c r="C13" s="131"/>
      <c r="D13" s="132">
        <v>31770</v>
      </c>
      <c r="E13" s="133"/>
      <c r="F13" s="134">
        <v>50208</v>
      </c>
      <c r="G13" s="135"/>
      <c r="H13" s="121"/>
    </row>
    <row r="14" spans="1:8">
      <c r="A14" s="122"/>
      <c r="B14" s="123"/>
      <c r="C14" s="124"/>
      <c r="D14" s="125">
        <v>24470</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3.23</v>
      </c>
      <c r="C19" s="136">
        <f>ROUND(VALUE(SUBSTITUTE(実質収支比率等に係る経年分析!G$48,"▲","-")),2)</f>
        <v>4.8</v>
      </c>
      <c r="D19" s="136">
        <f>ROUND(VALUE(SUBSTITUTE(実質収支比率等に係る経年分析!H$48,"▲","-")),2)</f>
        <v>5.94</v>
      </c>
      <c r="E19" s="136">
        <f>ROUND(VALUE(SUBSTITUTE(実質収支比率等に係る経年分析!I$48,"▲","-")),2)</f>
        <v>4.1900000000000004</v>
      </c>
      <c r="F19" s="136">
        <f>ROUND(VALUE(SUBSTITUTE(実質収支比率等に係る経年分析!J$48,"▲","-")),2)</f>
        <v>4.71</v>
      </c>
    </row>
    <row r="20" spans="1:11">
      <c r="A20" s="136" t="s">
        <v>43</v>
      </c>
      <c r="B20" s="136">
        <f>ROUND(VALUE(SUBSTITUTE(実質収支比率等に係る経年分析!F$47,"▲","-")),2)</f>
        <v>46.5</v>
      </c>
      <c r="C20" s="136">
        <f>ROUND(VALUE(SUBSTITUTE(実質収支比率等に係る経年分析!G$47,"▲","-")),2)</f>
        <v>48.12</v>
      </c>
      <c r="D20" s="136">
        <f>ROUND(VALUE(SUBSTITUTE(実質収支比率等に係る経年分析!H$47,"▲","-")),2)</f>
        <v>47.86</v>
      </c>
      <c r="E20" s="136">
        <f>ROUND(VALUE(SUBSTITUTE(実質収支比率等に係る経年分析!I$47,"▲","-")),2)</f>
        <v>47.41</v>
      </c>
      <c r="F20" s="136">
        <f>ROUND(VALUE(SUBSTITUTE(実質収支比率等に係る経年分析!J$47,"▲","-")),2)</f>
        <v>41.74</v>
      </c>
    </row>
    <row r="21" spans="1:11">
      <c r="A21" s="136" t="s">
        <v>44</v>
      </c>
      <c r="B21" s="136">
        <f>IF(ISNUMBER(VALUE(SUBSTITUTE(実質収支比率等に係る経年分析!F$49,"▲","-"))),ROUND(VALUE(SUBSTITUTE(実質収支比率等に係る経年分析!F$49,"▲","-")),2),NA())</f>
        <v>3.46</v>
      </c>
      <c r="C21" s="136">
        <f>IF(ISNUMBER(VALUE(SUBSTITUTE(実質収支比率等に係る経年分析!G$49,"▲","-"))),ROUND(VALUE(SUBSTITUTE(実質収支比率等に係る経年分析!G$49,"▲","-")),2),NA())</f>
        <v>4.45</v>
      </c>
      <c r="D21" s="136">
        <f>IF(ISNUMBER(VALUE(SUBSTITUTE(実質収支比率等に係る経年分析!H$49,"▲","-"))),ROUND(VALUE(SUBSTITUTE(実質収支比率等に係る経年分析!H$49,"▲","-")),2),NA())</f>
        <v>1.3</v>
      </c>
      <c r="E21" s="136">
        <f>IF(ISNUMBER(VALUE(SUBSTITUTE(実質収支比率等に係る経年分析!I$49,"▲","-"))),ROUND(VALUE(SUBSTITUTE(実質収支比率等に係る経年分析!I$49,"▲","-")),2),NA())</f>
        <v>-1.52</v>
      </c>
      <c r="F21" s="136">
        <f>IF(ISNUMBER(VALUE(SUBSTITUTE(実質収支比率等に係る経年分析!J$49,"▲","-"))),ROUND(VALUE(SUBSTITUTE(実質収支比率等に係る経年分析!J$49,"▲","-")),2),NA())</f>
        <v>-4.8099999999999996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0.08</v>
      </c>
    </row>
    <row r="33" spans="1:16">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0.14000000000000001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0.12</v>
      </c>
    </row>
    <row r="34" spans="1:16">
      <c r="A34" s="137" t="str">
        <f>IF(連結実質赤字比率に係る赤字・黒字の構成分析!C$36="",NA(),連結実質赤字比率に係る赤字・黒字の構成分析!C$36)</f>
        <v>後期高齢者医療特別会計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0.26</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3.23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4.79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5.94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4.1900000000000004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5.47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5.05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6.44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732</v>
      </c>
      <c r="E42" s="138"/>
      <c r="F42" s="138"/>
      <c r="G42" s="138">
        <f>'実質公債費比率（分子）の構造'!L$52</f>
        <v>737</v>
      </c>
      <c r="H42" s="138"/>
      <c r="I42" s="138"/>
      <c r="J42" s="138">
        <f>'実質公債費比率（分子）の構造'!M$52</f>
        <v>750</v>
      </c>
      <c r="K42" s="138"/>
      <c r="L42" s="138"/>
      <c r="M42" s="138">
        <f>'実質公債費比率（分子）の構造'!N$52</f>
        <v>666</v>
      </c>
      <c r="N42" s="138"/>
      <c r="O42" s="138"/>
      <c r="P42" s="138">
        <f>'実質公債費比率（分子）の構造'!O$52</f>
        <v>649</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60</v>
      </c>
      <c r="C44" s="138"/>
      <c r="D44" s="138"/>
      <c r="E44" s="138">
        <f>'実質公債費比率（分子）の構造'!L$50</f>
        <v>59</v>
      </c>
      <c r="F44" s="138"/>
      <c r="G44" s="138"/>
      <c r="H44" s="138">
        <f>'実質公債費比率（分子）の構造'!M$50</f>
        <v>59</v>
      </c>
      <c r="I44" s="138"/>
      <c r="J44" s="138"/>
      <c r="K44" s="138">
        <f>'実質公債費比率（分子）の構造'!N$50</f>
        <v>63</v>
      </c>
      <c r="L44" s="138"/>
      <c r="M44" s="138"/>
      <c r="N44" s="138">
        <f>'実質公債費比率（分子）の構造'!O$50</f>
        <v>74</v>
      </c>
      <c r="O44" s="138"/>
      <c r="P44" s="138"/>
    </row>
    <row r="45" spans="1:16">
      <c r="A45" s="138" t="s">
        <v>54</v>
      </c>
      <c r="B45" s="138">
        <f>'実質公債費比率（分子）の構造'!K$49</f>
        <v>147</v>
      </c>
      <c r="C45" s="138"/>
      <c r="D45" s="138"/>
      <c r="E45" s="138">
        <f>'実質公債費比率（分子）の構造'!L$49</f>
        <v>147</v>
      </c>
      <c r="F45" s="138"/>
      <c r="G45" s="138"/>
      <c r="H45" s="138">
        <f>'実質公債費比率（分子）の構造'!M$49</f>
        <v>145</v>
      </c>
      <c r="I45" s="138"/>
      <c r="J45" s="138"/>
      <c r="K45" s="138">
        <f>'実質公債費比率（分子）の構造'!N$49</f>
        <v>124</v>
      </c>
      <c r="L45" s="138"/>
      <c r="M45" s="138"/>
      <c r="N45" s="138">
        <f>'実質公債費比率（分子）の構造'!O$49</f>
        <v>101</v>
      </c>
      <c r="O45" s="138"/>
      <c r="P45" s="138"/>
    </row>
    <row r="46" spans="1:16">
      <c r="A46" s="138" t="s">
        <v>55</v>
      </c>
      <c r="B46" s="138">
        <f>'実質公債費比率（分子）の構造'!K$48</f>
        <v>223</v>
      </c>
      <c r="C46" s="138"/>
      <c r="D46" s="138"/>
      <c r="E46" s="138">
        <f>'実質公債費比率（分子）の構造'!L$48</f>
        <v>233</v>
      </c>
      <c r="F46" s="138"/>
      <c r="G46" s="138"/>
      <c r="H46" s="138">
        <f>'実質公債費比率（分子）の構造'!M$48</f>
        <v>241</v>
      </c>
      <c r="I46" s="138"/>
      <c r="J46" s="138"/>
      <c r="K46" s="138">
        <f>'実質公債費比率（分子）の構造'!N$48</f>
        <v>248</v>
      </c>
      <c r="L46" s="138"/>
      <c r="M46" s="138"/>
      <c r="N46" s="138">
        <f>'実質公債費比率（分子）の構造'!O$48</f>
        <v>246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743</v>
      </c>
      <c r="C49" s="138"/>
      <c r="D49" s="138"/>
      <c r="E49" s="138">
        <f>'実質公債費比率（分子）の構造'!L$45</f>
        <v>670</v>
      </c>
      <c r="F49" s="138"/>
      <c r="G49" s="138"/>
      <c r="H49" s="138">
        <f>'実質公債費比率（分子）の構造'!M$45</f>
        <v>663</v>
      </c>
      <c r="I49" s="138"/>
      <c r="J49" s="138"/>
      <c r="K49" s="138">
        <f>'実質公債費比率（分子）の構造'!N$45</f>
        <v>570</v>
      </c>
      <c r="L49" s="138"/>
      <c r="M49" s="138"/>
      <c r="N49" s="138">
        <f>'実質公債費比率（分子）の構造'!O$45</f>
        <v>603</v>
      </c>
      <c r="O49" s="138"/>
      <c r="P49" s="138"/>
    </row>
    <row r="50" spans="1:16">
      <c r="A50" s="138" t="s">
        <v>59</v>
      </c>
      <c r="B50" s="138" t="e">
        <f>NA()</f>
        <v>#N/A</v>
      </c>
      <c r="C50" s="138">
        <f>IF(ISNUMBER('実質公債費比率（分子）の構造'!K$53),'実質公債費比率（分子）の構造'!K$53,NA())</f>
        <v>441</v>
      </c>
      <c r="D50" s="138" t="e">
        <f>NA()</f>
        <v>#N/A</v>
      </c>
      <c r="E50" s="138" t="e">
        <f>NA()</f>
        <v>#N/A</v>
      </c>
      <c r="F50" s="138">
        <f>IF(ISNUMBER('実質公債費比率（分子）の構造'!L$53),'実質公債費比率（分子）の構造'!L$53,NA())</f>
        <v>372</v>
      </c>
      <c r="G50" s="138" t="e">
        <f>NA()</f>
        <v>#N/A</v>
      </c>
      <c r="H50" s="138" t="e">
        <f>NA()</f>
        <v>#N/A</v>
      </c>
      <c r="I50" s="138">
        <f>IF(ISNUMBER('実質公債費比率（分子）の構造'!M$53),'実質公債費比率（分子）の構造'!M$53,NA())</f>
        <v>358</v>
      </c>
      <c r="J50" s="138" t="e">
        <f>NA()</f>
        <v>#N/A</v>
      </c>
      <c r="K50" s="138" t="e">
        <f>NA()</f>
        <v>#N/A</v>
      </c>
      <c r="L50" s="138">
        <f>IF(ISNUMBER('実質公債費比率（分子）の構造'!N$53),'実質公債費比率（分子）の構造'!N$53,NA())</f>
        <v>339</v>
      </c>
      <c r="M50" s="138" t="e">
        <f>NA()</f>
        <v>#N/A</v>
      </c>
      <c r="N50" s="138" t="e">
        <f>NA()</f>
        <v>#N/A</v>
      </c>
      <c r="O50" s="138">
        <f>IF(ISNUMBER('実質公債費比率（分子）の構造'!O$53),'実質公債費比率（分子）の構造'!O$53,NA())</f>
        <v>375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8317</v>
      </c>
      <c r="E56" s="137"/>
      <c r="F56" s="137"/>
      <c r="G56" s="137">
        <f>'将来負担比率（分子）の構造'!J$52</f>
        <v>8283</v>
      </c>
      <c r="H56" s="137"/>
      <c r="I56" s="137"/>
      <c r="J56" s="137">
        <f>'将来負担比率（分子）の構造'!K$52</f>
        <v>8495</v>
      </c>
      <c r="K56" s="137"/>
      <c r="L56" s="137"/>
      <c r="M56" s="137">
        <f>'将来負担比率（分子）の構造'!L$52</f>
        <v>8204</v>
      </c>
      <c r="N56" s="137"/>
      <c r="O56" s="137"/>
      <c r="P56" s="137">
        <f>'将来負担比率（分子）の構造'!M$52</f>
        <v>8150</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f>'将来負担比率（分子）の構造'!M$51</f>
        <v>6</v>
      </c>
    </row>
    <row r="58" spans="1:16">
      <c r="A58" s="137" t="s">
        <v>35</v>
      </c>
      <c r="B58" s="137"/>
      <c r="C58" s="137"/>
      <c r="D58" s="137">
        <f>'将来負担比率（分子）の構造'!I$50</f>
        <v>2868</v>
      </c>
      <c r="E58" s="137"/>
      <c r="F58" s="137"/>
      <c r="G58" s="137">
        <f>'将来負担比率（分子）の構造'!J$50</f>
        <v>2992</v>
      </c>
      <c r="H58" s="137"/>
      <c r="I58" s="137"/>
      <c r="J58" s="137">
        <f>'将来負担比率（分子）の構造'!K$50</f>
        <v>2999</v>
      </c>
      <c r="K58" s="137"/>
      <c r="L58" s="137"/>
      <c r="M58" s="137">
        <f>'将来負担比率（分子）の構造'!L$50</f>
        <v>3009</v>
      </c>
      <c r="N58" s="137"/>
      <c r="O58" s="137"/>
      <c r="P58" s="137">
        <f>'将来負担比率（分子）の構造'!M$50</f>
        <v>2714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1212</v>
      </c>
      <c r="C62" s="137"/>
      <c r="D62" s="137"/>
      <c r="E62" s="137">
        <f>'将来負担比率（分子）の構造'!J$45</f>
        <v>1112</v>
      </c>
      <c r="F62" s="137"/>
      <c r="G62" s="137"/>
      <c r="H62" s="137">
        <f>'将来負担比率（分子）の構造'!K$45</f>
        <v>1006</v>
      </c>
      <c r="I62" s="137"/>
      <c r="J62" s="137"/>
      <c r="K62" s="137">
        <f>'将来負担比率（分子）の構造'!L$45</f>
        <v>914</v>
      </c>
      <c r="L62" s="137"/>
      <c r="M62" s="137"/>
      <c r="N62" s="137">
        <f>'将来負担比率（分子）の構造'!M$45</f>
        <v>931</v>
      </c>
      <c r="O62" s="137"/>
      <c r="P62" s="137"/>
    </row>
    <row r="63" spans="1:16">
      <c r="A63" s="137" t="s">
        <v>28</v>
      </c>
      <c r="B63" s="137">
        <f>'将来負担比率（分子）の構造'!I$44</f>
        <v>856</v>
      </c>
      <c r="C63" s="137"/>
      <c r="D63" s="137"/>
      <c r="E63" s="137">
        <f>'将来負担比率（分子）の構造'!J$44</f>
        <v>855</v>
      </c>
      <c r="F63" s="137"/>
      <c r="G63" s="137"/>
      <c r="H63" s="137">
        <f>'将来負担比率（分子）の構造'!K$44</f>
        <v>611</v>
      </c>
      <c r="I63" s="137"/>
      <c r="J63" s="137"/>
      <c r="K63" s="137">
        <f>'将来負担比率（分子）の構造'!L$44</f>
        <v>457</v>
      </c>
      <c r="L63" s="137"/>
      <c r="M63" s="137"/>
      <c r="N63" s="137">
        <f>'将来負担比率（分子）の構造'!M$44</f>
        <v>325</v>
      </c>
      <c r="O63" s="137"/>
      <c r="P63" s="137"/>
    </row>
    <row r="64" spans="1:16">
      <c r="A64" s="137" t="s">
        <v>27</v>
      </c>
      <c r="B64" s="137">
        <f>'将来負担比率（分子）の構造'!I$43</f>
        <v>5073</v>
      </c>
      <c r="C64" s="137"/>
      <c r="D64" s="137"/>
      <c r="E64" s="137">
        <f>'将来負担比率（分子）の構造'!J$43</f>
        <v>5060</v>
      </c>
      <c r="F64" s="137"/>
      <c r="G64" s="137"/>
      <c r="H64" s="137">
        <f>'将来負担比率（分子）の構造'!K$43</f>
        <v>5029</v>
      </c>
      <c r="I64" s="137"/>
      <c r="J64" s="137"/>
      <c r="K64" s="137">
        <f>'将来負担比率（分子）の構造'!L$43</f>
        <v>5152</v>
      </c>
      <c r="L64" s="137"/>
      <c r="M64" s="137"/>
      <c r="N64" s="137">
        <f>'将来負担比率（分子）の構造'!M$43</f>
        <v>5152</v>
      </c>
      <c r="O64" s="137"/>
      <c r="P64" s="137"/>
    </row>
    <row r="65" spans="1:16">
      <c r="A65" s="137" t="s">
        <v>26</v>
      </c>
      <c r="B65" s="137">
        <f>'将来負担比率（分子）の構造'!I$42</f>
        <v>5</v>
      </c>
      <c r="C65" s="137"/>
      <c r="D65" s="137"/>
      <c r="E65" s="137">
        <f>'将来負担比率（分子）の構造'!J$42</f>
        <v>2</v>
      </c>
      <c r="F65" s="137"/>
      <c r="G65" s="137"/>
      <c r="H65" s="137">
        <f>'将来負担比率（分子）の構造'!K$42</f>
        <v>2</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6012</v>
      </c>
      <c r="C66" s="137"/>
      <c r="D66" s="137"/>
      <c r="E66" s="137">
        <f>'将来負担比率（分子）の構造'!J$41</f>
        <v>6046</v>
      </c>
      <c r="F66" s="137"/>
      <c r="G66" s="137"/>
      <c r="H66" s="137">
        <f>'将来負担比率（分子）の構造'!K$41</f>
        <v>5946</v>
      </c>
      <c r="I66" s="137"/>
      <c r="J66" s="137"/>
      <c r="K66" s="137">
        <f>'将来負担比率（分子）の構造'!L$41</f>
        <v>6321</v>
      </c>
      <c r="L66" s="137"/>
      <c r="M66" s="137"/>
      <c r="N66" s="137">
        <f>'将来負担比率（分子）の構造'!M$41</f>
        <v>6537</v>
      </c>
      <c r="O66" s="137"/>
      <c r="P66" s="137"/>
    </row>
    <row r="67" spans="1:16">
      <c r="A67" s="137" t="s">
        <v>63</v>
      </c>
      <c r="B67" s="137" t="e">
        <f>NA()</f>
        <v>#N/A</v>
      </c>
      <c r="C67" s="137">
        <f>IF(ISNUMBER('将来負担比率（分子）の構造'!I$53), IF('将来負担比率（分子）の構造'!I$53 &lt; 0, 0, '将来負担比率（分子）の構造'!I$53), NA())</f>
        <v>1973</v>
      </c>
      <c r="D67" s="137" t="e">
        <f>NA()</f>
        <v>#N/A</v>
      </c>
      <c r="E67" s="137" t="e">
        <f>NA()</f>
        <v>#N/A</v>
      </c>
      <c r="F67" s="137">
        <f>IF(ISNUMBER('将来負担比率（分子）の構造'!J$53), IF('将来負担比率（分子）の構造'!J$53 &lt; 0, 0, '将来負担比率（分子）の構造'!J$53), NA())</f>
        <v>1799</v>
      </c>
      <c r="G67" s="137" t="e">
        <f>NA()</f>
        <v>#N/A</v>
      </c>
      <c r="H67" s="137" t="e">
        <f>NA()</f>
        <v>#N/A</v>
      </c>
      <c r="I67" s="137">
        <f>IF(ISNUMBER('将来負担比率（分子）の構造'!K$53), IF('将来負担比率（分子）の構造'!K$53 &lt; 0, 0, '将来負担比率（分子）の構造'!K$53), NA())</f>
        <v>1101</v>
      </c>
      <c r="J67" s="137" t="e">
        <f>NA()</f>
        <v>#N/A</v>
      </c>
      <c r="K67" s="137" t="e">
        <f>NA()</f>
        <v>#N/A</v>
      </c>
      <c r="L67" s="137">
        <f>IF(ISNUMBER('将来負担比率（分子）の構造'!L$53), IF('将来負担比率（分子）の構造'!L$53 &lt; 0, 0, '将来負担比率（分子）の構造'!L$53), NA())</f>
        <v>1631</v>
      </c>
      <c r="M67" s="137" t="e">
        <f>NA()</f>
        <v>#N/A</v>
      </c>
      <c r="N67" s="137" t="e">
        <f>NA()</f>
        <v>#N/A</v>
      </c>
      <c r="O67" s="137">
        <f>IF(ISNUMBER('将来負担比率（分子）の構造'!M$53), IF('将来負担比率（分子）の構造'!M$53 &lt; 0, 0, '将来負担比率（分子）の構造'!M$53), NA())</f>
        <v>2075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2862633</v>
      </c>
      <c r="S5" s="671"/>
      <c r="T5" s="671"/>
      <c r="U5" s="671"/>
      <c r="V5" s="671"/>
      <c r="W5" s="671"/>
      <c r="X5" s="671"/>
      <c r="Y5" s="718"/>
      <c r="Z5" s="731">
        <v>31.9</v>
      </c>
      <c r="AA5" s="731"/>
      <c r="AB5" s="731"/>
      <c r="AC5" s="731"/>
      <c r="AD5" s="732">
        <v>2862633</v>
      </c>
      <c r="AE5" s="732"/>
      <c r="AF5" s="732"/>
      <c r="AG5" s="732"/>
      <c r="AH5" s="732"/>
      <c r="AI5" s="732"/>
      <c r="AJ5" s="732"/>
      <c r="AK5" s="732"/>
      <c r="AL5" s="719">
        <v>54.8</v>
      </c>
      <c r="AM5" s="688"/>
      <c r="AN5" s="688"/>
      <c r="AO5" s="720"/>
      <c r="AP5" s="707" t="s">
        <v>208</v>
      </c>
      <c r="AQ5" s="708"/>
      <c r="AR5" s="708"/>
      <c r="AS5" s="708"/>
      <c r="AT5" s="708"/>
      <c r="AU5" s="708"/>
      <c r="AV5" s="708"/>
      <c r="AW5" s="708"/>
      <c r="AX5" s="708"/>
      <c r="AY5" s="708"/>
      <c r="AZ5" s="708"/>
      <c r="BA5" s="708"/>
      <c r="BB5" s="708"/>
      <c r="BC5" s="708"/>
      <c r="BD5" s="708"/>
      <c r="BE5" s="708"/>
      <c r="BF5" s="709"/>
      <c r="BG5" s="620">
        <v>2862633</v>
      </c>
      <c r="BH5" s="621"/>
      <c r="BI5" s="621"/>
      <c r="BJ5" s="621"/>
      <c r="BK5" s="621"/>
      <c r="BL5" s="621"/>
      <c r="BM5" s="621"/>
      <c r="BN5" s="622"/>
      <c r="BO5" s="673">
        <v>100</v>
      </c>
      <c r="BP5" s="673"/>
      <c r="BQ5" s="673"/>
      <c r="BR5" s="673"/>
      <c r="BS5" s="674">
        <v>42635</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60613</v>
      </c>
      <c r="S6" s="621"/>
      <c r="T6" s="621"/>
      <c r="U6" s="621"/>
      <c r="V6" s="621"/>
      <c r="W6" s="621"/>
      <c r="X6" s="621"/>
      <c r="Y6" s="622"/>
      <c r="Z6" s="673">
        <v>0.7</v>
      </c>
      <c r="AA6" s="673"/>
      <c r="AB6" s="673"/>
      <c r="AC6" s="673"/>
      <c r="AD6" s="674">
        <v>60613</v>
      </c>
      <c r="AE6" s="674"/>
      <c r="AF6" s="674"/>
      <c r="AG6" s="674"/>
      <c r="AH6" s="674"/>
      <c r="AI6" s="674"/>
      <c r="AJ6" s="674"/>
      <c r="AK6" s="674"/>
      <c r="AL6" s="643">
        <v>1.2</v>
      </c>
      <c r="AM6" s="675"/>
      <c r="AN6" s="675"/>
      <c r="AO6" s="676"/>
      <c r="AP6" s="617" t="s">
        <v>213</v>
      </c>
      <c r="AQ6" s="618"/>
      <c r="AR6" s="618"/>
      <c r="AS6" s="618"/>
      <c r="AT6" s="618"/>
      <c r="AU6" s="618"/>
      <c r="AV6" s="618"/>
      <c r="AW6" s="618"/>
      <c r="AX6" s="618"/>
      <c r="AY6" s="618"/>
      <c r="AZ6" s="618"/>
      <c r="BA6" s="618"/>
      <c r="BB6" s="618"/>
      <c r="BC6" s="618"/>
      <c r="BD6" s="618"/>
      <c r="BE6" s="618"/>
      <c r="BF6" s="619"/>
      <c r="BG6" s="620">
        <v>2862633</v>
      </c>
      <c r="BH6" s="621"/>
      <c r="BI6" s="621"/>
      <c r="BJ6" s="621"/>
      <c r="BK6" s="621"/>
      <c r="BL6" s="621"/>
      <c r="BM6" s="621"/>
      <c r="BN6" s="622"/>
      <c r="BO6" s="673">
        <v>100</v>
      </c>
      <c r="BP6" s="673"/>
      <c r="BQ6" s="673"/>
      <c r="BR6" s="673"/>
      <c r="BS6" s="674">
        <v>42635</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110538</v>
      </c>
      <c r="CS6" s="621"/>
      <c r="CT6" s="621"/>
      <c r="CU6" s="621"/>
      <c r="CV6" s="621"/>
      <c r="CW6" s="621"/>
      <c r="CX6" s="621"/>
      <c r="CY6" s="622"/>
      <c r="CZ6" s="673">
        <v>1.3</v>
      </c>
      <c r="DA6" s="673"/>
      <c r="DB6" s="673"/>
      <c r="DC6" s="673"/>
      <c r="DD6" s="626" t="s">
        <v>215</v>
      </c>
      <c r="DE6" s="621"/>
      <c r="DF6" s="621"/>
      <c r="DG6" s="621"/>
      <c r="DH6" s="621"/>
      <c r="DI6" s="621"/>
      <c r="DJ6" s="621"/>
      <c r="DK6" s="621"/>
      <c r="DL6" s="621"/>
      <c r="DM6" s="621"/>
      <c r="DN6" s="621"/>
      <c r="DO6" s="621"/>
      <c r="DP6" s="622"/>
      <c r="DQ6" s="626">
        <v>110538</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2511</v>
      </c>
      <c r="S7" s="621"/>
      <c r="T7" s="621"/>
      <c r="U7" s="621"/>
      <c r="V7" s="621"/>
      <c r="W7" s="621"/>
      <c r="X7" s="621"/>
      <c r="Y7" s="622"/>
      <c r="Z7" s="673">
        <v>0</v>
      </c>
      <c r="AA7" s="673"/>
      <c r="AB7" s="673"/>
      <c r="AC7" s="673"/>
      <c r="AD7" s="674">
        <v>2511</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1284071</v>
      </c>
      <c r="BH7" s="621"/>
      <c r="BI7" s="621"/>
      <c r="BJ7" s="621"/>
      <c r="BK7" s="621"/>
      <c r="BL7" s="621"/>
      <c r="BM7" s="621"/>
      <c r="BN7" s="622"/>
      <c r="BO7" s="673">
        <v>44.9</v>
      </c>
      <c r="BP7" s="673"/>
      <c r="BQ7" s="673"/>
      <c r="BR7" s="673"/>
      <c r="BS7" s="674">
        <v>42635</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1087357</v>
      </c>
      <c r="CS7" s="621"/>
      <c r="CT7" s="621"/>
      <c r="CU7" s="621"/>
      <c r="CV7" s="621"/>
      <c r="CW7" s="621"/>
      <c r="CX7" s="621"/>
      <c r="CY7" s="622"/>
      <c r="CZ7" s="673">
        <v>12.6</v>
      </c>
      <c r="DA7" s="673"/>
      <c r="DB7" s="673"/>
      <c r="DC7" s="673"/>
      <c r="DD7" s="626">
        <v>46056</v>
      </c>
      <c r="DE7" s="621"/>
      <c r="DF7" s="621"/>
      <c r="DG7" s="621"/>
      <c r="DH7" s="621"/>
      <c r="DI7" s="621"/>
      <c r="DJ7" s="621"/>
      <c r="DK7" s="621"/>
      <c r="DL7" s="621"/>
      <c r="DM7" s="621"/>
      <c r="DN7" s="621"/>
      <c r="DO7" s="621"/>
      <c r="DP7" s="622"/>
      <c r="DQ7" s="626">
        <v>803461</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8212</v>
      </c>
      <c r="S8" s="621"/>
      <c r="T8" s="621"/>
      <c r="U8" s="621"/>
      <c r="V8" s="621"/>
      <c r="W8" s="621"/>
      <c r="X8" s="621"/>
      <c r="Y8" s="622"/>
      <c r="Z8" s="673">
        <v>0.1</v>
      </c>
      <c r="AA8" s="673"/>
      <c r="AB8" s="673"/>
      <c r="AC8" s="673"/>
      <c r="AD8" s="674">
        <v>8212</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42221</v>
      </c>
      <c r="BH8" s="621"/>
      <c r="BI8" s="621"/>
      <c r="BJ8" s="621"/>
      <c r="BK8" s="621"/>
      <c r="BL8" s="621"/>
      <c r="BM8" s="621"/>
      <c r="BN8" s="622"/>
      <c r="BO8" s="673">
        <v>1.5</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3457027</v>
      </c>
      <c r="CS8" s="621"/>
      <c r="CT8" s="621"/>
      <c r="CU8" s="621"/>
      <c r="CV8" s="621"/>
      <c r="CW8" s="621"/>
      <c r="CX8" s="621"/>
      <c r="CY8" s="622"/>
      <c r="CZ8" s="673">
        <v>39.9</v>
      </c>
      <c r="DA8" s="673"/>
      <c r="DB8" s="673"/>
      <c r="DC8" s="673"/>
      <c r="DD8" s="626">
        <v>353964</v>
      </c>
      <c r="DE8" s="621"/>
      <c r="DF8" s="621"/>
      <c r="DG8" s="621"/>
      <c r="DH8" s="621"/>
      <c r="DI8" s="621"/>
      <c r="DJ8" s="621"/>
      <c r="DK8" s="621"/>
      <c r="DL8" s="621"/>
      <c r="DM8" s="621"/>
      <c r="DN8" s="621"/>
      <c r="DO8" s="621"/>
      <c r="DP8" s="622"/>
      <c r="DQ8" s="626">
        <v>1652553</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5474</v>
      </c>
      <c r="S9" s="621"/>
      <c r="T9" s="621"/>
      <c r="U9" s="621"/>
      <c r="V9" s="621"/>
      <c r="W9" s="621"/>
      <c r="X9" s="621"/>
      <c r="Y9" s="622"/>
      <c r="Z9" s="673">
        <v>0.1</v>
      </c>
      <c r="AA9" s="673"/>
      <c r="AB9" s="673"/>
      <c r="AC9" s="673"/>
      <c r="AD9" s="674">
        <v>5474</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1017392</v>
      </c>
      <c r="BH9" s="621"/>
      <c r="BI9" s="621"/>
      <c r="BJ9" s="621"/>
      <c r="BK9" s="621"/>
      <c r="BL9" s="621"/>
      <c r="BM9" s="621"/>
      <c r="BN9" s="622"/>
      <c r="BO9" s="673">
        <v>35.5</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981952</v>
      </c>
      <c r="CS9" s="621"/>
      <c r="CT9" s="621"/>
      <c r="CU9" s="621"/>
      <c r="CV9" s="621"/>
      <c r="CW9" s="621"/>
      <c r="CX9" s="621"/>
      <c r="CY9" s="622"/>
      <c r="CZ9" s="673">
        <v>11.3</v>
      </c>
      <c r="DA9" s="673"/>
      <c r="DB9" s="673"/>
      <c r="DC9" s="673"/>
      <c r="DD9" s="626">
        <v>2068</v>
      </c>
      <c r="DE9" s="621"/>
      <c r="DF9" s="621"/>
      <c r="DG9" s="621"/>
      <c r="DH9" s="621"/>
      <c r="DI9" s="621"/>
      <c r="DJ9" s="621"/>
      <c r="DK9" s="621"/>
      <c r="DL9" s="621"/>
      <c r="DM9" s="621"/>
      <c r="DN9" s="621"/>
      <c r="DO9" s="621"/>
      <c r="DP9" s="622"/>
      <c r="DQ9" s="626">
        <v>884770</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446792</v>
      </c>
      <c r="S10" s="621"/>
      <c r="T10" s="621"/>
      <c r="U10" s="621"/>
      <c r="V10" s="621"/>
      <c r="W10" s="621"/>
      <c r="X10" s="621"/>
      <c r="Y10" s="622"/>
      <c r="Z10" s="673">
        <v>5</v>
      </c>
      <c r="AA10" s="673"/>
      <c r="AB10" s="673"/>
      <c r="AC10" s="673"/>
      <c r="AD10" s="674">
        <v>446792</v>
      </c>
      <c r="AE10" s="674"/>
      <c r="AF10" s="674"/>
      <c r="AG10" s="674"/>
      <c r="AH10" s="674"/>
      <c r="AI10" s="674"/>
      <c r="AJ10" s="674"/>
      <c r="AK10" s="674"/>
      <c r="AL10" s="643">
        <v>8.5</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69682</v>
      </c>
      <c r="BH10" s="621"/>
      <c r="BI10" s="621"/>
      <c r="BJ10" s="621"/>
      <c r="BK10" s="621"/>
      <c r="BL10" s="621"/>
      <c r="BM10" s="621"/>
      <c r="BN10" s="622"/>
      <c r="BO10" s="673">
        <v>2.4</v>
      </c>
      <c r="BP10" s="673"/>
      <c r="BQ10" s="673"/>
      <c r="BR10" s="673"/>
      <c r="BS10" s="626">
        <v>11881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154776</v>
      </c>
      <c r="BH11" s="621"/>
      <c r="BI11" s="621"/>
      <c r="BJ11" s="621"/>
      <c r="BK11" s="621"/>
      <c r="BL11" s="621"/>
      <c r="BM11" s="621"/>
      <c r="BN11" s="622"/>
      <c r="BO11" s="673">
        <v>5.4</v>
      </c>
      <c r="BP11" s="673"/>
      <c r="BQ11" s="673"/>
      <c r="BR11" s="673"/>
      <c r="BS11" s="626">
        <v>30754</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164493</v>
      </c>
      <c r="CS11" s="621"/>
      <c r="CT11" s="621"/>
      <c r="CU11" s="621"/>
      <c r="CV11" s="621"/>
      <c r="CW11" s="621"/>
      <c r="CX11" s="621"/>
      <c r="CY11" s="622"/>
      <c r="CZ11" s="673">
        <v>1.9</v>
      </c>
      <c r="DA11" s="673"/>
      <c r="DB11" s="673"/>
      <c r="DC11" s="673"/>
      <c r="DD11" s="626">
        <v>32444</v>
      </c>
      <c r="DE11" s="621"/>
      <c r="DF11" s="621"/>
      <c r="DG11" s="621"/>
      <c r="DH11" s="621"/>
      <c r="DI11" s="621"/>
      <c r="DJ11" s="621"/>
      <c r="DK11" s="621"/>
      <c r="DL11" s="621"/>
      <c r="DM11" s="621"/>
      <c r="DN11" s="621"/>
      <c r="DO11" s="621"/>
      <c r="DP11" s="622"/>
      <c r="DQ11" s="626">
        <v>152844</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1242556</v>
      </c>
      <c r="BH12" s="621"/>
      <c r="BI12" s="621"/>
      <c r="BJ12" s="621"/>
      <c r="BK12" s="621"/>
      <c r="BL12" s="621"/>
      <c r="BM12" s="621"/>
      <c r="BN12" s="622"/>
      <c r="BO12" s="673">
        <v>43.4</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20399</v>
      </c>
      <c r="CS12" s="621"/>
      <c r="CT12" s="621"/>
      <c r="CU12" s="621"/>
      <c r="CV12" s="621"/>
      <c r="CW12" s="621"/>
      <c r="CX12" s="621"/>
      <c r="CY12" s="622"/>
      <c r="CZ12" s="673">
        <v>0.2</v>
      </c>
      <c r="DA12" s="673"/>
      <c r="DB12" s="673"/>
      <c r="DC12" s="673"/>
      <c r="DD12" s="626" t="s">
        <v>111</v>
      </c>
      <c r="DE12" s="621"/>
      <c r="DF12" s="621"/>
      <c r="DG12" s="621"/>
      <c r="DH12" s="621"/>
      <c r="DI12" s="621"/>
      <c r="DJ12" s="621"/>
      <c r="DK12" s="621"/>
      <c r="DL12" s="621"/>
      <c r="DM12" s="621"/>
      <c r="DN12" s="621"/>
      <c r="DO12" s="621"/>
      <c r="DP12" s="622"/>
      <c r="DQ12" s="626">
        <v>20025</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16133</v>
      </c>
      <c r="S13" s="621"/>
      <c r="T13" s="621"/>
      <c r="U13" s="621"/>
      <c r="V13" s="621"/>
      <c r="W13" s="621"/>
      <c r="X13" s="621"/>
      <c r="Y13" s="622"/>
      <c r="Z13" s="673">
        <v>0.2</v>
      </c>
      <c r="AA13" s="673"/>
      <c r="AB13" s="673"/>
      <c r="AC13" s="673"/>
      <c r="AD13" s="674">
        <v>16133</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1221512</v>
      </c>
      <c r="BH13" s="621"/>
      <c r="BI13" s="621"/>
      <c r="BJ13" s="621"/>
      <c r="BK13" s="621"/>
      <c r="BL13" s="621"/>
      <c r="BM13" s="621"/>
      <c r="BN13" s="622"/>
      <c r="BO13" s="673">
        <v>42.7</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649043</v>
      </c>
      <c r="CS13" s="621"/>
      <c r="CT13" s="621"/>
      <c r="CU13" s="621"/>
      <c r="CV13" s="621"/>
      <c r="CW13" s="621"/>
      <c r="CX13" s="621"/>
      <c r="CY13" s="622"/>
      <c r="CZ13" s="673">
        <v>7.5</v>
      </c>
      <c r="DA13" s="673"/>
      <c r="DB13" s="673"/>
      <c r="DC13" s="673"/>
      <c r="DD13" s="626">
        <v>282594</v>
      </c>
      <c r="DE13" s="621"/>
      <c r="DF13" s="621"/>
      <c r="DG13" s="621"/>
      <c r="DH13" s="621"/>
      <c r="DI13" s="621"/>
      <c r="DJ13" s="621"/>
      <c r="DK13" s="621"/>
      <c r="DL13" s="621"/>
      <c r="DM13" s="621"/>
      <c r="DN13" s="621"/>
      <c r="DO13" s="621"/>
      <c r="DP13" s="622"/>
      <c r="DQ13" s="626">
        <v>549987</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72141</v>
      </c>
      <c r="BH14" s="621"/>
      <c r="BI14" s="621"/>
      <c r="BJ14" s="621"/>
      <c r="BK14" s="621"/>
      <c r="BL14" s="621"/>
      <c r="BM14" s="621"/>
      <c r="BN14" s="622"/>
      <c r="BO14" s="673">
        <v>2.5</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331751</v>
      </c>
      <c r="CS14" s="621"/>
      <c r="CT14" s="621"/>
      <c r="CU14" s="621"/>
      <c r="CV14" s="621"/>
      <c r="CW14" s="621"/>
      <c r="CX14" s="621"/>
      <c r="CY14" s="622"/>
      <c r="CZ14" s="673">
        <v>3.8</v>
      </c>
      <c r="DA14" s="673"/>
      <c r="DB14" s="673"/>
      <c r="DC14" s="673"/>
      <c r="DD14" s="626">
        <v>5054</v>
      </c>
      <c r="DE14" s="621"/>
      <c r="DF14" s="621"/>
      <c r="DG14" s="621"/>
      <c r="DH14" s="621"/>
      <c r="DI14" s="621"/>
      <c r="DJ14" s="621"/>
      <c r="DK14" s="621"/>
      <c r="DL14" s="621"/>
      <c r="DM14" s="621"/>
      <c r="DN14" s="621"/>
      <c r="DO14" s="621"/>
      <c r="DP14" s="622"/>
      <c r="DQ14" s="626">
        <v>322269</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31289</v>
      </c>
      <c r="S15" s="621"/>
      <c r="T15" s="621"/>
      <c r="U15" s="621"/>
      <c r="V15" s="621"/>
      <c r="W15" s="621"/>
      <c r="X15" s="621"/>
      <c r="Y15" s="622"/>
      <c r="Z15" s="673">
        <v>0.3</v>
      </c>
      <c r="AA15" s="673"/>
      <c r="AB15" s="673"/>
      <c r="AC15" s="673"/>
      <c r="AD15" s="674">
        <v>31289</v>
      </c>
      <c r="AE15" s="674"/>
      <c r="AF15" s="674"/>
      <c r="AG15" s="674"/>
      <c r="AH15" s="674"/>
      <c r="AI15" s="674"/>
      <c r="AJ15" s="674"/>
      <c r="AK15" s="674"/>
      <c r="AL15" s="643">
        <v>0.6</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263865</v>
      </c>
      <c r="BH15" s="621"/>
      <c r="BI15" s="621"/>
      <c r="BJ15" s="621"/>
      <c r="BK15" s="621"/>
      <c r="BL15" s="621"/>
      <c r="BM15" s="621"/>
      <c r="BN15" s="622"/>
      <c r="BO15" s="673">
        <v>9.1999999999999993</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1255260</v>
      </c>
      <c r="CS15" s="621"/>
      <c r="CT15" s="621"/>
      <c r="CU15" s="621"/>
      <c r="CV15" s="621"/>
      <c r="CW15" s="621"/>
      <c r="CX15" s="621"/>
      <c r="CY15" s="622"/>
      <c r="CZ15" s="673">
        <v>14.5</v>
      </c>
      <c r="DA15" s="673"/>
      <c r="DB15" s="673"/>
      <c r="DC15" s="673"/>
      <c r="DD15" s="626">
        <v>414358</v>
      </c>
      <c r="DE15" s="621"/>
      <c r="DF15" s="621"/>
      <c r="DG15" s="621"/>
      <c r="DH15" s="621"/>
      <c r="DI15" s="621"/>
      <c r="DJ15" s="621"/>
      <c r="DK15" s="621"/>
      <c r="DL15" s="621"/>
      <c r="DM15" s="621"/>
      <c r="DN15" s="621"/>
      <c r="DO15" s="621"/>
      <c r="DP15" s="622"/>
      <c r="DQ15" s="626">
        <v>931991</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1998949</v>
      </c>
      <c r="S16" s="621"/>
      <c r="T16" s="621"/>
      <c r="U16" s="621"/>
      <c r="V16" s="621"/>
      <c r="W16" s="621"/>
      <c r="X16" s="621"/>
      <c r="Y16" s="622"/>
      <c r="Z16" s="673">
        <v>22.3</v>
      </c>
      <c r="AA16" s="673"/>
      <c r="AB16" s="673"/>
      <c r="AC16" s="673"/>
      <c r="AD16" s="674">
        <v>1782065</v>
      </c>
      <c r="AE16" s="674"/>
      <c r="AF16" s="674"/>
      <c r="AG16" s="674"/>
      <c r="AH16" s="674"/>
      <c r="AI16" s="674"/>
      <c r="AJ16" s="674"/>
      <c r="AK16" s="674"/>
      <c r="AL16" s="643">
        <v>34.1</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1063</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1063</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1782065</v>
      </c>
      <c r="S17" s="621"/>
      <c r="T17" s="621"/>
      <c r="U17" s="621"/>
      <c r="V17" s="621"/>
      <c r="W17" s="621"/>
      <c r="X17" s="621"/>
      <c r="Y17" s="622"/>
      <c r="Z17" s="673">
        <v>19.8</v>
      </c>
      <c r="AA17" s="673"/>
      <c r="AB17" s="673"/>
      <c r="AC17" s="673"/>
      <c r="AD17" s="674">
        <v>1782065</v>
      </c>
      <c r="AE17" s="674"/>
      <c r="AF17" s="674"/>
      <c r="AG17" s="674"/>
      <c r="AH17" s="674"/>
      <c r="AI17" s="674"/>
      <c r="AJ17" s="674"/>
      <c r="AK17" s="674"/>
      <c r="AL17" s="643">
        <v>34.1</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602802</v>
      </c>
      <c r="CS17" s="621"/>
      <c r="CT17" s="621"/>
      <c r="CU17" s="621"/>
      <c r="CV17" s="621"/>
      <c r="CW17" s="621"/>
      <c r="CX17" s="621"/>
      <c r="CY17" s="622"/>
      <c r="CZ17" s="673">
        <v>7</v>
      </c>
      <c r="DA17" s="673"/>
      <c r="DB17" s="673"/>
      <c r="DC17" s="673"/>
      <c r="DD17" s="626" t="s">
        <v>111</v>
      </c>
      <c r="DE17" s="621"/>
      <c r="DF17" s="621"/>
      <c r="DG17" s="621"/>
      <c r="DH17" s="621"/>
      <c r="DI17" s="621"/>
      <c r="DJ17" s="621"/>
      <c r="DK17" s="621"/>
      <c r="DL17" s="621"/>
      <c r="DM17" s="621"/>
      <c r="DN17" s="621"/>
      <c r="DO17" s="621"/>
      <c r="DP17" s="622"/>
      <c r="DQ17" s="626">
        <v>602802</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216884</v>
      </c>
      <c r="S18" s="621"/>
      <c r="T18" s="621"/>
      <c r="U18" s="621"/>
      <c r="V18" s="621"/>
      <c r="W18" s="621"/>
      <c r="X18" s="621"/>
      <c r="Y18" s="622"/>
      <c r="Z18" s="673">
        <v>2.4</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5432606</v>
      </c>
      <c r="S20" s="621"/>
      <c r="T20" s="621"/>
      <c r="U20" s="621"/>
      <c r="V20" s="621"/>
      <c r="W20" s="621"/>
      <c r="X20" s="621"/>
      <c r="Y20" s="622"/>
      <c r="Z20" s="673">
        <v>60.5</v>
      </c>
      <c r="AA20" s="673"/>
      <c r="AB20" s="673"/>
      <c r="AC20" s="673"/>
      <c r="AD20" s="674">
        <v>5215722</v>
      </c>
      <c r="AE20" s="674"/>
      <c r="AF20" s="674"/>
      <c r="AG20" s="674"/>
      <c r="AH20" s="674"/>
      <c r="AI20" s="674"/>
      <c r="AJ20" s="674"/>
      <c r="AK20" s="674"/>
      <c r="AL20" s="643">
        <v>99.8</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8661685</v>
      </c>
      <c r="CS20" s="621"/>
      <c r="CT20" s="621"/>
      <c r="CU20" s="621"/>
      <c r="CV20" s="621"/>
      <c r="CW20" s="621"/>
      <c r="CX20" s="621"/>
      <c r="CY20" s="622"/>
      <c r="CZ20" s="673">
        <v>100</v>
      </c>
      <c r="DA20" s="673"/>
      <c r="DB20" s="673"/>
      <c r="DC20" s="673"/>
      <c r="DD20" s="626">
        <v>1136538</v>
      </c>
      <c r="DE20" s="621"/>
      <c r="DF20" s="621"/>
      <c r="DG20" s="621"/>
      <c r="DH20" s="621"/>
      <c r="DI20" s="621"/>
      <c r="DJ20" s="621"/>
      <c r="DK20" s="621"/>
      <c r="DL20" s="621"/>
      <c r="DM20" s="621"/>
      <c r="DN20" s="621"/>
      <c r="DO20" s="621"/>
      <c r="DP20" s="622"/>
      <c r="DQ20" s="626">
        <v>6032303</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5328</v>
      </c>
      <c r="S21" s="621"/>
      <c r="T21" s="621"/>
      <c r="U21" s="621"/>
      <c r="V21" s="621"/>
      <c r="W21" s="621"/>
      <c r="X21" s="621"/>
      <c r="Y21" s="622"/>
      <c r="Z21" s="673">
        <v>0.1</v>
      </c>
      <c r="AA21" s="673"/>
      <c r="AB21" s="673"/>
      <c r="AC21" s="673"/>
      <c r="AD21" s="674">
        <v>5328</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101463</v>
      </c>
      <c r="S22" s="621"/>
      <c r="T22" s="621"/>
      <c r="U22" s="621"/>
      <c r="V22" s="621"/>
      <c r="W22" s="621"/>
      <c r="X22" s="621"/>
      <c r="Y22" s="622"/>
      <c r="Z22" s="673">
        <v>1.1000000000000001</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150494</v>
      </c>
      <c r="S23" s="621"/>
      <c r="T23" s="621"/>
      <c r="U23" s="621"/>
      <c r="V23" s="621"/>
      <c r="W23" s="621"/>
      <c r="X23" s="621"/>
      <c r="Y23" s="622"/>
      <c r="Z23" s="673">
        <v>1.7</v>
      </c>
      <c r="AA23" s="673"/>
      <c r="AB23" s="673"/>
      <c r="AC23" s="673"/>
      <c r="AD23" s="674">
        <v>6212</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63921</v>
      </c>
      <c r="S24" s="621"/>
      <c r="T24" s="621"/>
      <c r="U24" s="621"/>
      <c r="V24" s="621"/>
      <c r="W24" s="621"/>
      <c r="X24" s="621"/>
      <c r="Y24" s="622"/>
      <c r="Z24" s="673">
        <v>0.7</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3424958</v>
      </c>
      <c r="CS24" s="671"/>
      <c r="CT24" s="671"/>
      <c r="CU24" s="671"/>
      <c r="CV24" s="671"/>
      <c r="CW24" s="671"/>
      <c r="CX24" s="671"/>
      <c r="CY24" s="718"/>
      <c r="CZ24" s="722">
        <v>39.5</v>
      </c>
      <c r="DA24" s="723"/>
      <c r="DB24" s="723"/>
      <c r="DC24" s="724"/>
      <c r="DD24" s="717">
        <v>2120156</v>
      </c>
      <c r="DE24" s="671"/>
      <c r="DF24" s="671"/>
      <c r="DG24" s="671"/>
      <c r="DH24" s="671"/>
      <c r="DI24" s="671"/>
      <c r="DJ24" s="671"/>
      <c r="DK24" s="718"/>
      <c r="DL24" s="717">
        <v>2107966</v>
      </c>
      <c r="DM24" s="671"/>
      <c r="DN24" s="671"/>
      <c r="DO24" s="671"/>
      <c r="DP24" s="671"/>
      <c r="DQ24" s="671"/>
      <c r="DR24" s="671"/>
      <c r="DS24" s="671"/>
      <c r="DT24" s="671"/>
      <c r="DU24" s="671"/>
      <c r="DV24" s="718"/>
      <c r="DW24" s="719">
        <v>38.200000000000003</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1087649</v>
      </c>
      <c r="S25" s="621"/>
      <c r="T25" s="621"/>
      <c r="U25" s="621"/>
      <c r="V25" s="621"/>
      <c r="W25" s="621"/>
      <c r="X25" s="621"/>
      <c r="Y25" s="622"/>
      <c r="Z25" s="673">
        <v>12.1</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1206189</v>
      </c>
      <c r="CS25" s="639"/>
      <c r="CT25" s="639"/>
      <c r="CU25" s="639"/>
      <c r="CV25" s="639"/>
      <c r="CW25" s="639"/>
      <c r="CX25" s="639"/>
      <c r="CY25" s="640"/>
      <c r="CZ25" s="623">
        <v>13.9</v>
      </c>
      <c r="DA25" s="641"/>
      <c r="DB25" s="641"/>
      <c r="DC25" s="642"/>
      <c r="DD25" s="626">
        <v>1044642</v>
      </c>
      <c r="DE25" s="639"/>
      <c r="DF25" s="639"/>
      <c r="DG25" s="639"/>
      <c r="DH25" s="639"/>
      <c r="DI25" s="639"/>
      <c r="DJ25" s="639"/>
      <c r="DK25" s="640"/>
      <c r="DL25" s="626">
        <v>1033068</v>
      </c>
      <c r="DM25" s="639"/>
      <c r="DN25" s="639"/>
      <c r="DO25" s="639"/>
      <c r="DP25" s="639"/>
      <c r="DQ25" s="639"/>
      <c r="DR25" s="639"/>
      <c r="DS25" s="639"/>
      <c r="DT25" s="639"/>
      <c r="DU25" s="639"/>
      <c r="DV25" s="640"/>
      <c r="DW25" s="643">
        <v>18.7</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784814</v>
      </c>
      <c r="CS26" s="621"/>
      <c r="CT26" s="621"/>
      <c r="CU26" s="621"/>
      <c r="CV26" s="621"/>
      <c r="CW26" s="621"/>
      <c r="CX26" s="621"/>
      <c r="CY26" s="622"/>
      <c r="CZ26" s="623">
        <v>9.1</v>
      </c>
      <c r="DA26" s="641"/>
      <c r="DB26" s="641"/>
      <c r="DC26" s="642"/>
      <c r="DD26" s="626">
        <v>631469</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536522</v>
      </c>
      <c r="S27" s="621"/>
      <c r="T27" s="621"/>
      <c r="U27" s="621"/>
      <c r="V27" s="621"/>
      <c r="W27" s="621"/>
      <c r="X27" s="621"/>
      <c r="Y27" s="622"/>
      <c r="Z27" s="673">
        <v>6</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2862633</v>
      </c>
      <c r="BH27" s="621"/>
      <c r="BI27" s="621"/>
      <c r="BJ27" s="621"/>
      <c r="BK27" s="621"/>
      <c r="BL27" s="621"/>
      <c r="BM27" s="621"/>
      <c r="BN27" s="622"/>
      <c r="BO27" s="673">
        <v>100</v>
      </c>
      <c r="BP27" s="673"/>
      <c r="BQ27" s="673"/>
      <c r="BR27" s="673"/>
      <c r="BS27" s="626">
        <v>42635</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1615967</v>
      </c>
      <c r="CS27" s="639"/>
      <c r="CT27" s="639"/>
      <c r="CU27" s="639"/>
      <c r="CV27" s="639"/>
      <c r="CW27" s="639"/>
      <c r="CX27" s="639"/>
      <c r="CY27" s="640"/>
      <c r="CZ27" s="623">
        <v>18.7</v>
      </c>
      <c r="DA27" s="641"/>
      <c r="DB27" s="641"/>
      <c r="DC27" s="642"/>
      <c r="DD27" s="626">
        <v>472712</v>
      </c>
      <c r="DE27" s="639"/>
      <c r="DF27" s="639"/>
      <c r="DG27" s="639"/>
      <c r="DH27" s="639"/>
      <c r="DI27" s="639"/>
      <c r="DJ27" s="639"/>
      <c r="DK27" s="640"/>
      <c r="DL27" s="626">
        <v>472096</v>
      </c>
      <c r="DM27" s="639"/>
      <c r="DN27" s="639"/>
      <c r="DO27" s="639"/>
      <c r="DP27" s="639"/>
      <c r="DQ27" s="639"/>
      <c r="DR27" s="639"/>
      <c r="DS27" s="639"/>
      <c r="DT27" s="639"/>
      <c r="DU27" s="639"/>
      <c r="DV27" s="640"/>
      <c r="DW27" s="643">
        <v>8.6</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52809</v>
      </c>
      <c r="S28" s="621"/>
      <c r="T28" s="621"/>
      <c r="U28" s="621"/>
      <c r="V28" s="621"/>
      <c r="W28" s="621"/>
      <c r="X28" s="621"/>
      <c r="Y28" s="622"/>
      <c r="Z28" s="673">
        <v>0.6</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602802</v>
      </c>
      <c r="CS28" s="621"/>
      <c r="CT28" s="621"/>
      <c r="CU28" s="621"/>
      <c r="CV28" s="621"/>
      <c r="CW28" s="621"/>
      <c r="CX28" s="621"/>
      <c r="CY28" s="622"/>
      <c r="CZ28" s="623">
        <v>7</v>
      </c>
      <c r="DA28" s="641"/>
      <c r="DB28" s="641"/>
      <c r="DC28" s="642"/>
      <c r="DD28" s="626">
        <v>602802</v>
      </c>
      <c r="DE28" s="621"/>
      <c r="DF28" s="621"/>
      <c r="DG28" s="621"/>
      <c r="DH28" s="621"/>
      <c r="DI28" s="621"/>
      <c r="DJ28" s="621"/>
      <c r="DK28" s="622"/>
      <c r="DL28" s="626">
        <v>602802</v>
      </c>
      <c r="DM28" s="621"/>
      <c r="DN28" s="621"/>
      <c r="DO28" s="621"/>
      <c r="DP28" s="621"/>
      <c r="DQ28" s="621"/>
      <c r="DR28" s="621"/>
      <c r="DS28" s="621"/>
      <c r="DT28" s="621"/>
      <c r="DU28" s="621"/>
      <c r="DV28" s="622"/>
      <c r="DW28" s="643">
        <v>10.9</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4467</v>
      </c>
      <c r="S29" s="621"/>
      <c r="T29" s="621"/>
      <c r="U29" s="621"/>
      <c r="V29" s="621"/>
      <c r="W29" s="621"/>
      <c r="X29" s="621"/>
      <c r="Y29" s="622"/>
      <c r="Z29" s="673">
        <v>0</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602802</v>
      </c>
      <c r="CS29" s="639"/>
      <c r="CT29" s="639"/>
      <c r="CU29" s="639"/>
      <c r="CV29" s="639"/>
      <c r="CW29" s="639"/>
      <c r="CX29" s="639"/>
      <c r="CY29" s="640"/>
      <c r="CZ29" s="623">
        <v>7</v>
      </c>
      <c r="DA29" s="641"/>
      <c r="DB29" s="641"/>
      <c r="DC29" s="642"/>
      <c r="DD29" s="626">
        <v>602802</v>
      </c>
      <c r="DE29" s="639"/>
      <c r="DF29" s="639"/>
      <c r="DG29" s="639"/>
      <c r="DH29" s="639"/>
      <c r="DI29" s="639"/>
      <c r="DJ29" s="639"/>
      <c r="DK29" s="640"/>
      <c r="DL29" s="626">
        <v>602802</v>
      </c>
      <c r="DM29" s="639"/>
      <c r="DN29" s="639"/>
      <c r="DO29" s="639"/>
      <c r="DP29" s="639"/>
      <c r="DQ29" s="639"/>
      <c r="DR29" s="639"/>
      <c r="DS29" s="639"/>
      <c r="DT29" s="639"/>
      <c r="DU29" s="639"/>
      <c r="DV29" s="640"/>
      <c r="DW29" s="643">
        <v>10.9</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300000</v>
      </c>
      <c r="S30" s="621"/>
      <c r="T30" s="621"/>
      <c r="U30" s="621"/>
      <c r="V30" s="621"/>
      <c r="W30" s="621"/>
      <c r="X30" s="621"/>
      <c r="Y30" s="622"/>
      <c r="Z30" s="673">
        <v>3.3</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98.8</v>
      </c>
      <c r="BH30" s="687"/>
      <c r="BI30" s="687"/>
      <c r="BJ30" s="687"/>
      <c r="BK30" s="687"/>
      <c r="BL30" s="687"/>
      <c r="BM30" s="688">
        <v>95</v>
      </c>
      <c r="BN30" s="687"/>
      <c r="BO30" s="687"/>
      <c r="BP30" s="687"/>
      <c r="BQ30" s="689"/>
      <c r="BR30" s="686">
        <v>98.6</v>
      </c>
      <c r="BS30" s="687"/>
      <c r="BT30" s="687"/>
      <c r="BU30" s="687"/>
      <c r="BV30" s="687"/>
      <c r="BW30" s="687"/>
      <c r="BX30" s="688">
        <v>94.6</v>
      </c>
      <c r="BY30" s="687"/>
      <c r="BZ30" s="687"/>
      <c r="CA30" s="687"/>
      <c r="CB30" s="689"/>
      <c r="CD30" s="692"/>
      <c r="CE30" s="693"/>
      <c r="CF30" s="657" t="s">
        <v>291</v>
      </c>
      <c r="CG30" s="654"/>
      <c r="CH30" s="654"/>
      <c r="CI30" s="654"/>
      <c r="CJ30" s="654"/>
      <c r="CK30" s="654"/>
      <c r="CL30" s="654"/>
      <c r="CM30" s="654"/>
      <c r="CN30" s="654"/>
      <c r="CO30" s="654"/>
      <c r="CP30" s="654"/>
      <c r="CQ30" s="655"/>
      <c r="CR30" s="620">
        <v>547362</v>
      </c>
      <c r="CS30" s="621"/>
      <c r="CT30" s="621"/>
      <c r="CU30" s="621"/>
      <c r="CV30" s="621"/>
      <c r="CW30" s="621"/>
      <c r="CX30" s="621"/>
      <c r="CY30" s="622"/>
      <c r="CZ30" s="623">
        <v>6.3</v>
      </c>
      <c r="DA30" s="641"/>
      <c r="DB30" s="641"/>
      <c r="DC30" s="642"/>
      <c r="DD30" s="626">
        <v>547362</v>
      </c>
      <c r="DE30" s="621"/>
      <c r="DF30" s="621"/>
      <c r="DG30" s="621"/>
      <c r="DH30" s="621"/>
      <c r="DI30" s="621"/>
      <c r="DJ30" s="621"/>
      <c r="DK30" s="622"/>
      <c r="DL30" s="626">
        <v>547362</v>
      </c>
      <c r="DM30" s="621"/>
      <c r="DN30" s="621"/>
      <c r="DO30" s="621"/>
      <c r="DP30" s="621"/>
      <c r="DQ30" s="621"/>
      <c r="DR30" s="621"/>
      <c r="DS30" s="621"/>
      <c r="DT30" s="621"/>
      <c r="DU30" s="621"/>
      <c r="DV30" s="622"/>
      <c r="DW30" s="643">
        <v>9.9</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261352</v>
      </c>
      <c r="S31" s="621"/>
      <c r="T31" s="621"/>
      <c r="U31" s="621"/>
      <c r="V31" s="621"/>
      <c r="W31" s="621"/>
      <c r="X31" s="621"/>
      <c r="Y31" s="622"/>
      <c r="Z31" s="673">
        <v>2.9</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98.4</v>
      </c>
      <c r="BH31" s="639"/>
      <c r="BI31" s="639"/>
      <c r="BJ31" s="639"/>
      <c r="BK31" s="639"/>
      <c r="BL31" s="639"/>
      <c r="BM31" s="675">
        <v>94.1</v>
      </c>
      <c r="BN31" s="685"/>
      <c r="BO31" s="685"/>
      <c r="BP31" s="685"/>
      <c r="BQ31" s="649"/>
      <c r="BR31" s="684">
        <v>98.3</v>
      </c>
      <c r="BS31" s="639"/>
      <c r="BT31" s="639"/>
      <c r="BU31" s="639"/>
      <c r="BV31" s="639"/>
      <c r="BW31" s="639"/>
      <c r="BX31" s="675">
        <v>94</v>
      </c>
      <c r="BY31" s="685"/>
      <c r="BZ31" s="685"/>
      <c r="CA31" s="685"/>
      <c r="CB31" s="649"/>
      <c r="CD31" s="692"/>
      <c r="CE31" s="693"/>
      <c r="CF31" s="657" t="s">
        <v>295</v>
      </c>
      <c r="CG31" s="654"/>
      <c r="CH31" s="654"/>
      <c r="CI31" s="654"/>
      <c r="CJ31" s="654"/>
      <c r="CK31" s="654"/>
      <c r="CL31" s="654"/>
      <c r="CM31" s="654"/>
      <c r="CN31" s="654"/>
      <c r="CO31" s="654"/>
      <c r="CP31" s="654"/>
      <c r="CQ31" s="655"/>
      <c r="CR31" s="620">
        <v>55440</v>
      </c>
      <c r="CS31" s="639"/>
      <c r="CT31" s="639"/>
      <c r="CU31" s="639"/>
      <c r="CV31" s="639"/>
      <c r="CW31" s="639"/>
      <c r="CX31" s="639"/>
      <c r="CY31" s="640"/>
      <c r="CZ31" s="623">
        <v>0.6</v>
      </c>
      <c r="DA31" s="641"/>
      <c r="DB31" s="641"/>
      <c r="DC31" s="642"/>
      <c r="DD31" s="626">
        <v>55440</v>
      </c>
      <c r="DE31" s="639"/>
      <c r="DF31" s="639"/>
      <c r="DG31" s="639"/>
      <c r="DH31" s="639"/>
      <c r="DI31" s="639"/>
      <c r="DJ31" s="639"/>
      <c r="DK31" s="640"/>
      <c r="DL31" s="626">
        <v>55440</v>
      </c>
      <c r="DM31" s="639"/>
      <c r="DN31" s="639"/>
      <c r="DO31" s="639"/>
      <c r="DP31" s="639"/>
      <c r="DQ31" s="639"/>
      <c r="DR31" s="639"/>
      <c r="DS31" s="639"/>
      <c r="DT31" s="639"/>
      <c r="DU31" s="639"/>
      <c r="DV31" s="640"/>
      <c r="DW31" s="643">
        <v>1</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221927</v>
      </c>
      <c r="S32" s="621"/>
      <c r="T32" s="621"/>
      <c r="U32" s="621"/>
      <c r="V32" s="621"/>
      <c r="W32" s="621"/>
      <c r="X32" s="621"/>
      <c r="Y32" s="622"/>
      <c r="Z32" s="673">
        <v>2.5</v>
      </c>
      <c r="AA32" s="673"/>
      <c r="AB32" s="673"/>
      <c r="AC32" s="673"/>
      <c r="AD32" s="674">
        <v>13</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98.9</v>
      </c>
      <c r="BH32" s="605"/>
      <c r="BI32" s="605"/>
      <c r="BJ32" s="605"/>
      <c r="BK32" s="605"/>
      <c r="BL32" s="605"/>
      <c r="BM32" s="668">
        <v>94.8</v>
      </c>
      <c r="BN32" s="605"/>
      <c r="BO32" s="605"/>
      <c r="BP32" s="605"/>
      <c r="BQ32" s="662"/>
      <c r="BR32" s="683">
        <v>98.7</v>
      </c>
      <c r="BS32" s="605"/>
      <c r="BT32" s="605"/>
      <c r="BU32" s="605"/>
      <c r="BV32" s="605"/>
      <c r="BW32" s="605"/>
      <c r="BX32" s="668">
        <v>93.9</v>
      </c>
      <c r="BY32" s="605"/>
      <c r="BZ32" s="605"/>
      <c r="CA32" s="605"/>
      <c r="CB32" s="662"/>
      <c r="CD32" s="694"/>
      <c r="CE32" s="695"/>
      <c r="CF32" s="657" t="s">
        <v>298</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763594</v>
      </c>
      <c r="S33" s="621"/>
      <c r="T33" s="621"/>
      <c r="U33" s="621"/>
      <c r="V33" s="621"/>
      <c r="W33" s="621"/>
      <c r="X33" s="621"/>
      <c r="Y33" s="622"/>
      <c r="Z33" s="673">
        <v>8.5</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4099126</v>
      </c>
      <c r="CS33" s="639"/>
      <c r="CT33" s="639"/>
      <c r="CU33" s="639"/>
      <c r="CV33" s="639"/>
      <c r="CW33" s="639"/>
      <c r="CX33" s="639"/>
      <c r="CY33" s="640"/>
      <c r="CZ33" s="623">
        <v>47.3</v>
      </c>
      <c r="DA33" s="641"/>
      <c r="DB33" s="641"/>
      <c r="DC33" s="642"/>
      <c r="DD33" s="626">
        <v>3387127</v>
      </c>
      <c r="DE33" s="639"/>
      <c r="DF33" s="639"/>
      <c r="DG33" s="639"/>
      <c r="DH33" s="639"/>
      <c r="DI33" s="639"/>
      <c r="DJ33" s="639"/>
      <c r="DK33" s="640"/>
      <c r="DL33" s="626">
        <v>2777552</v>
      </c>
      <c r="DM33" s="639"/>
      <c r="DN33" s="639"/>
      <c r="DO33" s="639"/>
      <c r="DP33" s="639"/>
      <c r="DQ33" s="639"/>
      <c r="DR33" s="639"/>
      <c r="DS33" s="639"/>
      <c r="DT33" s="639"/>
      <c r="DU33" s="639"/>
      <c r="DV33" s="640"/>
      <c r="DW33" s="643">
        <v>50.4</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1478313</v>
      </c>
      <c r="CS34" s="621"/>
      <c r="CT34" s="621"/>
      <c r="CU34" s="621"/>
      <c r="CV34" s="621"/>
      <c r="CW34" s="621"/>
      <c r="CX34" s="621"/>
      <c r="CY34" s="622"/>
      <c r="CZ34" s="623">
        <v>17.100000000000001</v>
      </c>
      <c r="DA34" s="641"/>
      <c r="DB34" s="641"/>
      <c r="DC34" s="642"/>
      <c r="DD34" s="626">
        <v>1179732</v>
      </c>
      <c r="DE34" s="621"/>
      <c r="DF34" s="621"/>
      <c r="DG34" s="621"/>
      <c r="DH34" s="621"/>
      <c r="DI34" s="621"/>
      <c r="DJ34" s="621"/>
      <c r="DK34" s="622"/>
      <c r="DL34" s="626">
        <v>952059</v>
      </c>
      <c r="DM34" s="621"/>
      <c r="DN34" s="621"/>
      <c r="DO34" s="621"/>
      <c r="DP34" s="621"/>
      <c r="DQ34" s="621"/>
      <c r="DR34" s="621"/>
      <c r="DS34" s="621"/>
      <c r="DT34" s="621"/>
      <c r="DU34" s="621"/>
      <c r="DV34" s="622"/>
      <c r="DW34" s="643">
        <v>17.3</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288094</v>
      </c>
      <c r="S35" s="621"/>
      <c r="T35" s="621"/>
      <c r="U35" s="621"/>
      <c r="V35" s="621"/>
      <c r="W35" s="621"/>
      <c r="X35" s="621"/>
      <c r="Y35" s="622"/>
      <c r="Z35" s="673">
        <v>3.2</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1214720</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4655</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79202</v>
      </c>
      <c r="CS35" s="639"/>
      <c r="CT35" s="639"/>
      <c r="CU35" s="639"/>
      <c r="CV35" s="639"/>
      <c r="CW35" s="639"/>
      <c r="CX35" s="639"/>
      <c r="CY35" s="640"/>
      <c r="CZ35" s="623">
        <v>0.9</v>
      </c>
      <c r="DA35" s="641"/>
      <c r="DB35" s="641"/>
      <c r="DC35" s="642"/>
      <c r="DD35" s="626">
        <v>76231</v>
      </c>
      <c r="DE35" s="639"/>
      <c r="DF35" s="639"/>
      <c r="DG35" s="639"/>
      <c r="DH35" s="639"/>
      <c r="DI35" s="639"/>
      <c r="DJ35" s="639"/>
      <c r="DK35" s="640"/>
      <c r="DL35" s="626">
        <v>66590</v>
      </c>
      <c r="DM35" s="639"/>
      <c r="DN35" s="639"/>
      <c r="DO35" s="639"/>
      <c r="DP35" s="639"/>
      <c r="DQ35" s="639"/>
      <c r="DR35" s="639"/>
      <c r="DS35" s="639"/>
      <c r="DT35" s="639"/>
      <c r="DU35" s="639"/>
      <c r="DV35" s="640"/>
      <c r="DW35" s="643">
        <v>1.2</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8982132</v>
      </c>
      <c r="S36" s="661"/>
      <c r="T36" s="661"/>
      <c r="U36" s="661"/>
      <c r="V36" s="661"/>
      <c r="W36" s="661"/>
      <c r="X36" s="661"/>
      <c r="Y36" s="664"/>
      <c r="Z36" s="665">
        <v>100</v>
      </c>
      <c r="AA36" s="665"/>
      <c r="AB36" s="665"/>
      <c r="AC36" s="665"/>
      <c r="AD36" s="666">
        <v>5227275</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306790</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-166005</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1322331</v>
      </c>
      <c r="CS36" s="621"/>
      <c r="CT36" s="621"/>
      <c r="CU36" s="621"/>
      <c r="CV36" s="621"/>
      <c r="CW36" s="621"/>
      <c r="CX36" s="621"/>
      <c r="CY36" s="622"/>
      <c r="CZ36" s="623">
        <v>15.3</v>
      </c>
      <c r="DA36" s="641"/>
      <c r="DB36" s="641"/>
      <c r="DC36" s="642"/>
      <c r="DD36" s="626">
        <v>1080063</v>
      </c>
      <c r="DE36" s="621"/>
      <c r="DF36" s="621"/>
      <c r="DG36" s="621"/>
      <c r="DH36" s="621"/>
      <c r="DI36" s="621"/>
      <c r="DJ36" s="621"/>
      <c r="DK36" s="622"/>
      <c r="DL36" s="626">
        <v>961038</v>
      </c>
      <c r="DM36" s="621"/>
      <c r="DN36" s="621"/>
      <c r="DO36" s="621"/>
      <c r="DP36" s="621"/>
      <c r="DQ36" s="621"/>
      <c r="DR36" s="621"/>
      <c r="DS36" s="621"/>
      <c r="DT36" s="621"/>
      <c r="DU36" s="621"/>
      <c r="DV36" s="622"/>
      <c r="DW36" s="643">
        <v>17.399999999999999</v>
      </c>
      <c r="DX36" s="644"/>
      <c r="DY36" s="644"/>
      <c r="DZ36" s="644"/>
      <c r="EA36" s="644"/>
      <c r="EB36" s="644"/>
      <c r="EC36" s="645"/>
    </row>
    <row r="37" spans="2:133" ht="11.25" customHeight="1">
      <c r="AQ37" s="646" t="s">
        <v>313</v>
      </c>
      <c r="AR37" s="647"/>
      <c r="AS37" s="647"/>
      <c r="AT37" s="647"/>
      <c r="AU37" s="647"/>
      <c r="AV37" s="647"/>
      <c r="AW37" s="647"/>
      <c r="AX37" s="647"/>
      <c r="AY37" s="648"/>
      <c r="AZ37" s="620">
        <v>17497</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3726</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776991</v>
      </c>
      <c r="CS37" s="639"/>
      <c r="CT37" s="639"/>
      <c r="CU37" s="639"/>
      <c r="CV37" s="639"/>
      <c r="CW37" s="639"/>
      <c r="CX37" s="639"/>
      <c r="CY37" s="640"/>
      <c r="CZ37" s="623">
        <v>9</v>
      </c>
      <c r="DA37" s="641"/>
      <c r="DB37" s="641"/>
      <c r="DC37" s="642"/>
      <c r="DD37" s="626">
        <v>776868</v>
      </c>
      <c r="DE37" s="639"/>
      <c r="DF37" s="639"/>
      <c r="DG37" s="639"/>
      <c r="DH37" s="639"/>
      <c r="DI37" s="639"/>
      <c r="DJ37" s="639"/>
      <c r="DK37" s="640"/>
      <c r="DL37" s="626">
        <v>741470</v>
      </c>
      <c r="DM37" s="639"/>
      <c r="DN37" s="639"/>
      <c r="DO37" s="639"/>
      <c r="DP37" s="639"/>
      <c r="DQ37" s="639"/>
      <c r="DR37" s="639"/>
      <c r="DS37" s="639"/>
      <c r="DT37" s="639"/>
      <c r="DU37" s="639"/>
      <c r="DV37" s="640"/>
      <c r="DW37" s="643">
        <v>13.4</v>
      </c>
      <c r="DX37" s="644"/>
      <c r="DY37" s="644"/>
      <c r="DZ37" s="644"/>
      <c r="EA37" s="644"/>
      <c r="EB37" s="644"/>
      <c r="EC37" s="645"/>
    </row>
    <row r="38" spans="2:133" ht="11.25" customHeight="1">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6420</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1197223</v>
      </c>
      <c r="CS38" s="621"/>
      <c r="CT38" s="621"/>
      <c r="CU38" s="621"/>
      <c r="CV38" s="621"/>
      <c r="CW38" s="621"/>
      <c r="CX38" s="621"/>
      <c r="CY38" s="622"/>
      <c r="CZ38" s="623">
        <v>13.8</v>
      </c>
      <c r="DA38" s="641"/>
      <c r="DB38" s="641"/>
      <c r="DC38" s="642"/>
      <c r="DD38" s="626">
        <v>1035719</v>
      </c>
      <c r="DE38" s="621"/>
      <c r="DF38" s="621"/>
      <c r="DG38" s="621"/>
      <c r="DH38" s="621"/>
      <c r="DI38" s="621"/>
      <c r="DJ38" s="621"/>
      <c r="DK38" s="622"/>
      <c r="DL38" s="626">
        <v>797865</v>
      </c>
      <c r="DM38" s="621"/>
      <c r="DN38" s="621"/>
      <c r="DO38" s="621"/>
      <c r="DP38" s="621"/>
      <c r="DQ38" s="621"/>
      <c r="DR38" s="621"/>
      <c r="DS38" s="621"/>
      <c r="DT38" s="621"/>
      <c r="DU38" s="621"/>
      <c r="DV38" s="622"/>
      <c r="DW38" s="643">
        <v>14.5</v>
      </c>
      <c r="DX38" s="644"/>
      <c r="DY38" s="644"/>
      <c r="DZ38" s="644"/>
      <c r="EA38" s="644"/>
      <c r="EB38" s="644"/>
      <c r="EC38" s="645"/>
    </row>
    <row r="39" spans="2:133" ht="11.25" customHeight="1">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81</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5560</v>
      </c>
      <c r="CS39" s="639"/>
      <c r="CT39" s="639"/>
      <c r="CU39" s="639"/>
      <c r="CV39" s="639"/>
      <c r="CW39" s="639"/>
      <c r="CX39" s="639"/>
      <c r="CY39" s="640"/>
      <c r="CZ39" s="623">
        <v>0.1</v>
      </c>
      <c r="DA39" s="641"/>
      <c r="DB39" s="641"/>
      <c r="DC39" s="642"/>
      <c r="DD39" s="626">
        <v>1885</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293175</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136</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16497</v>
      </c>
      <c r="CS40" s="621"/>
      <c r="CT40" s="621"/>
      <c r="CU40" s="621"/>
      <c r="CV40" s="621"/>
      <c r="CW40" s="621"/>
      <c r="CX40" s="621"/>
      <c r="CY40" s="622"/>
      <c r="CZ40" s="623">
        <v>0.2</v>
      </c>
      <c r="DA40" s="641"/>
      <c r="DB40" s="641"/>
      <c r="DC40" s="642"/>
      <c r="DD40" s="626">
        <v>13497</v>
      </c>
      <c r="DE40" s="621"/>
      <c r="DF40" s="621"/>
      <c r="DG40" s="621"/>
      <c r="DH40" s="621"/>
      <c r="DI40" s="621"/>
      <c r="DJ40" s="621"/>
      <c r="DK40" s="622"/>
      <c r="DL40" s="626" t="s">
        <v>317</v>
      </c>
      <c r="DM40" s="621"/>
      <c r="DN40" s="621"/>
      <c r="DO40" s="621"/>
      <c r="DP40" s="621"/>
      <c r="DQ40" s="621"/>
      <c r="DR40" s="621"/>
      <c r="DS40" s="621"/>
      <c r="DT40" s="621"/>
      <c r="DU40" s="621"/>
      <c r="DV40" s="622"/>
      <c r="DW40" s="643" t="s">
        <v>317</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597258</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357</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1137601</v>
      </c>
      <c r="CS42" s="621"/>
      <c r="CT42" s="621"/>
      <c r="CU42" s="621"/>
      <c r="CV42" s="621"/>
      <c r="CW42" s="621"/>
      <c r="CX42" s="621"/>
      <c r="CY42" s="622"/>
      <c r="CZ42" s="623">
        <v>13.1</v>
      </c>
      <c r="DA42" s="624"/>
      <c r="DB42" s="624"/>
      <c r="DC42" s="625"/>
      <c r="DD42" s="626">
        <v>525020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25728</v>
      </c>
      <c r="CS43" s="639"/>
      <c r="CT43" s="639"/>
      <c r="CU43" s="639"/>
      <c r="CV43" s="639"/>
      <c r="CW43" s="639"/>
      <c r="CX43" s="639"/>
      <c r="CY43" s="640"/>
      <c r="CZ43" s="623">
        <v>0.3</v>
      </c>
      <c r="DA43" s="641"/>
      <c r="DB43" s="641"/>
      <c r="DC43" s="642"/>
      <c r="DD43" s="626">
        <v>25728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1136538</v>
      </c>
      <c r="CS44" s="621"/>
      <c r="CT44" s="621"/>
      <c r="CU44" s="621"/>
      <c r="CV44" s="621"/>
      <c r="CW44" s="621"/>
      <c r="CX44" s="621"/>
      <c r="CY44" s="622"/>
      <c r="CZ44" s="623">
        <v>13.1</v>
      </c>
      <c r="DA44" s="624"/>
      <c r="DB44" s="624"/>
      <c r="DC44" s="625"/>
      <c r="DD44" s="626">
        <v>523957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374006</v>
      </c>
      <c r="CS45" s="639"/>
      <c r="CT45" s="639"/>
      <c r="CU45" s="639"/>
      <c r="CV45" s="639"/>
      <c r="CW45" s="639"/>
      <c r="CX45" s="639"/>
      <c r="CY45" s="640"/>
      <c r="CZ45" s="623">
        <v>4.3</v>
      </c>
      <c r="DA45" s="641"/>
      <c r="DB45" s="641"/>
      <c r="DC45" s="642"/>
      <c r="DD45" s="626">
        <v>4657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762532</v>
      </c>
      <c r="CS46" s="621"/>
      <c r="CT46" s="621"/>
      <c r="CU46" s="621"/>
      <c r="CV46" s="621"/>
      <c r="CW46" s="621"/>
      <c r="CX46" s="621"/>
      <c r="CY46" s="622"/>
      <c r="CZ46" s="623">
        <v>8.8000000000000007</v>
      </c>
      <c r="DA46" s="624"/>
      <c r="DB46" s="624"/>
      <c r="DC46" s="625"/>
      <c r="DD46" s="626">
        <v>519300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v>1063</v>
      </c>
      <c r="CS47" s="639"/>
      <c r="CT47" s="639"/>
      <c r="CU47" s="639"/>
      <c r="CV47" s="639"/>
      <c r="CW47" s="639"/>
      <c r="CX47" s="639"/>
      <c r="CY47" s="640"/>
      <c r="CZ47" s="623">
        <v>0</v>
      </c>
      <c r="DA47" s="641"/>
      <c r="DB47" s="641"/>
      <c r="DC47" s="642"/>
      <c r="DD47" s="626">
        <v>1063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8661685</v>
      </c>
      <c r="CS49" s="605"/>
      <c r="CT49" s="605"/>
      <c r="CU49" s="605"/>
      <c r="CV49" s="605"/>
      <c r="CW49" s="605"/>
      <c r="CX49" s="605"/>
      <c r="CY49" s="606"/>
      <c r="CZ49" s="607">
        <v>100</v>
      </c>
      <c r="DA49" s="608"/>
      <c r="DB49" s="608"/>
      <c r="DC49" s="609"/>
      <c r="DD49" s="610">
        <v>6032303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6" t="s">
        <v>343</v>
      </c>
      <c r="DK2" s="1137"/>
      <c r="DL2" s="1137"/>
      <c r="DM2" s="1137"/>
      <c r="DN2" s="1137"/>
      <c r="DO2" s="1138"/>
      <c r="DP2" s="202"/>
      <c r="DQ2" s="1136" t="s">
        <v>344</v>
      </c>
      <c r="DR2" s="1137"/>
      <c r="DS2" s="1137"/>
      <c r="DT2" s="1137"/>
      <c r="DU2" s="1137"/>
      <c r="DV2" s="1137"/>
      <c r="DW2" s="1137"/>
      <c r="DX2" s="1137"/>
      <c r="DY2" s="1137"/>
      <c r="DZ2" s="11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89" t="s">
        <v>345</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1" t="s">
        <v>347</v>
      </c>
      <c r="B5" s="1022"/>
      <c r="C5" s="1022"/>
      <c r="D5" s="1022"/>
      <c r="E5" s="1022"/>
      <c r="F5" s="1022"/>
      <c r="G5" s="1022"/>
      <c r="H5" s="1022"/>
      <c r="I5" s="1022"/>
      <c r="J5" s="1022"/>
      <c r="K5" s="1022"/>
      <c r="L5" s="1022"/>
      <c r="M5" s="1022"/>
      <c r="N5" s="1022"/>
      <c r="O5" s="1022"/>
      <c r="P5" s="1023"/>
      <c r="Q5" s="1027" t="s">
        <v>348</v>
      </c>
      <c r="R5" s="1028"/>
      <c r="S5" s="1028"/>
      <c r="T5" s="1028"/>
      <c r="U5" s="1029"/>
      <c r="V5" s="1027" t="s">
        <v>349</v>
      </c>
      <c r="W5" s="1028"/>
      <c r="X5" s="1028"/>
      <c r="Y5" s="1028"/>
      <c r="Z5" s="1029"/>
      <c r="AA5" s="1027" t="s">
        <v>350</v>
      </c>
      <c r="AB5" s="1028"/>
      <c r="AC5" s="1028"/>
      <c r="AD5" s="1028"/>
      <c r="AE5" s="1028"/>
      <c r="AF5" s="1139" t="s">
        <v>351</v>
      </c>
      <c r="AG5" s="1028"/>
      <c r="AH5" s="1028"/>
      <c r="AI5" s="1028"/>
      <c r="AJ5" s="1043"/>
      <c r="AK5" s="1028" t="s">
        <v>352</v>
      </c>
      <c r="AL5" s="1028"/>
      <c r="AM5" s="1028"/>
      <c r="AN5" s="1028"/>
      <c r="AO5" s="1029"/>
      <c r="AP5" s="1027" t="s">
        <v>353</v>
      </c>
      <c r="AQ5" s="1028"/>
      <c r="AR5" s="1028"/>
      <c r="AS5" s="1028"/>
      <c r="AT5" s="1029"/>
      <c r="AU5" s="1027" t="s">
        <v>354</v>
      </c>
      <c r="AV5" s="1028"/>
      <c r="AW5" s="1028"/>
      <c r="AX5" s="1028"/>
      <c r="AY5" s="1043"/>
      <c r="AZ5" s="209"/>
      <c r="BA5" s="209"/>
      <c r="BB5" s="209"/>
      <c r="BC5" s="209"/>
      <c r="BD5" s="209"/>
      <c r="BE5" s="210"/>
      <c r="BF5" s="210"/>
      <c r="BG5" s="210"/>
      <c r="BH5" s="210"/>
      <c r="BI5" s="210"/>
      <c r="BJ5" s="210"/>
      <c r="BK5" s="210"/>
      <c r="BL5" s="210"/>
      <c r="BM5" s="210"/>
      <c r="BN5" s="210"/>
      <c r="BO5" s="210"/>
      <c r="BP5" s="210"/>
      <c r="BQ5" s="1021" t="s">
        <v>355</v>
      </c>
      <c r="BR5" s="1022"/>
      <c r="BS5" s="1022"/>
      <c r="BT5" s="1022"/>
      <c r="BU5" s="1022"/>
      <c r="BV5" s="1022"/>
      <c r="BW5" s="1022"/>
      <c r="BX5" s="1022"/>
      <c r="BY5" s="1022"/>
      <c r="BZ5" s="1022"/>
      <c r="CA5" s="1022"/>
      <c r="CB5" s="1022"/>
      <c r="CC5" s="1022"/>
      <c r="CD5" s="1022"/>
      <c r="CE5" s="1022"/>
      <c r="CF5" s="1022"/>
      <c r="CG5" s="1023"/>
      <c r="CH5" s="1027" t="s">
        <v>356</v>
      </c>
      <c r="CI5" s="1028"/>
      <c r="CJ5" s="1028"/>
      <c r="CK5" s="1028"/>
      <c r="CL5" s="1029"/>
      <c r="CM5" s="1027" t="s">
        <v>357</v>
      </c>
      <c r="CN5" s="1028"/>
      <c r="CO5" s="1028"/>
      <c r="CP5" s="1028"/>
      <c r="CQ5" s="1029"/>
      <c r="CR5" s="1027" t="s">
        <v>358</v>
      </c>
      <c r="CS5" s="1028"/>
      <c r="CT5" s="1028"/>
      <c r="CU5" s="1028"/>
      <c r="CV5" s="1029"/>
      <c r="CW5" s="1027" t="s">
        <v>359</v>
      </c>
      <c r="CX5" s="1028"/>
      <c r="CY5" s="1028"/>
      <c r="CZ5" s="1028"/>
      <c r="DA5" s="1029"/>
      <c r="DB5" s="1027" t="s">
        <v>360</v>
      </c>
      <c r="DC5" s="1028"/>
      <c r="DD5" s="1028"/>
      <c r="DE5" s="1028"/>
      <c r="DF5" s="1029"/>
      <c r="DG5" s="1124" t="s">
        <v>361</v>
      </c>
      <c r="DH5" s="1125"/>
      <c r="DI5" s="1125"/>
      <c r="DJ5" s="1125"/>
      <c r="DK5" s="1126"/>
      <c r="DL5" s="1124" t="s">
        <v>362</v>
      </c>
      <c r="DM5" s="1125"/>
      <c r="DN5" s="1125"/>
      <c r="DO5" s="1125"/>
      <c r="DP5" s="1126"/>
      <c r="DQ5" s="1027" t="s">
        <v>363</v>
      </c>
      <c r="DR5" s="1028"/>
      <c r="DS5" s="1028"/>
      <c r="DT5" s="1028"/>
      <c r="DU5" s="1029"/>
      <c r="DV5" s="1027" t="s">
        <v>354</v>
      </c>
      <c r="DW5" s="1028"/>
      <c r="DX5" s="1028"/>
      <c r="DY5" s="1028"/>
      <c r="DZ5" s="1043"/>
      <c r="EA5" s="207"/>
    </row>
    <row r="6" spans="1:131" s="208"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5"/>
      <c r="BA6" s="205"/>
      <c r="BB6" s="205"/>
      <c r="BC6" s="205"/>
      <c r="BD6" s="205"/>
      <c r="BE6" s="206"/>
      <c r="BF6" s="206"/>
      <c r="BG6" s="206"/>
      <c r="BH6" s="206"/>
      <c r="BI6" s="206"/>
      <c r="BJ6" s="206"/>
      <c r="BK6" s="206"/>
      <c r="BL6" s="206"/>
      <c r="BM6" s="206"/>
      <c r="BN6" s="206"/>
      <c r="BO6" s="206"/>
      <c r="BP6" s="206"/>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7"/>
    </row>
    <row r="7" spans="1:131" s="208" customFormat="1" ht="26.25" customHeight="1" thickTop="1">
      <c r="A7" s="211">
        <v>1</v>
      </c>
      <c r="B7" s="1076" t="s">
        <v>364</v>
      </c>
      <c r="C7" s="1077"/>
      <c r="D7" s="1077"/>
      <c r="E7" s="1077"/>
      <c r="F7" s="1077"/>
      <c r="G7" s="1077"/>
      <c r="H7" s="1077"/>
      <c r="I7" s="1077"/>
      <c r="J7" s="1077"/>
      <c r="K7" s="1077"/>
      <c r="L7" s="1077"/>
      <c r="M7" s="1077"/>
      <c r="N7" s="1077"/>
      <c r="O7" s="1077"/>
      <c r="P7" s="1078"/>
      <c r="Q7" s="1130">
        <v>8982</v>
      </c>
      <c r="R7" s="1131"/>
      <c r="S7" s="1131"/>
      <c r="T7" s="1131"/>
      <c r="U7" s="1131"/>
      <c r="V7" s="1131">
        <v>8662</v>
      </c>
      <c r="W7" s="1131"/>
      <c r="X7" s="1131"/>
      <c r="Y7" s="1131"/>
      <c r="Z7" s="1131"/>
      <c r="AA7" s="1131">
        <v>320</v>
      </c>
      <c r="AB7" s="1131"/>
      <c r="AC7" s="1131"/>
      <c r="AD7" s="1131"/>
      <c r="AE7" s="1132"/>
      <c r="AF7" s="1133">
        <v>259</v>
      </c>
      <c r="AG7" s="1134"/>
      <c r="AH7" s="1134"/>
      <c r="AI7" s="1134"/>
      <c r="AJ7" s="1135"/>
      <c r="AK7" s="1117">
        <v>300</v>
      </c>
      <c r="AL7" s="1118"/>
      <c r="AM7" s="1118"/>
      <c r="AN7" s="1118"/>
      <c r="AO7" s="1118"/>
      <c r="AP7" s="1118">
        <v>6537</v>
      </c>
      <c r="AQ7" s="1118"/>
      <c r="AR7" s="1118"/>
      <c r="AS7" s="1118"/>
      <c r="AT7" s="1118"/>
      <c r="AU7" s="1119"/>
      <c r="AV7" s="1119"/>
      <c r="AW7" s="1119"/>
      <c r="AX7" s="1119"/>
      <c r="AY7" s="1120"/>
      <c r="AZ7" s="205"/>
      <c r="BA7" s="205"/>
      <c r="BB7" s="205"/>
      <c r="BC7" s="205"/>
      <c r="BD7" s="205"/>
      <c r="BE7" s="206"/>
      <c r="BF7" s="206"/>
      <c r="BG7" s="206"/>
      <c r="BH7" s="206"/>
      <c r="BI7" s="206"/>
      <c r="BJ7" s="206"/>
      <c r="BK7" s="206"/>
      <c r="BL7" s="206"/>
      <c r="BM7" s="206"/>
      <c r="BN7" s="206"/>
      <c r="BO7" s="206"/>
      <c r="BP7" s="206"/>
      <c r="BQ7" s="212">
        <v>1</v>
      </c>
      <c r="BR7" s="213"/>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7"/>
    </row>
    <row r="8" spans="1:131" s="208" customFormat="1" ht="26.25" customHeight="1">
      <c r="A8" s="214">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5"/>
      <c r="BA8" s="205"/>
      <c r="BB8" s="205"/>
      <c r="BC8" s="205"/>
      <c r="BD8" s="205"/>
      <c r="BE8" s="206"/>
      <c r="BF8" s="206"/>
      <c r="BG8" s="206"/>
      <c r="BH8" s="206"/>
      <c r="BI8" s="206"/>
      <c r="BJ8" s="206"/>
      <c r="BK8" s="206"/>
      <c r="BL8" s="206"/>
      <c r="BM8" s="206"/>
      <c r="BN8" s="206"/>
      <c r="BO8" s="206"/>
      <c r="BP8" s="206"/>
      <c r="BQ8" s="215">
        <v>2</v>
      </c>
      <c r="BR8" s="216"/>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7"/>
    </row>
    <row r="9" spans="1:131" s="208" customFormat="1" ht="26.25" customHeight="1">
      <c r="A9" s="214">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5"/>
      <c r="BA9" s="205"/>
      <c r="BB9" s="205"/>
      <c r="BC9" s="205"/>
      <c r="BD9" s="205"/>
      <c r="BE9" s="206"/>
      <c r="BF9" s="206"/>
      <c r="BG9" s="206"/>
      <c r="BH9" s="206"/>
      <c r="BI9" s="206"/>
      <c r="BJ9" s="206"/>
      <c r="BK9" s="206"/>
      <c r="BL9" s="206"/>
      <c r="BM9" s="206"/>
      <c r="BN9" s="206"/>
      <c r="BO9" s="206"/>
      <c r="BP9" s="206"/>
      <c r="BQ9" s="215">
        <v>3</v>
      </c>
      <c r="BR9" s="216"/>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7"/>
    </row>
    <row r="10" spans="1:131" s="208" customFormat="1" ht="26.25" customHeight="1">
      <c r="A10" s="214">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5"/>
      <c r="BA10" s="205"/>
      <c r="BB10" s="205"/>
      <c r="BC10" s="205"/>
      <c r="BD10" s="205"/>
      <c r="BE10" s="206"/>
      <c r="BF10" s="206"/>
      <c r="BG10" s="206"/>
      <c r="BH10" s="206"/>
      <c r="BI10" s="206"/>
      <c r="BJ10" s="206"/>
      <c r="BK10" s="206"/>
      <c r="BL10" s="206"/>
      <c r="BM10" s="206"/>
      <c r="BN10" s="206"/>
      <c r="BO10" s="206"/>
      <c r="BP10" s="206"/>
      <c r="BQ10" s="215">
        <v>4</v>
      </c>
      <c r="BR10" s="216"/>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7"/>
    </row>
    <row r="11" spans="1:131" s="208" customFormat="1" ht="26.25" customHeight="1">
      <c r="A11" s="214">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5"/>
      <c r="BA11" s="205"/>
      <c r="BB11" s="205"/>
      <c r="BC11" s="205"/>
      <c r="BD11" s="205"/>
      <c r="BE11" s="206"/>
      <c r="BF11" s="206"/>
      <c r="BG11" s="206"/>
      <c r="BH11" s="206"/>
      <c r="BI11" s="206"/>
      <c r="BJ11" s="206"/>
      <c r="BK11" s="206"/>
      <c r="BL11" s="206"/>
      <c r="BM11" s="206"/>
      <c r="BN11" s="206"/>
      <c r="BO11" s="206"/>
      <c r="BP11" s="206"/>
      <c r="BQ11" s="215">
        <v>5</v>
      </c>
      <c r="BR11" s="216"/>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7"/>
    </row>
    <row r="12" spans="1:131" s="208" customFormat="1" ht="26.25" customHeight="1">
      <c r="A12" s="214">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5"/>
      <c r="BA12" s="205"/>
      <c r="BB12" s="205"/>
      <c r="BC12" s="205"/>
      <c r="BD12" s="205"/>
      <c r="BE12" s="206"/>
      <c r="BF12" s="206"/>
      <c r="BG12" s="206"/>
      <c r="BH12" s="206"/>
      <c r="BI12" s="206"/>
      <c r="BJ12" s="206"/>
      <c r="BK12" s="206"/>
      <c r="BL12" s="206"/>
      <c r="BM12" s="206"/>
      <c r="BN12" s="206"/>
      <c r="BO12" s="206"/>
      <c r="BP12" s="206"/>
      <c r="BQ12" s="215">
        <v>6</v>
      </c>
      <c r="BR12" s="216"/>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7"/>
    </row>
    <row r="13" spans="1:131" s="208" customFormat="1" ht="26.25" customHeight="1">
      <c r="A13" s="214">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5"/>
      <c r="BA13" s="205"/>
      <c r="BB13" s="205"/>
      <c r="BC13" s="205"/>
      <c r="BD13" s="205"/>
      <c r="BE13" s="206"/>
      <c r="BF13" s="206"/>
      <c r="BG13" s="206"/>
      <c r="BH13" s="206"/>
      <c r="BI13" s="206"/>
      <c r="BJ13" s="206"/>
      <c r="BK13" s="206"/>
      <c r="BL13" s="206"/>
      <c r="BM13" s="206"/>
      <c r="BN13" s="206"/>
      <c r="BO13" s="206"/>
      <c r="BP13" s="206"/>
      <c r="BQ13" s="215">
        <v>7</v>
      </c>
      <c r="BR13" s="216"/>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7"/>
    </row>
    <row r="14" spans="1:131" s="208" customFormat="1" ht="26.25" customHeight="1">
      <c r="A14" s="214">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5"/>
      <c r="BA14" s="205"/>
      <c r="BB14" s="205"/>
      <c r="BC14" s="205"/>
      <c r="BD14" s="205"/>
      <c r="BE14" s="206"/>
      <c r="BF14" s="206"/>
      <c r="BG14" s="206"/>
      <c r="BH14" s="206"/>
      <c r="BI14" s="206"/>
      <c r="BJ14" s="206"/>
      <c r="BK14" s="206"/>
      <c r="BL14" s="206"/>
      <c r="BM14" s="206"/>
      <c r="BN14" s="206"/>
      <c r="BO14" s="206"/>
      <c r="BP14" s="206"/>
      <c r="BQ14" s="215">
        <v>8</v>
      </c>
      <c r="BR14" s="216"/>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7"/>
    </row>
    <row r="15" spans="1:131" s="208" customFormat="1" ht="26.25" customHeight="1">
      <c r="A15" s="214">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5"/>
      <c r="BA15" s="205"/>
      <c r="BB15" s="205"/>
      <c r="BC15" s="205"/>
      <c r="BD15" s="205"/>
      <c r="BE15" s="206"/>
      <c r="BF15" s="206"/>
      <c r="BG15" s="206"/>
      <c r="BH15" s="206"/>
      <c r="BI15" s="206"/>
      <c r="BJ15" s="206"/>
      <c r="BK15" s="206"/>
      <c r="BL15" s="206"/>
      <c r="BM15" s="206"/>
      <c r="BN15" s="206"/>
      <c r="BO15" s="206"/>
      <c r="BP15" s="206"/>
      <c r="BQ15" s="215">
        <v>9</v>
      </c>
      <c r="BR15" s="216"/>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7"/>
    </row>
    <row r="16" spans="1:131" s="208" customFormat="1" ht="26.25" customHeight="1">
      <c r="A16" s="214">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5"/>
      <c r="BA16" s="205"/>
      <c r="BB16" s="205"/>
      <c r="BC16" s="205"/>
      <c r="BD16" s="205"/>
      <c r="BE16" s="206"/>
      <c r="BF16" s="206"/>
      <c r="BG16" s="206"/>
      <c r="BH16" s="206"/>
      <c r="BI16" s="206"/>
      <c r="BJ16" s="206"/>
      <c r="BK16" s="206"/>
      <c r="BL16" s="206"/>
      <c r="BM16" s="206"/>
      <c r="BN16" s="206"/>
      <c r="BO16" s="206"/>
      <c r="BP16" s="206"/>
      <c r="BQ16" s="215">
        <v>10</v>
      </c>
      <c r="BR16" s="216"/>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7"/>
    </row>
    <row r="17" spans="1:131" s="208" customFormat="1" ht="26.25" customHeight="1">
      <c r="A17" s="214">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5"/>
      <c r="BA17" s="205"/>
      <c r="BB17" s="205"/>
      <c r="BC17" s="205"/>
      <c r="BD17" s="205"/>
      <c r="BE17" s="206"/>
      <c r="BF17" s="206"/>
      <c r="BG17" s="206"/>
      <c r="BH17" s="206"/>
      <c r="BI17" s="206"/>
      <c r="BJ17" s="206"/>
      <c r="BK17" s="206"/>
      <c r="BL17" s="206"/>
      <c r="BM17" s="206"/>
      <c r="BN17" s="206"/>
      <c r="BO17" s="206"/>
      <c r="BP17" s="206"/>
      <c r="BQ17" s="215">
        <v>11</v>
      </c>
      <c r="BR17" s="216"/>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7"/>
    </row>
    <row r="18" spans="1:131" s="208" customFormat="1" ht="26.25" customHeight="1">
      <c r="A18" s="214">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5"/>
      <c r="BA18" s="205"/>
      <c r="BB18" s="205"/>
      <c r="BC18" s="205"/>
      <c r="BD18" s="205"/>
      <c r="BE18" s="206"/>
      <c r="BF18" s="206"/>
      <c r="BG18" s="206"/>
      <c r="BH18" s="206"/>
      <c r="BI18" s="206"/>
      <c r="BJ18" s="206"/>
      <c r="BK18" s="206"/>
      <c r="BL18" s="206"/>
      <c r="BM18" s="206"/>
      <c r="BN18" s="206"/>
      <c r="BO18" s="206"/>
      <c r="BP18" s="206"/>
      <c r="BQ18" s="215">
        <v>12</v>
      </c>
      <c r="BR18" s="216"/>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7"/>
    </row>
    <row r="19" spans="1:131" s="208" customFormat="1" ht="26.25" customHeight="1">
      <c r="A19" s="214">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5"/>
      <c r="BA19" s="205"/>
      <c r="BB19" s="205"/>
      <c r="BC19" s="205"/>
      <c r="BD19" s="205"/>
      <c r="BE19" s="206"/>
      <c r="BF19" s="206"/>
      <c r="BG19" s="206"/>
      <c r="BH19" s="206"/>
      <c r="BI19" s="206"/>
      <c r="BJ19" s="206"/>
      <c r="BK19" s="206"/>
      <c r="BL19" s="206"/>
      <c r="BM19" s="206"/>
      <c r="BN19" s="206"/>
      <c r="BO19" s="206"/>
      <c r="BP19" s="206"/>
      <c r="BQ19" s="215">
        <v>13</v>
      </c>
      <c r="BR19" s="216"/>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7"/>
    </row>
    <row r="20" spans="1:131" s="208" customFormat="1" ht="26.25" customHeight="1">
      <c r="A20" s="214">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5"/>
      <c r="BA20" s="205"/>
      <c r="BB20" s="205"/>
      <c r="BC20" s="205"/>
      <c r="BD20" s="205"/>
      <c r="BE20" s="206"/>
      <c r="BF20" s="206"/>
      <c r="BG20" s="206"/>
      <c r="BH20" s="206"/>
      <c r="BI20" s="206"/>
      <c r="BJ20" s="206"/>
      <c r="BK20" s="206"/>
      <c r="BL20" s="206"/>
      <c r="BM20" s="206"/>
      <c r="BN20" s="206"/>
      <c r="BO20" s="206"/>
      <c r="BP20" s="206"/>
      <c r="BQ20" s="215">
        <v>14</v>
      </c>
      <c r="BR20" s="216"/>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7"/>
    </row>
    <row r="21" spans="1:131" s="208" customFormat="1" ht="26.25" customHeight="1" thickBot="1">
      <c r="A21" s="214">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5"/>
      <c r="BA21" s="205"/>
      <c r="BB21" s="205"/>
      <c r="BC21" s="205"/>
      <c r="BD21" s="205"/>
      <c r="BE21" s="206"/>
      <c r="BF21" s="206"/>
      <c r="BG21" s="206"/>
      <c r="BH21" s="206"/>
      <c r="BI21" s="206"/>
      <c r="BJ21" s="206"/>
      <c r="BK21" s="206"/>
      <c r="BL21" s="206"/>
      <c r="BM21" s="206"/>
      <c r="BN21" s="206"/>
      <c r="BO21" s="206"/>
      <c r="BP21" s="206"/>
      <c r="BQ21" s="215">
        <v>15</v>
      </c>
      <c r="BR21" s="216"/>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7"/>
    </row>
    <row r="22" spans="1:131" s="208" customFormat="1" ht="26.25" customHeight="1">
      <c r="A22" s="214">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6"/>
      <c r="BF22" s="206"/>
      <c r="BG22" s="206"/>
      <c r="BH22" s="206"/>
      <c r="BI22" s="206"/>
      <c r="BJ22" s="206"/>
      <c r="BK22" s="206"/>
      <c r="BL22" s="206"/>
      <c r="BM22" s="206"/>
      <c r="BN22" s="206"/>
      <c r="BO22" s="206"/>
      <c r="BP22" s="206"/>
      <c r="BQ22" s="215">
        <v>16</v>
      </c>
      <c r="BR22" s="216"/>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7"/>
    </row>
    <row r="23" spans="1:131" s="208" customFormat="1" ht="26.25" customHeight="1" thickBot="1">
      <c r="A23" s="217" t="s">
        <v>366</v>
      </c>
      <c r="B23" s="973" t="s">
        <v>367</v>
      </c>
      <c r="C23" s="974"/>
      <c r="D23" s="974"/>
      <c r="E23" s="974"/>
      <c r="F23" s="974"/>
      <c r="G23" s="974"/>
      <c r="H23" s="974"/>
      <c r="I23" s="974"/>
      <c r="J23" s="974"/>
      <c r="K23" s="974"/>
      <c r="L23" s="974"/>
      <c r="M23" s="974"/>
      <c r="N23" s="974"/>
      <c r="O23" s="974"/>
      <c r="P23" s="975"/>
      <c r="Q23" s="1094">
        <v>8982</v>
      </c>
      <c r="R23" s="1095"/>
      <c r="S23" s="1095"/>
      <c r="T23" s="1095"/>
      <c r="U23" s="1095"/>
      <c r="V23" s="1095">
        <v>8662</v>
      </c>
      <c r="W23" s="1095"/>
      <c r="X23" s="1095"/>
      <c r="Y23" s="1095"/>
      <c r="Z23" s="1095"/>
      <c r="AA23" s="1095">
        <v>320</v>
      </c>
      <c r="AB23" s="1095"/>
      <c r="AC23" s="1095"/>
      <c r="AD23" s="1095"/>
      <c r="AE23" s="1096"/>
      <c r="AF23" s="1097">
        <v>259</v>
      </c>
      <c r="AG23" s="1095"/>
      <c r="AH23" s="1095"/>
      <c r="AI23" s="1095"/>
      <c r="AJ23" s="1098"/>
      <c r="AK23" s="1099"/>
      <c r="AL23" s="1100"/>
      <c r="AM23" s="1100"/>
      <c r="AN23" s="1100"/>
      <c r="AO23" s="1100"/>
      <c r="AP23" s="1095">
        <v>6537</v>
      </c>
      <c r="AQ23" s="1095"/>
      <c r="AR23" s="1095"/>
      <c r="AS23" s="1095"/>
      <c r="AT23" s="1095"/>
      <c r="AU23" s="1101"/>
      <c r="AV23" s="1101"/>
      <c r="AW23" s="1101"/>
      <c r="AX23" s="1101"/>
      <c r="AY23" s="1102"/>
      <c r="AZ23" s="1091" t="s">
        <v>111</v>
      </c>
      <c r="BA23" s="1092"/>
      <c r="BB23" s="1092"/>
      <c r="BC23" s="1092"/>
      <c r="BD23" s="1093"/>
      <c r="BE23" s="206"/>
      <c r="BF23" s="206"/>
      <c r="BG23" s="206"/>
      <c r="BH23" s="206"/>
      <c r="BI23" s="206"/>
      <c r="BJ23" s="206"/>
      <c r="BK23" s="206"/>
      <c r="BL23" s="206"/>
      <c r="BM23" s="206"/>
      <c r="BN23" s="206"/>
      <c r="BO23" s="206"/>
      <c r="BP23" s="206"/>
      <c r="BQ23" s="215">
        <v>17</v>
      </c>
      <c r="BR23" s="216"/>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7"/>
    </row>
    <row r="24" spans="1:131" s="208"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5"/>
      <c r="BA24" s="205"/>
      <c r="BB24" s="205"/>
      <c r="BC24" s="205"/>
      <c r="BD24" s="205"/>
      <c r="BE24" s="206"/>
      <c r="BF24" s="206"/>
      <c r="BG24" s="206"/>
      <c r="BH24" s="206"/>
      <c r="BI24" s="206"/>
      <c r="BJ24" s="206"/>
      <c r="BK24" s="206"/>
      <c r="BL24" s="206"/>
      <c r="BM24" s="206"/>
      <c r="BN24" s="206"/>
      <c r="BO24" s="206"/>
      <c r="BP24" s="206"/>
      <c r="BQ24" s="215">
        <v>18</v>
      </c>
      <c r="BR24" s="216"/>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7"/>
    </row>
    <row r="25" spans="1:131" s="200"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5"/>
      <c r="BK25" s="205"/>
      <c r="BL25" s="205"/>
      <c r="BM25" s="205"/>
      <c r="BN25" s="205"/>
      <c r="BO25" s="218"/>
      <c r="BP25" s="218"/>
      <c r="BQ25" s="215">
        <v>19</v>
      </c>
      <c r="BR25" s="216"/>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9"/>
    </row>
    <row r="26" spans="1:131" s="200" customFormat="1" ht="26.25" customHeight="1">
      <c r="A26" s="1021" t="s">
        <v>347</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354</v>
      </c>
      <c r="BF26" s="1028"/>
      <c r="BG26" s="1028"/>
      <c r="BH26" s="1028"/>
      <c r="BI26" s="1043"/>
      <c r="BJ26" s="205"/>
      <c r="BK26" s="205"/>
      <c r="BL26" s="205"/>
      <c r="BM26" s="205"/>
      <c r="BN26" s="205"/>
      <c r="BO26" s="218"/>
      <c r="BP26" s="218"/>
      <c r="BQ26" s="215">
        <v>20</v>
      </c>
      <c r="BR26" s="216"/>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9"/>
    </row>
    <row r="27" spans="1:131" s="200"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5"/>
      <c r="BK27" s="205"/>
      <c r="BL27" s="205"/>
      <c r="BM27" s="205"/>
      <c r="BN27" s="205"/>
      <c r="BO27" s="218"/>
      <c r="BP27" s="218"/>
      <c r="BQ27" s="215">
        <v>21</v>
      </c>
      <c r="BR27" s="216"/>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9"/>
    </row>
    <row r="28" spans="1:131" s="200" customFormat="1" ht="26.25" customHeight="1" thickTop="1">
      <c r="A28" s="219">
        <v>1</v>
      </c>
      <c r="B28" s="1076" t="s">
        <v>378</v>
      </c>
      <c r="C28" s="1077"/>
      <c r="D28" s="1077"/>
      <c r="E28" s="1077"/>
      <c r="F28" s="1077"/>
      <c r="G28" s="1077"/>
      <c r="H28" s="1077"/>
      <c r="I28" s="1077"/>
      <c r="J28" s="1077"/>
      <c r="K28" s="1077"/>
      <c r="L28" s="1077"/>
      <c r="M28" s="1077"/>
      <c r="N28" s="1077"/>
      <c r="O28" s="1077"/>
      <c r="P28" s="1078"/>
      <c r="Q28" s="1079">
        <v>3736</v>
      </c>
      <c r="R28" s="1080"/>
      <c r="S28" s="1080"/>
      <c r="T28" s="1080"/>
      <c r="U28" s="1080"/>
      <c r="V28" s="1080">
        <v>3731</v>
      </c>
      <c r="W28" s="1080"/>
      <c r="X28" s="1080"/>
      <c r="Y28" s="1080"/>
      <c r="Z28" s="1080"/>
      <c r="AA28" s="1080">
        <v>5</v>
      </c>
      <c r="AB28" s="1080"/>
      <c r="AC28" s="1080"/>
      <c r="AD28" s="1080"/>
      <c r="AE28" s="1081"/>
      <c r="AF28" s="1082">
        <v>5</v>
      </c>
      <c r="AG28" s="1080"/>
      <c r="AH28" s="1080"/>
      <c r="AI28" s="1080"/>
      <c r="AJ28" s="1083"/>
      <c r="AK28" s="1084">
        <v>293</v>
      </c>
      <c r="AL28" s="1072"/>
      <c r="AM28" s="1072"/>
      <c r="AN28" s="1072"/>
      <c r="AO28" s="1072"/>
      <c r="AP28" s="1072" t="s">
        <v>550</v>
      </c>
      <c r="AQ28" s="1072"/>
      <c r="AR28" s="1072"/>
      <c r="AS28" s="1072"/>
      <c r="AT28" s="1072"/>
      <c r="AU28" s="1072" t="s">
        <v>550</v>
      </c>
      <c r="AV28" s="1072"/>
      <c r="AW28" s="1072"/>
      <c r="AX28" s="1072"/>
      <c r="AY28" s="1072"/>
      <c r="AZ28" s="1073" t="s">
        <v>475</v>
      </c>
      <c r="BA28" s="1073"/>
      <c r="BB28" s="1073"/>
      <c r="BC28" s="1073"/>
      <c r="BD28" s="1073"/>
      <c r="BE28" s="1074"/>
      <c r="BF28" s="1074"/>
      <c r="BG28" s="1074"/>
      <c r="BH28" s="1074"/>
      <c r="BI28" s="1075"/>
      <c r="BJ28" s="205"/>
      <c r="BK28" s="205"/>
      <c r="BL28" s="205"/>
      <c r="BM28" s="205"/>
      <c r="BN28" s="205"/>
      <c r="BO28" s="218"/>
      <c r="BP28" s="218"/>
      <c r="BQ28" s="215">
        <v>22</v>
      </c>
      <c r="BR28" s="216"/>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9"/>
    </row>
    <row r="29" spans="1:131" s="200" customFormat="1" ht="26.25" customHeight="1">
      <c r="A29" s="219">
        <v>2</v>
      </c>
      <c r="B29" s="1063" t="s">
        <v>379</v>
      </c>
      <c r="C29" s="1064"/>
      <c r="D29" s="1064"/>
      <c r="E29" s="1064"/>
      <c r="F29" s="1064"/>
      <c r="G29" s="1064"/>
      <c r="H29" s="1064"/>
      <c r="I29" s="1064"/>
      <c r="J29" s="1064"/>
      <c r="K29" s="1064"/>
      <c r="L29" s="1064"/>
      <c r="M29" s="1064"/>
      <c r="N29" s="1064"/>
      <c r="O29" s="1064"/>
      <c r="P29" s="1065"/>
      <c r="Q29" s="1069">
        <v>302</v>
      </c>
      <c r="R29" s="1070"/>
      <c r="S29" s="1070"/>
      <c r="T29" s="1070"/>
      <c r="U29" s="1070"/>
      <c r="V29" s="1070">
        <v>287</v>
      </c>
      <c r="W29" s="1070"/>
      <c r="X29" s="1070"/>
      <c r="Y29" s="1070"/>
      <c r="Z29" s="1070"/>
      <c r="AA29" s="1070">
        <v>14</v>
      </c>
      <c r="AB29" s="1070"/>
      <c r="AC29" s="1070"/>
      <c r="AD29" s="1070"/>
      <c r="AE29" s="1071"/>
      <c r="AF29" s="1045">
        <v>14</v>
      </c>
      <c r="AG29" s="1046"/>
      <c r="AH29" s="1046"/>
      <c r="AI29" s="1046"/>
      <c r="AJ29" s="1047"/>
      <c r="AK29" s="1009">
        <v>78</v>
      </c>
      <c r="AL29" s="1000"/>
      <c r="AM29" s="1000"/>
      <c r="AN29" s="1000"/>
      <c r="AO29" s="1000"/>
      <c r="AP29" s="1000" t="s">
        <v>550</v>
      </c>
      <c r="AQ29" s="1000"/>
      <c r="AR29" s="1000"/>
      <c r="AS29" s="1000"/>
      <c r="AT29" s="1000"/>
      <c r="AU29" s="1000" t="s">
        <v>550</v>
      </c>
      <c r="AV29" s="1000"/>
      <c r="AW29" s="1000"/>
      <c r="AX29" s="1000"/>
      <c r="AY29" s="1000"/>
      <c r="AZ29" s="1068" t="s">
        <v>475</v>
      </c>
      <c r="BA29" s="1068"/>
      <c r="BB29" s="1068"/>
      <c r="BC29" s="1068"/>
      <c r="BD29" s="1068"/>
      <c r="BE29" s="1058"/>
      <c r="BF29" s="1058"/>
      <c r="BG29" s="1058"/>
      <c r="BH29" s="1058"/>
      <c r="BI29" s="1059"/>
      <c r="BJ29" s="205"/>
      <c r="BK29" s="205"/>
      <c r="BL29" s="205"/>
      <c r="BM29" s="205"/>
      <c r="BN29" s="205"/>
      <c r="BO29" s="218"/>
      <c r="BP29" s="218"/>
      <c r="BQ29" s="215">
        <v>23</v>
      </c>
      <c r="BR29" s="216"/>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9"/>
    </row>
    <row r="30" spans="1:131" s="200" customFormat="1" ht="26.25" customHeight="1">
      <c r="A30" s="219">
        <v>3</v>
      </c>
      <c r="B30" s="1063" t="s">
        <v>380</v>
      </c>
      <c r="C30" s="1064"/>
      <c r="D30" s="1064"/>
      <c r="E30" s="1064"/>
      <c r="F30" s="1064"/>
      <c r="G30" s="1064"/>
      <c r="H30" s="1064"/>
      <c r="I30" s="1064"/>
      <c r="J30" s="1064"/>
      <c r="K30" s="1064"/>
      <c r="L30" s="1064"/>
      <c r="M30" s="1064"/>
      <c r="N30" s="1064"/>
      <c r="O30" s="1064"/>
      <c r="P30" s="1065"/>
      <c r="Q30" s="1069">
        <v>600</v>
      </c>
      <c r="R30" s="1070"/>
      <c r="S30" s="1070"/>
      <c r="T30" s="1070"/>
      <c r="U30" s="1070"/>
      <c r="V30" s="1070">
        <v>556</v>
      </c>
      <c r="W30" s="1070"/>
      <c r="X30" s="1070"/>
      <c r="Y30" s="1070"/>
      <c r="Z30" s="1070"/>
      <c r="AA30" s="1070">
        <v>44</v>
      </c>
      <c r="AB30" s="1070"/>
      <c r="AC30" s="1070"/>
      <c r="AD30" s="1070"/>
      <c r="AE30" s="1071"/>
      <c r="AF30" s="1045">
        <v>355</v>
      </c>
      <c r="AG30" s="1046"/>
      <c r="AH30" s="1046"/>
      <c r="AI30" s="1046"/>
      <c r="AJ30" s="1047"/>
      <c r="AK30" s="1009">
        <v>1</v>
      </c>
      <c r="AL30" s="1000"/>
      <c r="AM30" s="1000"/>
      <c r="AN30" s="1000"/>
      <c r="AO30" s="1000"/>
      <c r="AP30" s="1000">
        <v>1541</v>
      </c>
      <c r="AQ30" s="1000"/>
      <c r="AR30" s="1000"/>
      <c r="AS30" s="1000"/>
      <c r="AT30" s="1000"/>
      <c r="AU30" s="1000">
        <v>3</v>
      </c>
      <c r="AV30" s="1000"/>
      <c r="AW30" s="1000"/>
      <c r="AX30" s="1000"/>
      <c r="AY30" s="1000"/>
      <c r="AZ30" s="1068" t="s">
        <v>475</v>
      </c>
      <c r="BA30" s="1068"/>
      <c r="BB30" s="1068"/>
      <c r="BC30" s="1068"/>
      <c r="BD30" s="1068"/>
      <c r="BE30" s="1058" t="s">
        <v>381</v>
      </c>
      <c r="BF30" s="1058"/>
      <c r="BG30" s="1058"/>
      <c r="BH30" s="1058"/>
      <c r="BI30" s="1059"/>
      <c r="BJ30" s="205"/>
      <c r="BK30" s="205"/>
      <c r="BL30" s="205"/>
      <c r="BM30" s="205"/>
      <c r="BN30" s="205"/>
      <c r="BO30" s="218"/>
      <c r="BP30" s="218"/>
      <c r="BQ30" s="215">
        <v>24</v>
      </c>
      <c r="BR30" s="216"/>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9"/>
    </row>
    <row r="31" spans="1:131" s="200" customFormat="1" ht="26.25" customHeight="1">
      <c r="A31" s="219">
        <v>4</v>
      </c>
      <c r="B31" s="1063" t="s">
        <v>382</v>
      </c>
      <c r="C31" s="1064"/>
      <c r="D31" s="1064"/>
      <c r="E31" s="1064"/>
      <c r="F31" s="1064"/>
      <c r="G31" s="1064"/>
      <c r="H31" s="1064"/>
      <c r="I31" s="1064"/>
      <c r="J31" s="1064"/>
      <c r="K31" s="1064"/>
      <c r="L31" s="1064"/>
      <c r="M31" s="1064"/>
      <c r="N31" s="1064"/>
      <c r="O31" s="1064"/>
      <c r="P31" s="1065"/>
      <c r="Q31" s="1069">
        <v>1110</v>
      </c>
      <c r="R31" s="1070"/>
      <c r="S31" s="1070"/>
      <c r="T31" s="1070"/>
      <c r="U31" s="1070"/>
      <c r="V31" s="1070">
        <v>1103</v>
      </c>
      <c r="W31" s="1070"/>
      <c r="X31" s="1070"/>
      <c r="Y31" s="1070"/>
      <c r="Z31" s="1070"/>
      <c r="AA31" s="1070">
        <v>7</v>
      </c>
      <c r="AB31" s="1070"/>
      <c r="AC31" s="1070"/>
      <c r="AD31" s="1070"/>
      <c r="AE31" s="1071"/>
      <c r="AF31" s="1045">
        <v>7</v>
      </c>
      <c r="AG31" s="1046"/>
      <c r="AH31" s="1046"/>
      <c r="AI31" s="1046"/>
      <c r="AJ31" s="1047"/>
      <c r="AK31" s="1009">
        <v>268</v>
      </c>
      <c r="AL31" s="1000"/>
      <c r="AM31" s="1000"/>
      <c r="AN31" s="1000"/>
      <c r="AO31" s="1000"/>
      <c r="AP31" s="1000">
        <v>6708</v>
      </c>
      <c r="AQ31" s="1000"/>
      <c r="AR31" s="1000"/>
      <c r="AS31" s="1000"/>
      <c r="AT31" s="1000"/>
      <c r="AU31" s="1000">
        <v>4736</v>
      </c>
      <c r="AV31" s="1000"/>
      <c r="AW31" s="1000"/>
      <c r="AX31" s="1000"/>
      <c r="AY31" s="1000"/>
      <c r="AZ31" s="1068" t="s">
        <v>475</v>
      </c>
      <c r="BA31" s="1068"/>
      <c r="BB31" s="1068"/>
      <c r="BC31" s="1068"/>
      <c r="BD31" s="1068"/>
      <c r="BE31" s="1058" t="s">
        <v>383</v>
      </c>
      <c r="BF31" s="1058"/>
      <c r="BG31" s="1058"/>
      <c r="BH31" s="1058"/>
      <c r="BI31" s="1059"/>
      <c r="BJ31" s="205"/>
      <c r="BK31" s="205"/>
      <c r="BL31" s="205"/>
      <c r="BM31" s="205"/>
      <c r="BN31" s="205"/>
      <c r="BO31" s="218"/>
      <c r="BP31" s="218"/>
      <c r="BQ31" s="215">
        <v>25</v>
      </c>
      <c r="BR31" s="216"/>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9"/>
    </row>
    <row r="32" spans="1:131" s="200" customFormat="1" ht="26.25" customHeight="1">
      <c r="A32" s="219">
        <v>5</v>
      </c>
      <c r="B32" s="1063" t="s">
        <v>384</v>
      </c>
      <c r="C32" s="1064"/>
      <c r="D32" s="1064"/>
      <c r="E32" s="1064"/>
      <c r="F32" s="1064"/>
      <c r="G32" s="1064"/>
      <c r="H32" s="1064"/>
      <c r="I32" s="1064"/>
      <c r="J32" s="1064"/>
      <c r="K32" s="1064"/>
      <c r="L32" s="1064"/>
      <c r="M32" s="1064"/>
      <c r="N32" s="1064"/>
      <c r="O32" s="1064"/>
      <c r="P32" s="1065"/>
      <c r="Q32" s="1069">
        <v>77</v>
      </c>
      <c r="R32" s="1070"/>
      <c r="S32" s="1070"/>
      <c r="T32" s="1070"/>
      <c r="U32" s="1070"/>
      <c r="V32" s="1070">
        <v>73</v>
      </c>
      <c r="W32" s="1070"/>
      <c r="X32" s="1070"/>
      <c r="Y32" s="1070"/>
      <c r="Z32" s="1070"/>
      <c r="AA32" s="1070">
        <v>3</v>
      </c>
      <c r="AB32" s="1070"/>
      <c r="AC32" s="1070"/>
      <c r="AD32" s="1070"/>
      <c r="AE32" s="1071"/>
      <c r="AF32" s="1045">
        <v>3</v>
      </c>
      <c r="AG32" s="1046"/>
      <c r="AH32" s="1046"/>
      <c r="AI32" s="1046"/>
      <c r="AJ32" s="1047"/>
      <c r="AK32" s="1009">
        <v>39</v>
      </c>
      <c r="AL32" s="1000"/>
      <c r="AM32" s="1000"/>
      <c r="AN32" s="1000"/>
      <c r="AO32" s="1000"/>
      <c r="AP32" s="1000">
        <v>473</v>
      </c>
      <c r="AQ32" s="1000"/>
      <c r="AR32" s="1000"/>
      <c r="AS32" s="1000"/>
      <c r="AT32" s="1000"/>
      <c r="AU32" s="1000">
        <v>413</v>
      </c>
      <c r="AV32" s="1000"/>
      <c r="AW32" s="1000"/>
      <c r="AX32" s="1000"/>
      <c r="AY32" s="1000"/>
      <c r="AZ32" s="1068" t="s">
        <v>475</v>
      </c>
      <c r="BA32" s="1068"/>
      <c r="BB32" s="1068"/>
      <c r="BC32" s="1068"/>
      <c r="BD32" s="1068"/>
      <c r="BE32" s="1058" t="s">
        <v>383</v>
      </c>
      <c r="BF32" s="1058"/>
      <c r="BG32" s="1058"/>
      <c r="BH32" s="1058"/>
      <c r="BI32" s="1059"/>
      <c r="BJ32" s="205"/>
      <c r="BK32" s="205"/>
      <c r="BL32" s="205"/>
      <c r="BM32" s="205"/>
      <c r="BN32" s="205"/>
      <c r="BO32" s="218"/>
      <c r="BP32" s="218"/>
      <c r="BQ32" s="215">
        <v>26</v>
      </c>
      <c r="BR32" s="216"/>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9"/>
    </row>
    <row r="33" spans="1:131" s="200" customFormat="1" ht="26.25" customHeight="1">
      <c r="A33" s="219">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9"/>
      <c r="AL33" s="1000"/>
      <c r="AM33" s="1000"/>
      <c r="AN33" s="1000"/>
      <c r="AO33" s="1000"/>
      <c r="AP33" s="1000"/>
      <c r="AQ33" s="1000"/>
      <c r="AR33" s="1000"/>
      <c r="AS33" s="1000"/>
      <c r="AT33" s="1000"/>
      <c r="AU33" s="1000"/>
      <c r="AV33" s="1000"/>
      <c r="AW33" s="1000"/>
      <c r="AX33" s="1000"/>
      <c r="AY33" s="1000"/>
      <c r="AZ33" s="1068"/>
      <c r="BA33" s="1068"/>
      <c r="BB33" s="1068"/>
      <c r="BC33" s="1068"/>
      <c r="BD33" s="1068"/>
      <c r="BE33" s="1058"/>
      <c r="BF33" s="1058"/>
      <c r="BG33" s="1058"/>
      <c r="BH33" s="1058"/>
      <c r="BI33" s="1059"/>
      <c r="BJ33" s="205"/>
      <c r="BK33" s="205"/>
      <c r="BL33" s="205"/>
      <c r="BM33" s="205"/>
      <c r="BN33" s="205"/>
      <c r="BO33" s="218"/>
      <c r="BP33" s="218"/>
      <c r="BQ33" s="215">
        <v>27</v>
      </c>
      <c r="BR33" s="216"/>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9"/>
    </row>
    <row r="34" spans="1:131" s="200" customFormat="1" ht="26.25" customHeight="1">
      <c r="A34" s="219">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9"/>
      <c r="AL34" s="1000"/>
      <c r="AM34" s="1000"/>
      <c r="AN34" s="1000"/>
      <c r="AO34" s="1000"/>
      <c r="AP34" s="1000"/>
      <c r="AQ34" s="1000"/>
      <c r="AR34" s="1000"/>
      <c r="AS34" s="1000"/>
      <c r="AT34" s="1000"/>
      <c r="AU34" s="1000"/>
      <c r="AV34" s="1000"/>
      <c r="AW34" s="1000"/>
      <c r="AX34" s="1000"/>
      <c r="AY34" s="1000"/>
      <c r="AZ34" s="1068"/>
      <c r="BA34" s="1068"/>
      <c r="BB34" s="1068"/>
      <c r="BC34" s="1068"/>
      <c r="BD34" s="1068"/>
      <c r="BE34" s="1058"/>
      <c r="BF34" s="1058"/>
      <c r="BG34" s="1058"/>
      <c r="BH34" s="1058"/>
      <c r="BI34" s="1059"/>
      <c r="BJ34" s="205"/>
      <c r="BK34" s="205"/>
      <c r="BL34" s="205"/>
      <c r="BM34" s="205"/>
      <c r="BN34" s="205"/>
      <c r="BO34" s="218"/>
      <c r="BP34" s="218"/>
      <c r="BQ34" s="215">
        <v>28</v>
      </c>
      <c r="BR34" s="216"/>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9"/>
    </row>
    <row r="35" spans="1:131" s="200" customFormat="1" ht="26.25" customHeight="1">
      <c r="A35" s="219">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9"/>
      <c r="AL35" s="1000"/>
      <c r="AM35" s="1000"/>
      <c r="AN35" s="1000"/>
      <c r="AO35" s="1000"/>
      <c r="AP35" s="1000"/>
      <c r="AQ35" s="1000"/>
      <c r="AR35" s="1000"/>
      <c r="AS35" s="1000"/>
      <c r="AT35" s="1000"/>
      <c r="AU35" s="1000"/>
      <c r="AV35" s="1000"/>
      <c r="AW35" s="1000"/>
      <c r="AX35" s="1000"/>
      <c r="AY35" s="1000"/>
      <c r="AZ35" s="1068"/>
      <c r="BA35" s="1068"/>
      <c r="BB35" s="1068"/>
      <c r="BC35" s="1068"/>
      <c r="BD35" s="1068"/>
      <c r="BE35" s="1058"/>
      <c r="BF35" s="1058"/>
      <c r="BG35" s="1058"/>
      <c r="BH35" s="1058"/>
      <c r="BI35" s="1059"/>
      <c r="BJ35" s="205"/>
      <c r="BK35" s="205"/>
      <c r="BL35" s="205"/>
      <c r="BM35" s="205"/>
      <c r="BN35" s="205"/>
      <c r="BO35" s="218"/>
      <c r="BP35" s="218"/>
      <c r="BQ35" s="215">
        <v>29</v>
      </c>
      <c r="BR35" s="216"/>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9"/>
    </row>
    <row r="36" spans="1:131" s="200" customFormat="1" ht="26.25" customHeight="1">
      <c r="A36" s="219">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9"/>
      <c r="AL36" s="1000"/>
      <c r="AM36" s="1000"/>
      <c r="AN36" s="1000"/>
      <c r="AO36" s="1000"/>
      <c r="AP36" s="1000"/>
      <c r="AQ36" s="1000"/>
      <c r="AR36" s="1000"/>
      <c r="AS36" s="1000"/>
      <c r="AT36" s="1000"/>
      <c r="AU36" s="1000"/>
      <c r="AV36" s="1000"/>
      <c r="AW36" s="1000"/>
      <c r="AX36" s="1000"/>
      <c r="AY36" s="1000"/>
      <c r="AZ36" s="1068"/>
      <c r="BA36" s="1068"/>
      <c r="BB36" s="1068"/>
      <c r="BC36" s="1068"/>
      <c r="BD36" s="1068"/>
      <c r="BE36" s="1058"/>
      <c r="BF36" s="1058"/>
      <c r="BG36" s="1058"/>
      <c r="BH36" s="1058"/>
      <c r="BI36" s="1059"/>
      <c r="BJ36" s="205"/>
      <c r="BK36" s="205"/>
      <c r="BL36" s="205"/>
      <c r="BM36" s="205"/>
      <c r="BN36" s="205"/>
      <c r="BO36" s="218"/>
      <c r="BP36" s="218"/>
      <c r="BQ36" s="215">
        <v>30</v>
      </c>
      <c r="BR36" s="216"/>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9"/>
    </row>
    <row r="37" spans="1:131" s="200" customFormat="1" ht="26.25" customHeight="1">
      <c r="A37" s="219">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9"/>
      <c r="AL37" s="1000"/>
      <c r="AM37" s="1000"/>
      <c r="AN37" s="1000"/>
      <c r="AO37" s="1000"/>
      <c r="AP37" s="1000"/>
      <c r="AQ37" s="1000"/>
      <c r="AR37" s="1000"/>
      <c r="AS37" s="1000"/>
      <c r="AT37" s="1000"/>
      <c r="AU37" s="1000"/>
      <c r="AV37" s="1000"/>
      <c r="AW37" s="1000"/>
      <c r="AX37" s="1000"/>
      <c r="AY37" s="1000"/>
      <c r="AZ37" s="1068"/>
      <c r="BA37" s="1068"/>
      <c r="BB37" s="1068"/>
      <c r="BC37" s="1068"/>
      <c r="BD37" s="1068"/>
      <c r="BE37" s="1058"/>
      <c r="BF37" s="1058"/>
      <c r="BG37" s="1058"/>
      <c r="BH37" s="1058"/>
      <c r="BI37" s="1059"/>
      <c r="BJ37" s="205"/>
      <c r="BK37" s="205"/>
      <c r="BL37" s="205"/>
      <c r="BM37" s="205"/>
      <c r="BN37" s="205"/>
      <c r="BO37" s="218"/>
      <c r="BP37" s="218"/>
      <c r="BQ37" s="215">
        <v>31</v>
      </c>
      <c r="BR37" s="216"/>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9"/>
    </row>
    <row r="38" spans="1:131" s="200" customFormat="1" ht="26.25" customHeight="1">
      <c r="A38" s="219">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9"/>
      <c r="AL38" s="1000"/>
      <c r="AM38" s="1000"/>
      <c r="AN38" s="1000"/>
      <c r="AO38" s="1000"/>
      <c r="AP38" s="1000"/>
      <c r="AQ38" s="1000"/>
      <c r="AR38" s="1000"/>
      <c r="AS38" s="1000"/>
      <c r="AT38" s="1000"/>
      <c r="AU38" s="1000"/>
      <c r="AV38" s="1000"/>
      <c r="AW38" s="1000"/>
      <c r="AX38" s="1000"/>
      <c r="AY38" s="1000"/>
      <c r="AZ38" s="1068"/>
      <c r="BA38" s="1068"/>
      <c r="BB38" s="1068"/>
      <c r="BC38" s="1068"/>
      <c r="BD38" s="1068"/>
      <c r="BE38" s="1058"/>
      <c r="BF38" s="1058"/>
      <c r="BG38" s="1058"/>
      <c r="BH38" s="1058"/>
      <c r="BI38" s="1059"/>
      <c r="BJ38" s="205"/>
      <c r="BK38" s="205"/>
      <c r="BL38" s="205"/>
      <c r="BM38" s="205"/>
      <c r="BN38" s="205"/>
      <c r="BO38" s="218"/>
      <c r="BP38" s="218"/>
      <c r="BQ38" s="215">
        <v>32</v>
      </c>
      <c r="BR38" s="216"/>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9"/>
    </row>
    <row r="39" spans="1:131" s="200" customFormat="1" ht="26.25" customHeight="1">
      <c r="A39" s="219">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9"/>
      <c r="AL39" s="1000"/>
      <c r="AM39" s="1000"/>
      <c r="AN39" s="1000"/>
      <c r="AO39" s="1000"/>
      <c r="AP39" s="1000"/>
      <c r="AQ39" s="1000"/>
      <c r="AR39" s="1000"/>
      <c r="AS39" s="1000"/>
      <c r="AT39" s="1000"/>
      <c r="AU39" s="1000"/>
      <c r="AV39" s="1000"/>
      <c r="AW39" s="1000"/>
      <c r="AX39" s="1000"/>
      <c r="AY39" s="1000"/>
      <c r="AZ39" s="1068"/>
      <c r="BA39" s="1068"/>
      <c r="BB39" s="1068"/>
      <c r="BC39" s="1068"/>
      <c r="BD39" s="1068"/>
      <c r="BE39" s="1058"/>
      <c r="BF39" s="1058"/>
      <c r="BG39" s="1058"/>
      <c r="BH39" s="1058"/>
      <c r="BI39" s="1059"/>
      <c r="BJ39" s="205"/>
      <c r="BK39" s="205"/>
      <c r="BL39" s="205"/>
      <c r="BM39" s="205"/>
      <c r="BN39" s="205"/>
      <c r="BO39" s="218"/>
      <c r="BP39" s="218"/>
      <c r="BQ39" s="215">
        <v>33</v>
      </c>
      <c r="BR39" s="216"/>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9"/>
    </row>
    <row r="40" spans="1:131" s="200" customFormat="1" ht="26.25" customHeight="1">
      <c r="A40" s="214">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9"/>
      <c r="AL40" s="1000"/>
      <c r="AM40" s="1000"/>
      <c r="AN40" s="1000"/>
      <c r="AO40" s="1000"/>
      <c r="AP40" s="1000"/>
      <c r="AQ40" s="1000"/>
      <c r="AR40" s="1000"/>
      <c r="AS40" s="1000"/>
      <c r="AT40" s="1000"/>
      <c r="AU40" s="1000"/>
      <c r="AV40" s="1000"/>
      <c r="AW40" s="1000"/>
      <c r="AX40" s="1000"/>
      <c r="AY40" s="1000"/>
      <c r="AZ40" s="1068"/>
      <c r="BA40" s="1068"/>
      <c r="BB40" s="1068"/>
      <c r="BC40" s="1068"/>
      <c r="BD40" s="1068"/>
      <c r="BE40" s="1058"/>
      <c r="BF40" s="1058"/>
      <c r="BG40" s="1058"/>
      <c r="BH40" s="1058"/>
      <c r="BI40" s="1059"/>
      <c r="BJ40" s="205"/>
      <c r="BK40" s="205"/>
      <c r="BL40" s="205"/>
      <c r="BM40" s="205"/>
      <c r="BN40" s="205"/>
      <c r="BO40" s="218"/>
      <c r="BP40" s="218"/>
      <c r="BQ40" s="215">
        <v>34</v>
      </c>
      <c r="BR40" s="216"/>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9"/>
    </row>
    <row r="41" spans="1:131" s="200" customFormat="1" ht="26.25" customHeight="1">
      <c r="A41" s="214">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9"/>
      <c r="AL41" s="1000"/>
      <c r="AM41" s="1000"/>
      <c r="AN41" s="1000"/>
      <c r="AO41" s="1000"/>
      <c r="AP41" s="1000"/>
      <c r="AQ41" s="1000"/>
      <c r="AR41" s="1000"/>
      <c r="AS41" s="1000"/>
      <c r="AT41" s="1000"/>
      <c r="AU41" s="1000"/>
      <c r="AV41" s="1000"/>
      <c r="AW41" s="1000"/>
      <c r="AX41" s="1000"/>
      <c r="AY41" s="1000"/>
      <c r="AZ41" s="1068"/>
      <c r="BA41" s="1068"/>
      <c r="BB41" s="1068"/>
      <c r="BC41" s="1068"/>
      <c r="BD41" s="1068"/>
      <c r="BE41" s="1058"/>
      <c r="BF41" s="1058"/>
      <c r="BG41" s="1058"/>
      <c r="BH41" s="1058"/>
      <c r="BI41" s="1059"/>
      <c r="BJ41" s="205"/>
      <c r="BK41" s="205"/>
      <c r="BL41" s="205"/>
      <c r="BM41" s="205"/>
      <c r="BN41" s="205"/>
      <c r="BO41" s="218"/>
      <c r="BP41" s="218"/>
      <c r="BQ41" s="215">
        <v>35</v>
      </c>
      <c r="BR41" s="216"/>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9"/>
    </row>
    <row r="42" spans="1:131" s="200" customFormat="1" ht="26.25" customHeight="1">
      <c r="A42" s="214">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9"/>
      <c r="AL42" s="1000"/>
      <c r="AM42" s="1000"/>
      <c r="AN42" s="1000"/>
      <c r="AO42" s="1000"/>
      <c r="AP42" s="1000"/>
      <c r="AQ42" s="1000"/>
      <c r="AR42" s="1000"/>
      <c r="AS42" s="1000"/>
      <c r="AT42" s="1000"/>
      <c r="AU42" s="1000"/>
      <c r="AV42" s="1000"/>
      <c r="AW42" s="1000"/>
      <c r="AX42" s="1000"/>
      <c r="AY42" s="1000"/>
      <c r="AZ42" s="1068"/>
      <c r="BA42" s="1068"/>
      <c r="BB42" s="1068"/>
      <c r="BC42" s="1068"/>
      <c r="BD42" s="1068"/>
      <c r="BE42" s="1058"/>
      <c r="BF42" s="1058"/>
      <c r="BG42" s="1058"/>
      <c r="BH42" s="1058"/>
      <c r="BI42" s="1059"/>
      <c r="BJ42" s="205"/>
      <c r="BK42" s="205"/>
      <c r="BL42" s="205"/>
      <c r="BM42" s="205"/>
      <c r="BN42" s="205"/>
      <c r="BO42" s="218"/>
      <c r="BP42" s="218"/>
      <c r="BQ42" s="215">
        <v>36</v>
      </c>
      <c r="BR42" s="216"/>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9"/>
    </row>
    <row r="43" spans="1:131" s="200" customFormat="1" ht="26.25" customHeight="1">
      <c r="A43" s="214">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9"/>
      <c r="AL43" s="1000"/>
      <c r="AM43" s="1000"/>
      <c r="AN43" s="1000"/>
      <c r="AO43" s="1000"/>
      <c r="AP43" s="1000"/>
      <c r="AQ43" s="1000"/>
      <c r="AR43" s="1000"/>
      <c r="AS43" s="1000"/>
      <c r="AT43" s="1000"/>
      <c r="AU43" s="1000"/>
      <c r="AV43" s="1000"/>
      <c r="AW43" s="1000"/>
      <c r="AX43" s="1000"/>
      <c r="AY43" s="1000"/>
      <c r="AZ43" s="1068"/>
      <c r="BA43" s="1068"/>
      <c r="BB43" s="1068"/>
      <c r="BC43" s="1068"/>
      <c r="BD43" s="1068"/>
      <c r="BE43" s="1058"/>
      <c r="BF43" s="1058"/>
      <c r="BG43" s="1058"/>
      <c r="BH43" s="1058"/>
      <c r="BI43" s="1059"/>
      <c r="BJ43" s="205"/>
      <c r="BK43" s="205"/>
      <c r="BL43" s="205"/>
      <c r="BM43" s="205"/>
      <c r="BN43" s="205"/>
      <c r="BO43" s="218"/>
      <c r="BP43" s="218"/>
      <c r="BQ43" s="215">
        <v>37</v>
      </c>
      <c r="BR43" s="216"/>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9"/>
    </row>
    <row r="44" spans="1:131" s="200" customFormat="1" ht="26.25" customHeight="1">
      <c r="A44" s="214">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9"/>
      <c r="AL44" s="1000"/>
      <c r="AM44" s="1000"/>
      <c r="AN44" s="1000"/>
      <c r="AO44" s="1000"/>
      <c r="AP44" s="1000"/>
      <c r="AQ44" s="1000"/>
      <c r="AR44" s="1000"/>
      <c r="AS44" s="1000"/>
      <c r="AT44" s="1000"/>
      <c r="AU44" s="1000"/>
      <c r="AV44" s="1000"/>
      <c r="AW44" s="1000"/>
      <c r="AX44" s="1000"/>
      <c r="AY44" s="1000"/>
      <c r="AZ44" s="1068"/>
      <c r="BA44" s="1068"/>
      <c r="BB44" s="1068"/>
      <c r="BC44" s="1068"/>
      <c r="BD44" s="1068"/>
      <c r="BE44" s="1058"/>
      <c r="BF44" s="1058"/>
      <c r="BG44" s="1058"/>
      <c r="BH44" s="1058"/>
      <c r="BI44" s="1059"/>
      <c r="BJ44" s="205"/>
      <c r="BK44" s="205"/>
      <c r="BL44" s="205"/>
      <c r="BM44" s="205"/>
      <c r="BN44" s="205"/>
      <c r="BO44" s="218"/>
      <c r="BP44" s="218"/>
      <c r="BQ44" s="215">
        <v>38</v>
      </c>
      <c r="BR44" s="216"/>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9"/>
    </row>
    <row r="45" spans="1:131" s="200" customFormat="1" ht="26.25" customHeight="1">
      <c r="A45" s="214">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9"/>
      <c r="AL45" s="1000"/>
      <c r="AM45" s="1000"/>
      <c r="AN45" s="1000"/>
      <c r="AO45" s="1000"/>
      <c r="AP45" s="1000"/>
      <c r="AQ45" s="1000"/>
      <c r="AR45" s="1000"/>
      <c r="AS45" s="1000"/>
      <c r="AT45" s="1000"/>
      <c r="AU45" s="1000"/>
      <c r="AV45" s="1000"/>
      <c r="AW45" s="1000"/>
      <c r="AX45" s="1000"/>
      <c r="AY45" s="1000"/>
      <c r="AZ45" s="1068"/>
      <c r="BA45" s="1068"/>
      <c r="BB45" s="1068"/>
      <c r="BC45" s="1068"/>
      <c r="BD45" s="1068"/>
      <c r="BE45" s="1058"/>
      <c r="BF45" s="1058"/>
      <c r="BG45" s="1058"/>
      <c r="BH45" s="1058"/>
      <c r="BI45" s="1059"/>
      <c r="BJ45" s="205"/>
      <c r="BK45" s="205"/>
      <c r="BL45" s="205"/>
      <c r="BM45" s="205"/>
      <c r="BN45" s="205"/>
      <c r="BO45" s="218"/>
      <c r="BP45" s="218"/>
      <c r="BQ45" s="215">
        <v>39</v>
      </c>
      <c r="BR45" s="216"/>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9"/>
    </row>
    <row r="46" spans="1:131" s="200" customFormat="1" ht="26.25" customHeight="1">
      <c r="A46" s="214">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9"/>
      <c r="AL46" s="1000"/>
      <c r="AM46" s="1000"/>
      <c r="AN46" s="1000"/>
      <c r="AO46" s="1000"/>
      <c r="AP46" s="1000"/>
      <c r="AQ46" s="1000"/>
      <c r="AR46" s="1000"/>
      <c r="AS46" s="1000"/>
      <c r="AT46" s="1000"/>
      <c r="AU46" s="1000"/>
      <c r="AV46" s="1000"/>
      <c r="AW46" s="1000"/>
      <c r="AX46" s="1000"/>
      <c r="AY46" s="1000"/>
      <c r="AZ46" s="1068"/>
      <c r="BA46" s="1068"/>
      <c r="BB46" s="1068"/>
      <c r="BC46" s="1068"/>
      <c r="BD46" s="1068"/>
      <c r="BE46" s="1058"/>
      <c r="BF46" s="1058"/>
      <c r="BG46" s="1058"/>
      <c r="BH46" s="1058"/>
      <c r="BI46" s="1059"/>
      <c r="BJ46" s="205"/>
      <c r="BK46" s="205"/>
      <c r="BL46" s="205"/>
      <c r="BM46" s="205"/>
      <c r="BN46" s="205"/>
      <c r="BO46" s="218"/>
      <c r="BP46" s="218"/>
      <c r="BQ46" s="215">
        <v>40</v>
      </c>
      <c r="BR46" s="216"/>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9"/>
    </row>
    <row r="47" spans="1:131" s="200" customFormat="1" ht="26.25" customHeight="1">
      <c r="A47" s="214">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9"/>
      <c r="AL47" s="1000"/>
      <c r="AM47" s="1000"/>
      <c r="AN47" s="1000"/>
      <c r="AO47" s="1000"/>
      <c r="AP47" s="1000"/>
      <c r="AQ47" s="1000"/>
      <c r="AR47" s="1000"/>
      <c r="AS47" s="1000"/>
      <c r="AT47" s="1000"/>
      <c r="AU47" s="1000"/>
      <c r="AV47" s="1000"/>
      <c r="AW47" s="1000"/>
      <c r="AX47" s="1000"/>
      <c r="AY47" s="1000"/>
      <c r="AZ47" s="1068"/>
      <c r="BA47" s="1068"/>
      <c r="BB47" s="1068"/>
      <c r="BC47" s="1068"/>
      <c r="BD47" s="1068"/>
      <c r="BE47" s="1058"/>
      <c r="BF47" s="1058"/>
      <c r="BG47" s="1058"/>
      <c r="BH47" s="1058"/>
      <c r="BI47" s="1059"/>
      <c r="BJ47" s="205"/>
      <c r="BK47" s="205"/>
      <c r="BL47" s="205"/>
      <c r="BM47" s="205"/>
      <c r="BN47" s="205"/>
      <c r="BO47" s="218"/>
      <c r="BP47" s="218"/>
      <c r="BQ47" s="215">
        <v>41</v>
      </c>
      <c r="BR47" s="216"/>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9"/>
    </row>
    <row r="48" spans="1:131" s="200" customFormat="1" ht="26.25" customHeight="1">
      <c r="A48" s="214">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9"/>
      <c r="AL48" s="1000"/>
      <c r="AM48" s="1000"/>
      <c r="AN48" s="1000"/>
      <c r="AO48" s="1000"/>
      <c r="AP48" s="1000"/>
      <c r="AQ48" s="1000"/>
      <c r="AR48" s="1000"/>
      <c r="AS48" s="1000"/>
      <c r="AT48" s="1000"/>
      <c r="AU48" s="1000"/>
      <c r="AV48" s="1000"/>
      <c r="AW48" s="1000"/>
      <c r="AX48" s="1000"/>
      <c r="AY48" s="1000"/>
      <c r="AZ48" s="1068"/>
      <c r="BA48" s="1068"/>
      <c r="BB48" s="1068"/>
      <c r="BC48" s="1068"/>
      <c r="BD48" s="1068"/>
      <c r="BE48" s="1058"/>
      <c r="BF48" s="1058"/>
      <c r="BG48" s="1058"/>
      <c r="BH48" s="1058"/>
      <c r="BI48" s="1059"/>
      <c r="BJ48" s="205"/>
      <c r="BK48" s="205"/>
      <c r="BL48" s="205"/>
      <c r="BM48" s="205"/>
      <c r="BN48" s="205"/>
      <c r="BO48" s="218"/>
      <c r="BP48" s="218"/>
      <c r="BQ48" s="215">
        <v>42</v>
      </c>
      <c r="BR48" s="216"/>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9"/>
    </row>
    <row r="49" spans="1:131" s="200" customFormat="1" ht="26.25" customHeight="1">
      <c r="A49" s="214">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9"/>
      <c r="AL49" s="1000"/>
      <c r="AM49" s="1000"/>
      <c r="AN49" s="1000"/>
      <c r="AO49" s="1000"/>
      <c r="AP49" s="1000"/>
      <c r="AQ49" s="1000"/>
      <c r="AR49" s="1000"/>
      <c r="AS49" s="1000"/>
      <c r="AT49" s="1000"/>
      <c r="AU49" s="1000"/>
      <c r="AV49" s="1000"/>
      <c r="AW49" s="1000"/>
      <c r="AX49" s="1000"/>
      <c r="AY49" s="1000"/>
      <c r="AZ49" s="1068"/>
      <c r="BA49" s="1068"/>
      <c r="BB49" s="1068"/>
      <c r="BC49" s="1068"/>
      <c r="BD49" s="1068"/>
      <c r="BE49" s="1058"/>
      <c r="BF49" s="1058"/>
      <c r="BG49" s="1058"/>
      <c r="BH49" s="1058"/>
      <c r="BI49" s="1059"/>
      <c r="BJ49" s="205"/>
      <c r="BK49" s="205"/>
      <c r="BL49" s="205"/>
      <c r="BM49" s="205"/>
      <c r="BN49" s="205"/>
      <c r="BO49" s="218"/>
      <c r="BP49" s="218"/>
      <c r="BQ49" s="215">
        <v>43</v>
      </c>
      <c r="BR49" s="216"/>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9"/>
    </row>
    <row r="50" spans="1:131" s="200" customFormat="1" ht="26.25" customHeight="1">
      <c r="A50" s="214">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5"/>
      <c r="BK50" s="205"/>
      <c r="BL50" s="205"/>
      <c r="BM50" s="205"/>
      <c r="BN50" s="205"/>
      <c r="BO50" s="218"/>
      <c r="BP50" s="218"/>
      <c r="BQ50" s="215">
        <v>44</v>
      </c>
      <c r="BR50" s="216"/>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9"/>
    </row>
    <row r="51" spans="1:131" s="200" customFormat="1" ht="26.25" customHeight="1">
      <c r="A51" s="214">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5"/>
      <c r="BK51" s="205"/>
      <c r="BL51" s="205"/>
      <c r="BM51" s="205"/>
      <c r="BN51" s="205"/>
      <c r="BO51" s="218"/>
      <c r="BP51" s="218"/>
      <c r="BQ51" s="215">
        <v>45</v>
      </c>
      <c r="BR51" s="216"/>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9"/>
    </row>
    <row r="52" spans="1:131" s="200" customFormat="1" ht="26.25" customHeight="1">
      <c r="A52" s="214">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5"/>
      <c r="BK52" s="205"/>
      <c r="BL52" s="205"/>
      <c r="BM52" s="205"/>
      <c r="BN52" s="205"/>
      <c r="BO52" s="218"/>
      <c r="BP52" s="218"/>
      <c r="BQ52" s="215">
        <v>46</v>
      </c>
      <c r="BR52" s="216"/>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9"/>
    </row>
    <row r="53" spans="1:131" s="200" customFormat="1" ht="26.25" customHeight="1">
      <c r="A53" s="214">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5"/>
      <c r="BK53" s="205"/>
      <c r="BL53" s="205"/>
      <c r="BM53" s="205"/>
      <c r="BN53" s="205"/>
      <c r="BO53" s="218"/>
      <c r="BP53" s="218"/>
      <c r="BQ53" s="215">
        <v>47</v>
      </c>
      <c r="BR53" s="216"/>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9"/>
    </row>
    <row r="54" spans="1:131" s="200" customFormat="1" ht="26.25" customHeight="1">
      <c r="A54" s="214">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5"/>
      <c r="BK54" s="205"/>
      <c r="BL54" s="205"/>
      <c r="BM54" s="205"/>
      <c r="BN54" s="205"/>
      <c r="BO54" s="218"/>
      <c r="BP54" s="218"/>
      <c r="BQ54" s="215">
        <v>48</v>
      </c>
      <c r="BR54" s="216"/>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9"/>
    </row>
    <row r="55" spans="1:131" s="200" customFormat="1" ht="26.25" customHeight="1">
      <c r="A55" s="214">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5"/>
      <c r="BK55" s="205"/>
      <c r="BL55" s="205"/>
      <c r="BM55" s="205"/>
      <c r="BN55" s="205"/>
      <c r="BO55" s="218"/>
      <c r="BP55" s="218"/>
      <c r="BQ55" s="215">
        <v>49</v>
      </c>
      <c r="BR55" s="216"/>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9"/>
    </row>
    <row r="56" spans="1:131" s="200" customFormat="1" ht="26.25" customHeight="1">
      <c r="A56" s="214">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5"/>
      <c r="BK56" s="205"/>
      <c r="BL56" s="205"/>
      <c r="BM56" s="205"/>
      <c r="BN56" s="205"/>
      <c r="BO56" s="218"/>
      <c r="BP56" s="218"/>
      <c r="BQ56" s="215">
        <v>50</v>
      </c>
      <c r="BR56" s="216"/>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9"/>
    </row>
    <row r="57" spans="1:131" s="200" customFormat="1" ht="26.25" customHeight="1">
      <c r="A57" s="214">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5"/>
      <c r="BK57" s="205"/>
      <c r="BL57" s="205"/>
      <c r="BM57" s="205"/>
      <c r="BN57" s="205"/>
      <c r="BO57" s="218"/>
      <c r="BP57" s="218"/>
      <c r="BQ57" s="215">
        <v>51</v>
      </c>
      <c r="BR57" s="216"/>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9"/>
    </row>
    <row r="58" spans="1:131" s="200" customFormat="1" ht="26.25" customHeight="1">
      <c r="A58" s="214">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5"/>
      <c r="BK58" s="205"/>
      <c r="BL58" s="205"/>
      <c r="BM58" s="205"/>
      <c r="BN58" s="205"/>
      <c r="BO58" s="218"/>
      <c r="BP58" s="218"/>
      <c r="BQ58" s="215">
        <v>52</v>
      </c>
      <c r="BR58" s="216"/>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9"/>
    </row>
    <row r="59" spans="1:131" s="200" customFormat="1" ht="26.25" customHeight="1">
      <c r="A59" s="214">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5"/>
      <c r="BK59" s="205"/>
      <c r="BL59" s="205"/>
      <c r="BM59" s="205"/>
      <c r="BN59" s="205"/>
      <c r="BO59" s="218"/>
      <c r="BP59" s="218"/>
      <c r="BQ59" s="215">
        <v>53</v>
      </c>
      <c r="BR59" s="216"/>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9"/>
    </row>
    <row r="60" spans="1:131" s="200" customFormat="1" ht="26.25" customHeight="1">
      <c r="A60" s="214">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5"/>
      <c r="BK60" s="205"/>
      <c r="BL60" s="205"/>
      <c r="BM60" s="205"/>
      <c r="BN60" s="205"/>
      <c r="BO60" s="218"/>
      <c r="BP60" s="218"/>
      <c r="BQ60" s="215">
        <v>54</v>
      </c>
      <c r="BR60" s="216"/>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9"/>
    </row>
    <row r="61" spans="1:131" s="200" customFormat="1" ht="26.25" customHeight="1" thickBot="1">
      <c r="A61" s="214">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5"/>
      <c r="BK61" s="205"/>
      <c r="BL61" s="205"/>
      <c r="BM61" s="205"/>
      <c r="BN61" s="205"/>
      <c r="BO61" s="218"/>
      <c r="BP61" s="218"/>
      <c r="BQ61" s="215">
        <v>55</v>
      </c>
      <c r="BR61" s="216"/>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9"/>
    </row>
    <row r="62" spans="1:131" s="200" customFormat="1" ht="26.25" customHeight="1">
      <c r="A62" s="214">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8"/>
      <c r="BP62" s="218"/>
      <c r="BQ62" s="215">
        <v>56</v>
      </c>
      <c r="BR62" s="216"/>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9"/>
    </row>
    <row r="63" spans="1:131" s="200" customFormat="1" ht="26.25" customHeight="1" thickBot="1">
      <c r="A63" s="217" t="s">
        <v>366</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4"/>
      <c r="AF63" s="1055">
        <v>384</v>
      </c>
      <c r="AG63" s="988"/>
      <c r="AH63" s="988"/>
      <c r="AI63" s="988"/>
      <c r="AJ63" s="1056"/>
      <c r="AK63" s="1057"/>
      <c r="AL63" s="992"/>
      <c r="AM63" s="992"/>
      <c r="AN63" s="992"/>
      <c r="AO63" s="992"/>
      <c r="AP63" s="988">
        <v>8722</v>
      </c>
      <c r="AQ63" s="988"/>
      <c r="AR63" s="988"/>
      <c r="AS63" s="988"/>
      <c r="AT63" s="988"/>
      <c r="AU63" s="988">
        <v>5152</v>
      </c>
      <c r="AV63" s="988"/>
      <c r="AW63" s="988"/>
      <c r="AX63" s="988"/>
      <c r="AY63" s="988"/>
      <c r="AZ63" s="1051"/>
      <c r="BA63" s="1051"/>
      <c r="BB63" s="1051"/>
      <c r="BC63" s="1051"/>
      <c r="BD63" s="1051"/>
      <c r="BE63" s="989"/>
      <c r="BF63" s="989"/>
      <c r="BG63" s="989"/>
      <c r="BH63" s="989"/>
      <c r="BI63" s="990"/>
      <c r="BJ63" s="1052" t="s">
        <v>111</v>
      </c>
      <c r="BK63" s="980"/>
      <c r="BL63" s="980"/>
      <c r="BM63" s="980"/>
      <c r="BN63" s="1053"/>
      <c r="BO63" s="218"/>
      <c r="BP63" s="218"/>
      <c r="BQ63" s="215">
        <v>57</v>
      </c>
      <c r="BR63" s="216"/>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9"/>
    </row>
    <row r="66" spans="1:131" s="200" customFormat="1" ht="26.25" customHeight="1">
      <c r="A66" s="1021" t="s">
        <v>388</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389</v>
      </c>
      <c r="AV66" s="1028"/>
      <c r="AW66" s="1028"/>
      <c r="AX66" s="1028"/>
      <c r="AY66" s="1029"/>
      <c r="AZ66" s="1027" t="s">
        <v>354</v>
      </c>
      <c r="BA66" s="1028"/>
      <c r="BB66" s="1028"/>
      <c r="BC66" s="1028"/>
      <c r="BD66" s="1043"/>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993" t="s">
        <v>530</v>
      </c>
      <c r="C68" s="994"/>
      <c r="D68" s="994"/>
      <c r="E68" s="994"/>
      <c r="F68" s="994"/>
      <c r="G68" s="994"/>
      <c r="H68" s="994"/>
      <c r="I68" s="994"/>
      <c r="J68" s="994"/>
      <c r="K68" s="994"/>
      <c r="L68" s="994"/>
      <c r="M68" s="994"/>
      <c r="N68" s="994"/>
      <c r="O68" s="994"/>
      <c r="P68" s="995"/>
      <c r="Q68" s="1014">
        <v>101</v>
      </c>
      <c r="R68" s="1011"/>
      <c r="S68" s="1011"/>
      <c r="T68" s="1011"/>
      <c r="U68" s="1011"/>
      <c r="V68" s="1011">
        <v>101</v>
      </c>
      <c r="W68" s="1011"/>
      <c r="X68" s="1011"/>
      <c r="Y68" s="1011"/>
      <c r="Z68" s="1011"/>
      <c r="AA68" s="1011">
        <v>1</v>
      </c>
      <c r="AB68" s="1011"/>
      <c r="AC68" s="1011"/>
      <c r="AD68" s="1011"/>
      <c r="AE68" s="1011"/>
      <c r="AF68" s="1011">
        <v>1</v>
      </c>
      <c r="AG68" s="1011"/>
      <c r="AH68" s="1011"/>
      <c r="AI68" s="1011"/>
      <c r="AJ68" s="1011"/>
      <c r="AK68" s="1011">
        <v>1</v>
      </c>
      <c r="AL68" s="1011"/>
      <c r="AM68" s="1011"/>
      <c r="AN68" s="1011"/>
      <c r="AO68" s="1011"/>
      <c r="AP68" s="1011" t="s">
        <v>551</v>
      </c>
      <c r="AQ68" s="1011"/>
      <c r="AR68" s="1011"/>
      <c r="AS68" s="1011"/>
      <c r="AT68" s="1011"/>
      <c r="AU68" s="1011" t="s">
        <v>551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993" t="s">
        <v>531</v>
      </c>
      <c r="C69" s="994"/>
      <c r="D69" s="994"/>
      <c r="E69" s="994"/>
      <c r="F69" s="994"/>
      <c r="G69" s="994"/>
      <c r="H69" s="994"/>
      <c r="I69" s="994"/>
      <c r="J69" s="994"/>
      <c r="K69" s="994"/>
      <c r="L69" s="994"/>
      <c r="M69" s="994"/>
      <c r="N69" s="994"/>
      <c r="O69" s="994"/>
      <c r="P69" s="995"/>
      <c r="Q69" s="1003">
        <v>12059</v>
      </c>
      <c r="R69" s="1000"/>
      <c r="S69" s="1000"/>
      <c r="T69" s="1000"/>
      <c r="U69" s="1000"/>
      <c r="V69" s="1000">
        <v>11158</v>
      </c>
      <c r="W69" s="1000"/>
      <c r="X69" s="1000"/>
      <c r="Y69" s="1000"/>
      <c r="Z69" s="1000"/>
      <c r="AA69" s="1000">
        <v>900</v>
      </c>
      <c r="AB69" s="1000"/>
      <c r="AC69" s="1000"/>
      <c r="AD69" s="1000"/>
      <c r="AE69" s="1000"/>
      <c r="AF69" s="1000">
        <v>900</v>
      </c>
      <c r="AG69" s="1000"/>
      <c r="AH69" s="1000"/>
      <c r="AI69" s="1000"/>
      <c r="AJ69" s="1000"/>
      <c r="AK69" s="1000" t="s">
        <v>551</v>
      </c>
      <c r="AL69" s="1000"/>
      <c r="AM69" s="1000"/>
      <c r="AN69" s="1000"/>
      <c r="AO69" s="1000"/>
      <c r="AP69" s="1000" t="s">
        <v>551</v>
      </c>
      <c r="AQ69" s="1000"/>
      <c r="AR69" s="1000"/>
      <c r="AS69" s="1000"/>
      <c r="AT69" s="1000"/>
      <c r="AU69" s="1000" t="s">
        <v>551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993" t="s">
        <v>532</v>
      </c>
      <c r="C70" s="994"/>
      <c r="D70" s="994"/>
      <c r="E70" s="994"/>
      <c r="F70" s="994"/>
      <c r="G70" s="994"/>
      <c r="H70" s="994"/>
      <c r="I70" s="994"/>
      <c r="J70" s="994"/>
      <c r="K70" s="994"/>
      <c r="L70" s="994"/>
      <c r="M70" s="994"/>
      <c r="N70" s="994"/>
      <c r="O70" s="994"/>
      <c r="P70" s="995"/>
      <c r="Q70" s="1003">
        <v>70</v>
      </c>
      <c r="R70" s="1000"/>
      <c r="S70" s="1000"/>
      <c r="T70" s="1000"/>
      <c r="U70" s="1000"/>
      <c r="V70" s="1000">
        <v>70</v>
      </c>
      <c r="W70" s="1000"/>
      <c r="X70" s="1000"/>
      <c r="Y70" s="1000"/>
      <c r="Z70" s="1000"/>
      <c r="AA70" s="1000" t="s">
        <v>551</v>
      </c>
      <c r="AB70" s="1000"/>
      <c r="AC70" s="1000"/>
      <c r="AD70" s="1000"/>
      <c r="AE70" s="1000"/>
      <c r="AF70" s="1000" t="s">
        <v>551</v>
      </c>
      <c r="AG70" s="1000"/>
      <c r="AH70" s="1000"/>
      <c r="AI70" s="1000"/>
      <c r="AJ70" s="1000"/>
      <c r="AK70" s="1000" t="s">
        <v>551</v>
      </c>
      <c r="AL70" s="1000"/>
      <c r="AM70" s="1000"/>
      <c r="AN70" s="1000"/>
      <c r="AO70" s="1000"/>
      <c r="AP70" s="1000" t="s">
        <v>551</v>
      </c>
      <c r="AQ70" s="1000"/>
      <c r="AR70" s="1000"/>
      <c r="AS70" s="1000"/>
      <c r="AT70" s="1000"/>
      <c r="AU70" s="1000" t="s">
        <v>551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993" t="s">
        <v>533</v>
      </c>
      <c r="C71" s="994"/>
      <c r="D71" s="994"/>
      <c r="E71" s="994"/>
      <c r="F71" s="994"/>
      <c r="G71" s="994"/>
      <c r="H71" s="994"/>
      <c r="I71" s="994"/>
      <c r="J71" s="994"/>
      <c r="K71" s="994"/>
      <c r="L71" s="994"/>
      <c r="M71" s="994"/>
      <c r="N71" s="994"/>
      <c r="O71" s="994"/>
      <c r="P71" s="995"/>
      <c r="Q71" s="1003">
        <v>176</v>
      </c>
      <c r="R71" s="1000"/>
      <c r="S71" s="1000"/>
      <c r="T71" s="1000"/>
      <c r="U71" s="1000"/>
      <c r="V71" s="1000">
        <v>165</v>
      </c>
      <c r="W71" s="1000"/>
      <c r="X71" s="1000"/>
      <c r="Y71" s="1000"/>
      <c r="Z71" s="1000"/>
      <c r="AA71" s="1000">
        <v>11</v>
      </c>
      <c r="AB71" s="1000"/>
      <c r="AC71" s="1000"/>
      <c r="AD71" s="1000"/>
      <c r="AE71" s="1000"/>
      <c r="AF71" s="1000">
        <v>11</v>
      </c>
      <c r="AG71" s="1000"/>
      <c r="AH71" s="1000"/>
      <c r="AI71" s="1000"/>
      <c r="AJ71" s="1000"/>
      <c r="AK71" s="1000" t="s">
        <v>551</v>
      </c>
      <c r="AL71" s="1000"/>
      <c r="AM71" s="1000"/>
      <c r="AN71" s="1000"/>
      <c r="AO71" s="1000"/>
      <c r="AP71" s="1000" t="s">
        <v>551</v>
      </c>
      <c r="AQ71" s="1000"/>
      <c r="AR71" s="1000"/>
      <c r="AS71" s="1000"/>
      <c r="AT71" s="1000"/>
      <c r="AU71" s="1000" t="s">
        <v>551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993" t="s">
        <v>534</v>
      </c>
      <c r="C72" s="994"/>
      <c r="D72" s="994"/>
      <c r="E72" s="994"/>
      <c r="F72" s="994"/>
      <c r="G72" s="994"/>
      <c r="H72" s="994"/>
      <c r="I72" s="994"/>
      <c r="J72" s="994"/>
      <c r="K72" s="994"/>
      <c r="L72" s="994"/>
      <c r="M72" s="994"/>
      <c r="N72" s="994"/>
      <c r="O72" s="994"/>
      <c r="P72" s="995"/>
      <c r="Q72" s="1003">
        <v>19</v>
      </c>
      <c r="R72" s="1000"/>
      <c r="S72" s="1000"/>
      <c r="T72" s="1000"/>
      <c r="U72" s="1000"/>
      <c r="V72" s="1000">
        <v>18</v>
      </c>
      <c r="W72" s="1000"/>
      <c r="X72" s="1000"/>
      <c r="Y72" s="1000"/>
      <c r="Z72" s="1000"/>
      <c r="AA72" s="1000">
        <v>1</v>
      </c>
      <c r="AB72" s="1000"/>
      <c r="AC72" s="1000"/>
      <c r="AD72" s="1000"/>
      <c r="AE72" s="1000"/>
      <c r="AF72" s="1000">
        <v>1</v>
      </c>
      <c r="AG72" s="1000"/>
      <c r="AH72" s="1000"/>
      <c r="AI72" s="1000"/>
      <c r="AJ72" s="1000"/>
      <c r="AK72" s="1000" t="s">
        <v>551</v>
      </c>
      <c r="AL72" s="1000"/>
      <c r="AM72" s="1000"/>
      <c r="AN72" s="1000"/>
      <c r="AO72" s="1000"/>
      <c r="AP72" s="1000" t="s">
        <v>551</v>
      </c>
      <c r="AQ72" s="1000"/>
      <c r="AR72" s="1000"/>
      <c r="AS72" s="1000"/>
      <c r="AT72" s="1000"/>
      <c r="AU72" s="1000" t="s">
        <v>551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993" t="s">
        <v>535</v>
      </c>
      <c r="C73" s="994"/>
      <c r="D73" s="994"/>
      <c r="E73" s="994"/>
      <c r="F73" s="994"/>
      <c r="G73" s="994"/>
      <c r="H73" s="994"/>
      <c r="I73" s="994"/>
      <c r="J73" s="994"/>
      <c r="K73" s="994"/>
      <c r="L73" s="994"/>
      <c r="M73" s="994"/>
      <c r="N73" s="994"/>
      <c r="O73" s="994"/>
      <c r="P73" s="995"/>
      <c r="Q73" s="1003">
        <v>75</v>
      </c>
      <c r="R73" s="1000"/>
      <c r="S73" s="1000"/>
      <c r="T73" s="1000"/>
      <c r="U73" s="1000"/>
      <c r="V73" s="1000">
        <v>59</v>
      </c>
      <c r="W73" s="1000"/>
      <c r="X73" s="1000"/>
      <c r="Y73" s="1000"/>
      <c r="Z73" s="1000"/>
      <c r="AA73" s="1000">
        <v>17</v>
      </c>
      <c r="AB73" s="1000"/>
      <c r="AC73" s="1000"/>
      <c r="AD73" s="1000"/>
      <c r="AE73" s="1000"/>
      <c r="AF73" s="1000">
        <v>17</v>
      </c>
      <c r="AG73" s="1000"/>
      <c r="AH73" s="1000"/>
      <c r="AI73" s="1000"/>
      <c r="AJ73" s="1000"/>
      <c r="AK73" s="1000" t="s">
        <v>551</v>
      </c>
      <c r="AL73" s="1000"/>
      <c r="AM73" s="1000"/>
      <c r="AN73" s="1000"/>
      <c r="AO73" s="1000"/>
      <c r="AP73" s="1000" t="s">
        <v>551</v>
      </c>
      <c r="AQ73" s="1000"/>
      <c r="AR73" s="1000"/>
      <c r="AS73" s="1000"/>
      <c r="AT73" s="1000"/>
      <c r="AU73" s="1000" t="s">
        <v>551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993" t="s">
        <v>536</v>
      </c>
      <c r="C74" s="994"/>
      <c r="D74" s="994"/>
      <c r="E74" s="994"/>
      <c r="F74" s="994"/>
      <c r="G74" s="994"/>
      <c r="H74" s="994"/>
      <c r="I74" s="994"/>
      <c r="J74" s="994"/>
      <c r="K74" s="994"/>
      <c r="L74" s="994"/>
      <c r="M74" s="994"/>
      <c r="N74" s="994"/>
      <c r="O74" s="994"/>
      <c r="P74" s="995"/>
      <c r="Q74" s="1003">
        <v>288</v>
      </c>
      <c r="R74" s="1000"/>
      <c r="S74" s="1000"/>
      <c r="T74" s="1000"/>
      <c r="U74" s="1000"/>
      <c r="V74" s="1000">
        <v>244</v>
      </c>
      <c r="W74" s="1000"/>
      <c r="X74" s="1000"/>
      <c r="Y74" s="1000"/>
      <c r="Z74" s="1000"/>
      <c r="AA74" s="1000">
        <v>44</v>
      </c>
      <c r="AB74" s="1000"/>
      <c r="AC74" s="1000"/>
      <c r="AD74" s="1000"/>
      <c r="AE74" s="1000"/>
      <c r="AF74" s="1000">
        <v>44</v>
      </c>
      <c r="AG74" s="1000"/>
      <c r="AH74" s="1000"/>
      <c r="AI74" s="1000"/>
      <c r="AJ74" s="1000"/>
      <c r="AK74" s="1000" t="s">
        <v>551</v>
      </c>
      <c r="AL74" s="1000"/>
      <c r="AM74" s="1000"/>
      <c r="AN74" s="1000"/>
      <c r="AO74" s="1000"/>
      <c r="AP74" s="1000">
        <v>60</v>
      </c>
      <c r="AQ74" s="1000"/>
      <c r="AR74" s="1000"/>
      <c r="AS74" s="1000"/>
      <c r="AT74" s="1000"/>
      <c r="AU74" s="1000">
        <v>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993" t="s">
        <v>537</v>
      </c>
      <c r="C75" s="994"/>
      <c r="D75" s="994"/>
      <c r="E75" s="994"/>
      <c r="F75" s="994"/>
      <c r="G75" s="994"/>
      <c r="H75" s="994"/>
      <c r="I75" s="994"/>
      <c r="J75" s="994"/>
      <c r="K75" s="994"/>
      <c r="L75" s="994"/>
      <c r="M75" s="994"/>
      <c r="N75" s="994"/>
      <c r="O75" s="994"/>
      <c r="P75" s="995"/>
      <c r="Q75" s="1007">
        <v>1992</v>
      </c>
      <c r="R75" s="1008"/>
      <c r="S75" s="1008"/>
      <c r="T75" s="1008"/>
      <c r="U75" s="1009"/>
      <c r="V75" s="1010">
        <v>1960</v>
      </c>
      <c r="W75" s="1008"/>
      <c r="X75" s="1008"/>
      <c r="Y75" s="1008"/>
      <c r="Z75" s="1009"/>
      <c r="AA75" s="1010">
        <v>32</v>
      </c>
      <c r="AB75" s="1008"/>
      <c r="AC75" s="1008"/>
      <c r="AD75" s="1008"/>
      <c r="AE75" s="1009"/>
      <c r="AF75" s="1010">
        <v>32</v>
      </c>
      <c r="AG75" s="1008"/>
      <c r="AH75" s="1008"/>
      <c r="AI75" s="1008"/>
      <c r="AJ75" s="1009"/>
      <c r="AK75" s="1010" t="s">
        <v>551</v>
      </c>
      <c r="AL75" s="1008"/>
      <c r="AM75" s="1008"/>
      <c r="AN75" s="1008"/>
      <c r="AO75" s="1009"/>
      <c r="AP75" s="1010">
        <v>1609</v>
      </c>
      <c r="AQ75" s="1008"/>
      <c r="AR75" s="1008"/>
      <c r="AS75" s="1008"/>
      <c r="AT75" s="1009"/>
      <c r="AU75" s="1010">
        <v>234</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993" t="s">
        <v>538</v>
      </c>
      <c r="C76" s="994"/>
      <c r="D76" s="994"/>
      <c r="E76" s="994"/>
      <c r="F76" s="994"/>
      <c r="G76" s="994"/>
      <c r="H76" s="994"/>
      <c r="I76" s="994"/>
      <c r="J76" s="994"/>
      <c r="K76" s="994"/>
      <c r="L76" s="994"/>
      <c r="M76" s="994"/>
      <c r="N76" s="994"/>
      <c r="O76" s="994"/>
      <c r="P76" s="995"/>
      <c r="Q76" s="1007">
        <v>48</v>
      </c>
      <c r="R76" s="1008"/>
      <c r="S76" s="1008"/>
      <c r="T76" s="1008"/>
      <c r="U76" s="1009"/>
      <c r="V76" s="1010">
        <v>38</v>
      </c>
      <c r="W76" s="1008"/>
      <c r="X76" s="1008"/>
      <c r="Y76" s="1008"/>
      <c r="Z76" s="1009"/>
      <c r="AA76" s="1010">
        <v>10</v>
      </c>
      <c r="AB76" s="1008"/>
      <c r="AC76" s="1008"/>
      <c r="AD76" s="1008"/>
      <c r="AE76" s="1009"/>
      <c r="AF76" s="1010">
        <v>10</v>
      </c>
      <c r="AG76" s="1008"/>
      <c r="AH76" s="1008"/>
      <c r="AI76" s="1008"/>
      <c r="AJ76" s="1009"/>
      <c r="AK76" s="1010" t="s">
        <v>551</v>
      </c>
      <c r="AL76" s="1008"/>
      <c r="AM76" s="1008"/>
      <c r="AN76" s="1008"/>
      <c r="AO76" s="1009"/>
      <c r="AP76" s="1010" t="s">
        <v>551</v>
      </c>
      <c r="AQ76" s="1008"/>
      <c r="AR76" s="1008"/>
      <c r="AS76" s="1008"/>
      <c r="AT76" s="1009"/>
      <c r="AU76" s="1010" t="s">
        <v>551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993" t="s">
        <v>539</v>
      </c>
      <c r="C77" s="994"/>
      <c r="D77" s="994"/>
      <c r="E77" s="994"/>
      <c r="F77" s="994"/>
      <c r="G77" s="994"/>
      <c r="H77" s="994"/>
      <c r="I77" s="994"/>
      <c r="J77" s="994"/>
      <c r="K77" s="994"/>
      <c r="L77" s="994"/>
      <c r="M77" s="994"/>
      <c r="N77" s="994"/>
      <c r="O77" s="994"/>
      <c r="P77" s="995"/>
      <c r="Q77" s="1007">
        <v>2441</v>
      </c>
      <c r="R77" s="1008"/>
      <c r="S77" s="1008"/>
      <c r="T77" s="1008"/>
      <c r="U77" s="1009"/>
      <c r="V77" s="1010">
        <v>2232</v>
      </c>
      <c r="W77" s="1008"/>
      <c r="X77" s="1008"/>
      <c r="Y77" s="1008"/>
      <c r="Z77" s="1009"/>
      <c r="AA77" s="1010">
        <v>209</v>
      </c>
      <c r="AB77" s="1008"/>
      <c r="AC77" s="1008"/>
      <c r="AD77" s="1008"/>
      <c r="AE77" s="1009"/>
      <c r="AF77" s="1010">
        <v>164</v>
      </c>
      <c r="AG77" s="1008"/>
      <c r="AH77" s="1008"/>
      <c r="AI77" s="1008"/>
      <c r="AJ77" s="1009"/>
      <c r="AK77" s="1010" t="s">
        <v>551</v>
      </c>
      <c r="AL77" s="1008"/>
      <c r="AM77" s="1008"/>
      <c r="AN77" s="1008"/>
      <c r="AO77" s="1009"/>
      <c r="AP77" s="1010">
        <v>382</v>
      </c>
      <c r="AQ77" s="1008"/>
      <c r="AR77" s="1008"/>
      <c r="AS77" s="1008"/>
      <c r="AT77" s="1009"/>
      <c r="AU77" s="1010">
        <v>74</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993" t="s">
        <v>540</v>
      </c>
      <c r="C78" s="994"/>
      <c r="D78" s="994"/>
      <c r="E78" s="994"/>
      <c r="F78" s="994"/>
      <c r="G78" s="994"/>
      <c r="H78" s="994"/>
      <c r="I78" s="994"/>
      <c r="J78" s="994"/>
      <c r="K78" s="994"/>
      <c r="L78" s="994"/>
      <c r="M78" s="994"/>
      <c r="N78" s="994"/>
      <c r="O78" s="994"/>
      <c r="P78" s="995"/>
      <c r="Q78" s="1003">
        <v>202</v>
      </c>
      <c r="R78" s="1000"/>
      <c r="S78" s="1000"/>
      <c r="T78" s="1000"/>
      <c r="U78" s="1000"/>
      <c r="V78" s="1000">
        <v>197</v>
      </c>
      <c r="W78" s="1000"/>
      <c r="X78" s="1000"/>
      <c r="Y78" s="1000"/>
      <c r="Z78" s="1000"/>
      <c r="AA78" s="1000">
        <v>5</v>
      </c>
      <c r="AB78" s="1000"/>
      <c r="AC78" s="1000"/>
      <c r="AD78" s="1000"/>
      <c r="AE78" s="1000"/>
      <c r="AF78" s="1000">
        <v>5</v>
      </c>
      <c r="AG78" s="1000"/>
      <c r="AH78" s="1000"/>
      <c r="AI78" s="1000"/>
      <c r="AJ78" s="1000"/>
      <c r="AK78" s="1000">
        <v>17</v>
      </c>
      <c r="AL78" s="1000"/>
      <c r="AM78" s="1000"/>
      <c r="AN78" s="1000"/>
      <c r="AO78" s="1000"/>
      <c r="AP78" s="1000" t="s">
        <v>551</v>
      </c>
      <c r="AQ78" s="1000"/>
      <c r="AR78" s="1000"/>
      <c r="AS78" s="1000"/>
      <c r="AT78" s="1000"/>
      <c r="AU78" s="1000" t="s">
        <v>551</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993" t="s">
        <v>541</v>
      </c>
      <c r="C79" s="994"/>
      <c r="D79" s="994"/>
      <c r="E79" s="994"/>
      <c r="F79" s="994"/>
      <c r="G79" s="994"/>
      <c r="H79" s="994"/>
      <c r="I79" s="994"/>
      <c r="J79" s="994"/>
      <c r="K79" s="994"/>
      <c r="L79" s="994"/>
      <c r="M79" s="994"/>
      <c r="N79" s="994"/>
      <c r="O79" s="994"/>
      <c r="P79" s="995"/>
      <c r="Q79" s="1003">
        <v>64</v>
      </c>
      <c r="R79" s="1000"/>
      <c r="S79" s="1000"/>
      <c r="T79" s="1000"/>
      <c r="U79" s="1000"/>
      <c r="V79" s="1000">
        <v>64</v>
      </c>
      <c r="W79" s="1000"/>
      <c r="X79" s="1000"/>
      <c r="Y79" s="1000"/>
      <c r="Z79" s="1000"/>
      <c r="AA79" s="1000" t="s">
        <v>551</v>
      </c>
      <c r="AB79" s="1000"/>
      <c r="AC79" s="1000"/>
      <c r="AD79" s="1000"/>
      <c r="AE79" s="1000"/>
      <c r="AF79" s="1000" t="s">
        <v>551</v>
      </c>
      <c r="AG79" s="1000"/>
      <c r="AH79" s="1000"/>
      <c r="AI79" s="1000"/>
      <c r="AJ79" s="1000"/>
      <c r="AK79" s="1000" t="s">
        <v>551</v>
      </c>
      <c r="AL79" s="1000"/>
      <c r="AM79" s="1000"/>
      <c r="AN79" s="1000"/>
      <c r="AO79" s="1000"/>
      <c r="AP79" s="1000" t="s">
        <v>551</v>
      </c>
      <c r="AQ79" s="1000"/>
      <c r="AR79" s="1000"/>
      <c r="AS79" s="1000"/>
      <c r="AT79" s="1000"/>
      <c r="AU79" s="1000" t="s">
        <v>551</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993" t="s">
        <v>542</v>
      </c>
      <c r="C80" s="994"/>
      <c r="D80" s="994"/>
      <c r="E80" s="994"/>
      <c r="F80" s="994"/>
      <c r="G80" s="994"/>
      <c r="H80" s="994"/>
      <c r="I80" s="994"/>
      <c r="J80" s="994"/>
      <c r="K80" s="994"/>
      <c r="L80" s="994"/>
      <c r="M80" s="994"/>
      <c r="N80" s="994"/>
      <c r="O80" s="994"/>
      <c r="P80" s="995"/>
      <c r="Q80" s="1003">
        <v>158</v>
      </c>
      <c r="R80" s="1000"/>
      <c r="S80" s="1000"/>
      <c r="T80" s="1000"/>
      <c r="U80" s="1000"/>
      <c r="V80" s="1000">
        <v>147</v>
      </c>
      <c r="W80" s="1000"/>
      <c r="X80" s="1000"/>
      <c r="Y80" s="1000"/>
      <c r="Z80" s="1000"/>
      <c r="AA80" s="1000">
        <v>11</v>
      </c>
      <c r="AB80" s="1000"/>
      <c r="AC80" s="1000"/>
      <c r="AD80" s="1000"/>
      <c r="AE80" s="1000"/>
      <c r="AF80" s="1000">
        <v>11</v>
      </c>
      <c r="AG80" s="1000"/>
      <c r="AH80" s="1000"/>
      <c r="AI80" s="1000"/>
      <c r="AJ80" s="1000"/>
      <c r="AK80" s="1000" t="s">
        <v>551</v>
      </c>
      <c r="AL80" s="1000"/>
      <c r="AM80" s="1000"/>
      <c r="AN80" s="1000"/>
      <c r="AO80" s="1000"/>
      <c r="AP80" s="1000" t="s">
        <v>551</v>
      </c>
      <c r="AQ80" s="1000"/>
      <c r="AR80" s="1000"/>
      <c r="AS80" s="1000"/>
      <c r="AT80" s="1000"/>
      <c r="AU80" s="1000" t="s">
        <v>551</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4" t="s">
        <v>543</v>
      </c>
      <c r="C81" s="1005"/>
      <c r="D81" s="1005"/>
      <c r="E81" s="1005"/>
      <c r="F81" s="1005"/>
      <c r="G81" s="1005"/>
      <c r="H81" s="1005"/>
      <c r="I81" s="1005"/>
      <c r="J81" s="1005"/>
      <c r="K81" s="1005"/>
      <c r="L81" s="1005"/>
      <c r="M81" s="1005"/>
      <c r="N81" s="1005"/>
      <c r="O81" s="1005"/>
      <c r="P81" s="1006"/>
      <c r="Q81" s="1003">
        <v>29</v>
      </c>
      <c r="R81" s="1000"/>
      <c r="S81" s="1000"/>
      <c r="T81" s="1000"/>
      <c r="U81" s="1000"/>
      <c r="V81" s="1000">
        <v>29</v>
      </c>
      <c r="W81" s="1000"/>
      <c r="X81" s="1000"/>
      <c r="Y81" s="1000"/>
      <c r="Z81" s="1000"/>
      <c r="AA81" s="1000" t="s">
        <v>551</v>
      </c>
      <c r="AB81" s="1000"/>
      <c r="AC81" s="1000"/>
      <c r="AD81" s="1000"/>
      <c r="AE81" s="1000"/>
      <c r="AF81" s="1000" t="s">
        <v>551</v>
      </c>
      <c r="AG81" s="1000"/>
      <c r="AH81" s="1000"/>
      <c r="AI81" s="1000"/>
      <c r="AJ81" s="1000"/>
      <c r="AK81" s="1000" t="s">
        <v>551</v>
      </c>
      <c r="AL81" s="1000"/>
      <c r="AM81" s="1000"/>
      <c r="AN81" s="1000"/>
      <c r="AO81" s="1000"/>
      <c r="AP81" s="1000" t="s">
        <v>551</v>
      </c>
      <c r="AQ81" s="1000"/>
      <c r="AR81" s="1000"/>
      <c r="AS81" s="1000"/>
      <c r="AT81" s="1000"/>
      <c r="AU81" s="1000" t="s">
        <v>551</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993" t="s">
        <v>544</v>
      </c>
      <c r="C82" s="994"/>
      <c r="D82" s="994"/>
      <c r="E82" s="994"/>
      <c r="F82" s="994"/>
      <c r="G82" s="994"/>
      <c r="H82" s="994"/>
      <c r="I82" s="994"/>
      <c r="J82" s="994"/>
      <c r="K82" s="994"/>
      <c r="L82" s="994"/>
      <c r="M82" s="994"/>
      <c r="N82" s="994"/>
      <c r="O82" s="994"/>
      <c r="P82" s="995"/>
      <c r="Q82" s="1003">
        <v>2759</v>
      </c>
      <c r="R82" s="1000"/>
      <c r="S82" s="1000"/>
      <c r="T82" s="1000"/>
      <c r="U82" s="1000"/>
      <c r="V82" s="1000">
        <v>2759</v>
      </c>
      <c r="W82" s="1000"/>
      <c r="X82" s="1000"/>
      <c r="Y82" s="1000"/>
      <c r="Z82" s="1000"/>
      <c r="AA82" s="1000" t="s">
        <v>551</v>
      </c>
      <c r="AB82" s="1000"/>
      <c r="AC82" s="1000"/>
      <c r="AD82" s="1000"/>
      <c r="AE82" s="1000"/>
      <c r="AF82" s="1000" t="s">
        <v>551</v>
      </c>
      <c r="AG82" s="1000"/>
      <c r="AH82" s="1000"/>
      <c r="AI82" s="1000"/>
      <c r="AJ82" s="1000"/>
      <c r="AK82" s="1000" t="s">
        <v>551</v>
      </c>
      <c r="AL82" s="1000"/>
      <c r="AM82" s="1000"/>
      <c r="AN82" s="1000"/>
      <c r="AO82" s="1000"/>
      <c r="AP82" s="1000" t="s">
        <v>551</v>
      </c>
      <c r="AQ82" s="1000"/>
      <c r="AR82" s="1000"/>
      <c r="AS82" s="1000"/>
      <c r="AT82" s="1000"/>
      <c r="AU82" s="1000" t="s">
        <v>551</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993" t="s">
        <v>545</v>
      </c>
      <c r="C83" s="994"/>
      <c r="D83" s="994"/>
      <c r="E83" s="994"/>
      <c r="F83" s="994"/>
      <c r="G83" s="994"/>
      <c r="H83" s="994"/>
      <c r="I83" s="994"/>
      <c r="J83" s="994"/>
      <c r="K83" s="994"/>
      <c r="L83" s="994"/>
      <c r="M83" s="994"/>
      <c r="N83" s="994"/>
      <c r="O83" s="994"/>
      <c r="P83" s="995"/>
      <c r="Q83" s="1003">
        <v>1049</v>
      </c>
      <c r="R83" s="1000"/>
      <c r="S83" s="1000"/>
      <c r="T83" s="1000"/>
      <c r="U83" s="1000"/>
      <c r="V83" s="1000">
        <v>1014</v>
      </c>
      <c r="W83" s="1000"/>
      <c r="X83" s="1000"/>
      <c r="Y83" s="1000"/>
      <c r="Z83" s="1000"/>
      <c r="AA83" s="1000">
        <v>36</v>
      </c>
      <c r="AB83" s="1000"/>
      <c r="AC83" s="1000"/>
      <c r="AD83" s="1000"/>
      <c r="AE83" s="1000"/>
      <c r="AF83" s="1000">
        <v>36</v>
      </c>
      <c r="AG83" s="1000"/>
      <c r="AH83" s="1000"/>
      <c r="AI83" s="1000"/>
      <c r="AJ83" s="1000"/>
      <c r="AK83" s="1000" t="s">
        <v>551</v>
      </c>
      <c r="AL83" s="1000"/>
      <c r="AM83" s="1000"/>
      <c r="AN83" s="1000"/>
      <c r="AO83" s="1000"/>
      <c r="AP83" s="1000" t="s">
        <v>551</v>
      </c>
      <c r="AQ83" s="1000"/>
      <c r="AR83" s="1000"/>
      <c r="AS83" s="1000"/>
      <c r="AT83" s="1000"/>
      <c r="AU83" s="1000" t="s">
        <v>551</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993" t="s">
        <v>546</v>
      </c>
      <c r="C84" s="994"/>
      <c r="D84" s="994"/>
      <c r="E84" s="994"/>
      <c r="F84" s="994"/>
      <c r="G84" s="994"/>
      <c r="H84" s="994"/>
      <c r="I84" s="994"/>
      <c r="J84" s="994"/>
      <c r="K84" s="994"/>
      <c r="L84" s="994"/>
      <c r="M84" s="994"/>
      <c r="N84" s="994"/>
      <c r="O84" s="994"/>
      <c r="P84" s="995"/>
      <c r="Q84" s="1003">
        <v>66230</v>
      </c>
      <c r="R84" s="1000"/>
      <c r="S84" s="1000"/>
      <c r="T84" s="1000"/>
      <c r="U84" s="1000"/>
      <c r="V84" s="1000">
        <v>64208</v>
      </c>
      <c r="W84" s="1000"/>
      <c r="X84" s="1000"/>
      <c r="Y84" s="1000"/>
      <c r="Z84" s="1000"/>
      <c r="AA84" s="1000">
        <v>2022</v>
      </c>
      <c r="AB84" s="1000"/>
      <c r="AC84" s="1000"/>
      <c r="AD84" s="1000"/>
      <c r="AE84" s="1000"/>
      <c r="AF84" s="1000">
        <v>2022</v>
      </c>
      <c r="AG84" s="1000"/>
      <c r="AH84" s="1000"/>
      <c r="AI84" s="1000"/>
      <c r="AJ84" s="1000"/>
      <c r="AK84" s="1000">
        <v>160</v>
      </c>
      <c r="AL84" s="1000"/>
      <c r="AM84" s="1000"/>
      <c r="AN84" s="1000"/>
      <c r="AO84" s="1000"/>
      <c r="AP84" s="1000" t="s">
        <v>551</v>
      </c>
      <c r="AQ84" s="1000"/>
      <c r="AR84" s="1000"/>
      <c r="AS84" s="1000"/>
      <c r="AT84" s="1000"/>
      <c r="AU84" s="1000" t="s">
        <v>551</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993" t="s">
        <v>547</v>
      </c>
      <c r="C85" s="994"/>
      <c r="D85" s="994"/>
      <c r="E85" s="994"/>
      <c r="F85" s="994"/>
      <c r="G85" s="994"/>
      <c r="H85" s="994"/>
      <c r="I85" s="994"/>
      <c r="J85" s="994"/>
      <c r="K85" s="994"/>
      <c r="L85" s="994"/>
      <c r="M85" s="994"/>
      <c r="N85" s="994"/>
      <c r="O85" s="994"/>
      <c r="P85" s="995"/>
      <c r="Q85" s="1003">
        <v>489</v>
      </c>
      <c r="R85" s="1000"/>
      <c r="S85" s="1000"/>
      <c r="T85" s="1000"/>
      <c r="U85" s="1000"/>
      <c r="V85" s="1000">
        <v>416</v>
      </c>
      <c r="W85" s="1000"/>
      <c r="X85" s="1000"/>
      <c r="Y85" s="1000"/>
      <c r="Z85" s="1000"/>
      <c r="AA85" s="1000">
        <v>72</v>
      </c>
      <c r="AB85" s="1000"/>
      <c r="AC85" s="1000"/>
      <c r="AD85" s="1000"/>
      <c r="AE85" s="1000"/>
      <c r="AF85" s="1000">
        <v>72</v>
      </c>
      <c r="AG85" s="1000"/>
      <c r="AH85" s="1000"/>
      <c r="AI85" s="1000"/>
      <c r="AJ85" s="1000"/>
      <c r="AK85" s="1000">
        <v>61</v>
      </c>
      <c r="AL85" s="1000"/>
      <c r="AM85" s="1000"/>
      <c r="AN85" s="1000"/>
      <c r="AO85" s="1000"/>
      <c r="AP85" s="1000" t="s">
        <v>551</v>
      </c>
      <c r="AQ85" s="1000"/>
      <c r="AR85" s="1000"/>
      <c r="AS85" s="1000"/>
      <c r="AT85" s="1000"/>
      <c r="AU85" s="1000" t="s">
        <v>551</v>
      </c>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993" t="s">
        <v>548</v>
      </c>
      <c r="C86" s="994"/>
      <c r="D86" s="994"/>
      <c r="E86" s="994"/>
      <c r="F86" s="994"/>
      <c r="G86" s="994"/>
      <c r="H86" s="994"/>
      <c r="I86" s="994"/>
      <c r="J86" s="994"/>
      <c r="K86" s="994"/>
      <c r="L86" s="994"/>
      <c r="M86" s="994"/>
      <c r="N86" s="994"/>
      <c r="O86" s="994"/>
      <c r="P86" s="995"/>
      <c r="Q86" s="1003">
        <v>744266</v>
      </c>
      <c r="R86" s="1000"/>
      <c r="S86" s="1000"/>
      <c r="T86" s="1000"/>
      <c r="U86" s="1000"/>
      <c r="V86" s="1000">
        <v>712499</v>
      </c>
      <c r="W86" s="1000"/>
      <c r="X86" s="1000"/>
      <c r="Y86" s="1000"/>
      <c r="Z86" s="1000"/>
      <c r="AA86" s="1000">
        <v>31767</v>
      </c>
      <c r="AB86" s="1000"/>
      <c r="AC86" s="1000"/>
      <c r="AD86" s="1000"/>
      <c r="AE86" s="1000"/>
      <c r="AF86" s="1000">
        <v>31767</v>
      </c>
      <c r="AG86" s="1000"/>
      <c r="AH86" s="1000"/>
      <c r="AI86" s="1000"/>
      <c r="AJ86" s="1000"/>
      <c r="AK86" s="1000" t="s">
        <v>551</v>
      </c>
      <c r="AL86" s="1000"/>
      <c r="AM86" s="1000"/>
      <c r="AN86" s="1000"/>
      <c r="AO86" s="1000"/>
      <c r="AP86" s="1000" t="s">
        <v>551</v>
      </c>
      <c r="AQ86" s="1000"/>
      <c r="AR86" s="1000"/>
      <c r="AS86" s="1000"/>
      <c r="AT86" s="1000"/>
      <c r="AU86" s="1000" t="s">
        <v>551</v>
      </c>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t="s">
        <v>549</v>
      </c>
      <c r="C87" s="994"/>
      <c r="D87" s="994"/>
      <c r="E87" s="994"/>
      <c r="F87" s="994"/>
      <c r="G87" s="994"/>
      <c r="H87" s="994"/>
      <c r="I87" s="994"/>
      <c r="J87" s="994"/>
      <c r="K87" s="994"/>
      <c r="L87" s="994"/>
      <c r="M87" s="994"/>
      <c r="N87" s="994"/>
      <c r="O87" s="994"/>
      <c r="P87" s="995"/>
      <c r="Q87" s="996">
        <v>11508</v>
      </c>
      <c r="R87" s="997"/>
      <c r="S87" s="997"/>
      <c r="T87" s="997"/>
      <c r="U87" s="997"/>
      <c r="V87" s="997">
        <v>10178</v>
      </c>
      <c r="W87" s="997"/>
      <c r="X87" s="997"/>
      <c r="Y87" s="997"/>
      <c r="Z87" s="997"/>
      <c r="AA87" s="997">
        <v>1330</v>
      </c>
      <c r="AB87" s="997"/>
      <c r="AC87" s="997"/>
      <c r="AD87" s="997"/>
      <c r="AE87" s="997"/>
      <c r="AF87" s="997">
        <v>8033</v>
      </c>
      <c r="AG87" s="997"/>
      <c r="AH87" s="997"/>
      <c r="AI87" s="997"/>
      <c r="AJ87" s="997"/>
      <c r="AK87" s="997" t="s">
        <v>551</v>
      </c>
      <c r="AL87" s="997"/>
      <c r="AM87" s="997"/>
      <c r="AN87" s="997"/>
      <c r="AO87" s="997"/>
      <c r="AP87" s="997">
        <v>19568</v>
      </c>
      <c r="AQ87" s="997"/>
      <c r="AR87" s="997"/>
      <c r="AS87" s="997"/>
      <c r="AT87" s="997"/>
      <c r="AU87" s="997">
        <v>12</v>
      </c>
      <c r="AV87" s="997"/>
      <c r="AW87" s="997"/>
      <c r="AX87" s="997"/>
      <c r="AY87" s="997"/>
      <c r="AZ87" s="998" t="s">
        <v>552</v>
      </c>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366</v>
      </c>
      <c r="B88" s="973" t="s">
        <v>390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43126</v>
      </c>
      <c r="AG88" s="988"/>
      <c r="AH88" s="988"/>
      <c r="AI88" s="988"/>
      <c r="AJ88" s="988"/>
      <c r="AK88" s="992"/>
      <c r="AL88" s="992"/>
      <c r="AM88" s="992"/>
      <c r="AN88" s="992"/>
      <c r="AO88" s="992"/>
      <c r="AP88" s="988">
        <v>21619</v>
      </c>
      <c r="AQ88" s="988"/>
      <c r="AR88" s="988"/>
      <c r="AS88" s="988"/>
      <c r="AT88" s="988"/>
      <c r="AU88" s="988">
        <v>324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399</v>
      </c>
      <c r="AB109" s="923"/>
      <c r="AC109" s="923"/>
      <c r="AD109" s="923"/>
      <c r="AE109" s="924"/>
      <c r="AF109" s="925" t="s">
        <v>286</v>
      </c>
      <c r="AG109" s="923"/>
      <c r="AH109" s="923"/>
      <c r="AI109" s="923"/>
      <c r="AJ109" s="924"/>
      <c r="AK109" s="925" t="s">
        <v>285</v>
      </c>
      <c r="AL109" s="923"/>
      <c r="AM109" s="923"/>
      <c r="AN109" s="923"/>
      <c r="AO109" s="924"/>
      <c r="AP109" s="925" t="s">
        <v>400</v>
      </c>
      <c r="AQ109" s="923"/>
      <c r="AR109" s="923"/>
      <c r="AS109" s="923"/>
      <c r="AT109" s="954"/>
      <c r="AU109" s="922" t="s">
        <v>398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399</v>
      </c>
      <c r="BR109" s="923"/>
      <c r="BS109" s="923"/>
      <c r="BT109" s="923"/>
      <c r="BU109" s="924"/>
      <c r="BV109" s="925" t="s">
        <v>286</v>
      </c>
      <c r="BW109" s="923"/>
      <c r="BX109" s="923"/>
      <c r="BY109" s="923"/>
      <c r="BZ109" s="924"/>
      <c r="CA109" s="925" t="s">
        <v>285</v>
      </c>
      <c r="CB109" s="923"/>
      <c r="CC109" s="923"/>
      <c r="CD109" s="923"/>
      <c r="CE109" s="924"/>
      <c r="CF109" s="961" t="s">
        <v>400</v>
      </c>
      <c r="CG109" s="961"/>
      <c r="CH109" s="961"/>
      <c r="CI109" s="961"/>
      <c r="CJ109" s="961"/>
      <c r="CK109" s="925" t="s">
        <v>401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399</v>
      </c>
      <c r="DH109" s="923"/>
      <c r="DI109" s="923"/>
      <c r="DJ109" s="923"/>
      <c r="DK109" s="924"/>
      <c r="DL109" s="925" t="s">
        <v>286</v>
      </c>
      <c r="DM109" s="923"/>
      <c r="DN109" s="923"/>
      <c r="DO109" s="923"/>
      <c r="DP109" s="924"/>
      <c r="DQ109" s="925" t="s">
        <v>285</v>
      </c>
      <c r="DR109" s="923"/>
      <c r="DS109" s="923"/>
      <c r="DT109" s="923"/>
      <c r="DU109" s="924"/>
      <c r="DV109" s="925" t="s">
        <v>400</v>
      </c>
      <c r="DW109" s="923"/>
      <c r="DX109" s="923"/>
      <c r="DY109" s="923"/>
      <c r="DZ109" s="954"/>
    </row>
    <row r="110" spans="1:131" s="199" customFormat="1" ht="26.25" customHeight="1">
      <c r="A110" s="825" t="s">
        <v>402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663312</v>
      </c>
      <c r="AB110" s="916"/>
      <c r="AC110" s="916"/>
      <c r="AD110" s="916"/>
      <c r="AE110" s="917"/>
      <c r="AF110" s="918">
        <v>569904</v>
      </c>
      <c r="AG110" s="916"/>
      <c r="AH110" s="916"/>
      <c r="AI110" s="916"/>
      <c r="AJ110" s="917"/>
      <c r="AK110" s="918">
        <v>602802</v>
      </c>
      <c r="AL110" s="916"/>
      <c r="AM110" s="916"/>
      <c r="AN110" s="916"/>
      <c r="AO110" s="917"/>
      <c r="AP110" s="919">
        <v>12.4</v>
      </c>
      <c r="AQ110" s="920"/>
      <c r="AR110" s="920"/>
      <c r="AS110" s="920"/>
      <c r="AT110" s="921"/>
      <c r="AU110" s="955" t="s">
        <v>61</v>
      </c>
      <c r="AV110" s="956"/>
      <c r="AW110" s="956"/>
      <c r="AX110" s="956"/>
      <c r="AY110" s="956"/>
      <c r="AZ110" s="881" t="s">
        <v>403</v>
      </c>
      <c r="BA110" s="826"/>
      <c r="BB110" s="826"/>
      <c r="BC110" s="826"/>
      <c r="BD110" s="826"/>
      <c r="BE110" s="826"/>
      <c r="BF110" s="826"/>
      <c r="BG110" s="826"/>
      <c r="BH110" s="826"/>
      <c r="BI110" s="826"/>
      <c r="BJ110" s="826"/>
      <c r="BK110" s="826"/>
      <c r="BL110" s="826"/>
      <c r="BM110" s="826"/>
      <c r="BN110" s="826"/>
      <c r="BO110" s="826"/>
      <c r="BP110" s="827"/>
      <c r="BQ110" s="882">
        <v>5945891</v>
      </c>
      <c r="BR110" s="863"/>
      <c r="BS110" s="863"/>
      <c r="BT110" s="863"/>
      <c r="BU110" s="863"/>
      <c r="BV110" s="863">
        <v>6321183</v>
      </c>
      <c r="BW110" s="863"/>
      <c r="BX110" s="863"/>
      <c r="BY110" s="863"/>
      <c r="BZ110" s="863"/>
      <c r="CA110" s="863">
        <v>6537415</v>
      </c>
      <c r="CB110" s="863"/>
      <c r="CC110" s="863"/>
      <c r="CD110" s="863"/>
      <c r="CE110" s="863"/>
      <c r="CF110" s="887">
        <v>134.5</v>
      </c>
      <c r="CG110" s="888"/>
      <c r="CH110" s="888"/>
      <c r="CI110" s="888"/>
      <c r="CJ110" s="888"/>
      <c r="CK110" s="951" t="s">
        <v>404</v>
      </c>
      <c r="CL110" s="837"/>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407</v>
      </c>
      <c r="BA111" s="768"/>
      <c r="BB111" s="768"/>
      <c r="BC111" s="768"/>
      <c r="BD111" s="768"/>
      <c r="BE111" s="768"/>
      <c r="BF111" s="768"/>
      <c r="BG111" s="768"/>
      <c r="BH111" s="768"/>
      <c r="BI111" s="768"/>
      <c r="BJ111" s="768"/>
      <c r="BK111" s="768"/>
      <c r="BL111" s="768"/>
      <c r="BM111" s="768"/>
      <c r="BN111" s="768"/>
      <c r="BO111" s="768"/>
      <c r="BP111" s="769"/>
      <c r="BQ111" s="834">
        <v>2266</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408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409</v>
      </c>
      <c r="B112" s="938"/>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411</v>
      </c>
      <c r="BA112" s="768"/>
      <c r="BB112" s="768"/>
      <c r="BC112" s="768"/>
      <c r="BD112" s="768"/>
      <c r="BE112" s="768"/>
      <c r="BF112" s="768"/>
      <c r="BG112" s="768"/>
      <c r="BH112" s="768"/>
      <c r="BI112" s="768"/>
      <c r="BJ112" s="768"/>
      <c r="BK112" s="768"/>
      <c r="BL112" s="768"/>
      <c r="BM112" s="768"/>
      <c r="BN112" s="768"/>
      <c r="BO112" s="768"/>
      <c r="BP112" s="769"/>
      <c r="BQ112" s="834">
        <v>5029285</v>
      </c>
      <c r="BR112" s="835"/>
      <c r="BS112" s="835"/>
      <c r="BT112" s="835"/>
      <c r="BU112" s="835"/>
      <c r="BV112" s="835">
        <v>5152036</v>
      </c>
      <c r="BW112" s="835"/>
      <c r="BX112" s="835"/>
      <c r="BY112" s="835"/>
      <c r="BZ112" s="835"/>
      <c r="CA112" s="835">
        <v>5151767</v>
      </c>
      <c r="CB112" s="835"/>
      <c r="CC112" s="835"/>
      <c r="CD112" s="835"/>
      <c r="CE112" s="835"/>
      <c r="CF112" s="896">
        <v>106</v>
      </c>
      <c r="CG112" s="897"/>
      <c r="CH112" s="897"/>
      <c r="CI112" s="897"/>
      <c r="CJ112" s="897"/>
      <c r="CK112" s="952"/>
      <c r="CL112" s="839"/>
      <c r="CM112" s="842" t="s">
        <v>412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240949</v>
      </c>
      <c r="AB113" s="944"/>
      <c r="AC113" s="944"/>
      <c r="AD113" s="944"/>
      <c r="AE113" s="945"/>
      <c r="AF113" s="946">
        <v>247976</v>
      </c>
      <c r="AG113" s="944"/>
      <c r="AH113" s="944"/>
      <c r="AI113" s="944"/>
      <c r="AJ113" s="945"/>
      <c r="AK113" s="946">
        <v>245822</v>
      </c>
      <c r="AL113" s="944"/>
      <c r="AM113" s="944"/>
      <c r="AN113" s="944"/>
      <c r="AO113" s="945"/>
      <c r="AP113" s="947">
        <v>5.0999999999999996</v>
      </c>
      <c r="AQ113" s="948"/>
      <c r="AR113" s="948"/>
      <c r="AS113" s="948"/>
      <c r="AT113" s="949"/>
      <c r="AU113" s="957"/>
      <c r="AV113" s="958"/>
      <c r="AW113" s="958"/>
      <c r="AX113" s="958"/>
      <c r="AY113" s="958"/>
      <c r="AZ113" s="833" t="s">
        <v>414</v>
      </c>
      <c r="BA113" s="768"/>
      <c r="BB113" s="768"/>
      <c r="BC113" s="768"/>
      <c r="BD113" s="768"/>
      <c r="BE113" s="768"/>
      <c r="BF113" s="768"/>
      <c r="BG113" s="768"/>
      <c r="BH113" s="768"/>
      <c r="BI113" s="768"/>
      <c r="BJ113" s="768"/>
      <c r="BK113" s="768"/>
      <c r="BL113" s="768"/>
      <c r="BM113" s="768"/>
      <c r="BN113" s="768"/>
      <c r="BO113" s="768"/>
      <c r="BP113" s="769"/>
      <c r="BQ113" s="834">
        <v>611270</v>
      </c>
      <c r="BR113" s="835"/>
      <c r="BS113" s="835"/>
      <c r="BT113" s="835"/>
      <c r="BU113" s="835"/>
      <c r="BV113" s="835">
        <v>456646</v>
      </c>
      <c r="BW113" s="835"/>
      <c r="BX113" s="835"/>
      <c r="BY113" s="835"/>
      <c r="BZ113" s="835"/>
      <c r="CA113" s="835">
        <v>324773</v>
      </c>
      <c r="CB113" s="835"/>
      <c r="CC113" s="835"/>
      <c r="CD113" s="835"/>
      <c r="CE113" s="835"/>
      <c r="CF113" s="896">
        <v>6.7</v>
      </c>
      <c r="CG113" s="897"/>
      <c r="CH113" s="897"/>
      <c r="CI113" s="897"/>
      <c r="CJ113" s="897"/>
      <c r="CK113" s="952"/>
      <c r="CL113" s="839"/>
      <c r="CM113" s="842" t="s">
        <v>415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145466</v>
      </c>
      <c r="AB114" s="798"/>
      <c r="AC114" s="798"/>
      <c r="AD114" s="798"/>
      <c r="AE114" s="799"/>
      <c r="AF114" s="800">
        <v>123631</v>
      </c>
      <c r="AG114" s="798"/>
      <c r="AH114" s="798"/>
      <c r="AI114" s="798"/>
      <c r="AJ114" s="799"/>
      <c r="AK114" s="800">
        <v>101019</v>
      </c>
      <c r="AL114" s="798"/>
      <c r="AM114" s="798"/>
      <c r="AN114" s="798"/>
      <c r="AO114" s="799"/>
      <c r="AP114" s="845">
        <v>2.1</v>
      </c>
      <c r="AQ114" s="846"/>
      <c r="AR114" s="846"/>
      <c r="AS114" s="846"/>
      <c r="AT114" s="847"/>
      <c r="AU114" s="957"/>
      <c r="AV114" s="958"/>
      <c r="AW114" s="958"/>
      <c r="AX114" s="958"/>
      <c r="AY114" s="958"/>
      <c r="AZ114" s="833" t="s">
        <v>417</v>
      </c>
      <c r="BA114" s="768"/>
      <c r="BB114" s="768"/>
      <c r="BC114" s="768"/>
      <c r="BD114" s="768"/>
      <c r="BE114" s="768"/>
      <c r="BF114" s="768"/>
      <c r="BG114" s="768"/>
      <c r="BH114" s="768"/>
      <c r="BI114" s="768"/>
      <c r="BJ114" s="768"/>
      <c r="BK114" s="768"/>
      <c r="BL114" s="768"/>
      <c r="BM114" s="768"/>
      <c r="BN114" s="768"/>
      <c r="BO114" s="768"/>
      <c r="BP114" s="769"/>
      <c r="BQ114" s="834">
        <v>1005869</v>
      </c>
      <c r="BR114" s="835"/>
      <c r="BS114" s="835"/>
      <c r="BT114" s="835"/>
      <c r="BU114" s="835"/>
      <c r="BV114" s="835">
        <v>913869</v>
      </c>
      <c r="BW114" s="835"/>
      <c r="BX114" s="835"/>
      <c r="BY114" s="835"/>
      <c r="BZ114" s="835"/>
      <c r="CA114" s="835">
        <v>931387</v>
      </c>
      <c r="CB114" s="835"/>
      <c r="CC114" s="835"/>
      <c r="CD114" s="835"/>
      <c r="CE114" s="835"/>
      <c r="CF114" s="896">
        <v>19.2</v>
      </c>
      <c r="CG114" s="897"/>
      <c r="CH114" s="897"/>
      <c r="CI114" s="897"/>
      <c r="CJ114" s="897"/>
      <c r="CK114" s="952"/>
      <c r="CL114" s="839"/>
      <c r="CM114" s="842" t="s">
        <v>418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59493</v>
      </c>
      <c r="AB115" s="944"/>
      <c r="AC115" s="944"/>
      <c r="AD115" s="944"/>
      <c r="AE115" s="945"/>
      <c r="AF115" s="946">
        <v>62970</v>
      </c>
      <c r="AG115" s="944"/>
      <c r="AH115" s="944"/>
      <c r="AI115" s="944"/>
      <c r="AJ115" s="945"/>
      <c r="AK115" s="946">
        <v>73571</v>
      </c>
      <c r="AL115" s="944"/>
      <c r="AM115" s="944"/>
      <c r="AN115" s="944"/>
      <c r="AO115" s="945"/>
      <c r="AP115" s="947">
        <v>1.5</v>
      </c>
      <c r="AQ115" s="948"/>
      <c r="AR115" s="948"/>
      <c r="AS115" s="948"/>
      <c r="AT115" s="949"/>
      <c r="AU115" s="957"/>
      <c r="AV115" s="958"/>
      <c r="AW115" s="958"/>
      <c r="AX115" s="958"/>
      <c r="AY115" s="958"/>
      <c r="AZ115" s="833" t="s">
        <v>420</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423</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425</v>
      </c>
      <c r="Z117" s="924"/>
      <c r="AA117" s="929">
        <v>1109220</v>
      </c>
      <c r="AB117" s="930"/>
      <c r="AC117" s="930"/>
      <c r="AD117" s="930"/>
      <c r="AE117" s="931"/>
      <c r="AF117" s="932">
        <v>1004481</v>
      </c>
      <c r="AG117" s="930"/>
      <c r="AH117" s="930"/>
      <c r="AI117" s="930"/>
      <c r="AJ117" s="931"/>
      <c r="AK117" s="932">
        <v>1023214</v>
      </c>
      <c r="AL117" s="930"/>
      <c r="AM117" s="930"/>
      <c r="AN117" s="930"/>
      <c r="AO117" s="931"/>
      <c r="AP117" s="933"/>
      <c r="AQ117" s="934"/>
      <c r="AR117" s="934"/>
      <c r="AS117" s="934"/>
      <c r="AT117" s="935"/>
      <c r="AU117" s="957"/>
      <c r="AV117" s="958"/>
      <c r="AW117" s="958"/>
      <c r="AX117" s="958"/>
      <c r="AY117" s="958"/>
      <c r="AZ117" s="884" t="s">
        <v>426</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v>2266</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399</v>
      </c>
      <c r="AB118" s="923"/>
      <c r="AC118" s="923"/>
      <c r="AD118" s="923"/>
      <c r="AE118" s="924"/>
      <c r="AF118" s="925" t="s">
        <v>286</v>
      </c>
      <c r="AG118" s="923"/>
      <c r="AH118" s="923"/>
      <c r="AI118" s="923"/>
      <c r="AJ118" s="924"/>
      <c r="AK118" s="925" t="s">
        <v>285</v>
      </c>
      <c r="AL118" s="923"/>
      <c r="AM118" s="923"/>
      <c r="AN118" s="923"/>
      <c r="AO118" s="924"/>
      <c r="AP118" s="926" t="s">
        <v>400</v>
      </c>
      <c r="AQ118" s="927"/>
      <c r="AR118" s="927"/>
      <c r="AS118" s="927"/>
      <c r="AT118" s="928"/>
      <c r="AU118" s="957"/>
      <c r="AV118" s="958"/>
      <c r="AW118" s="958"/>
      <c r="AX118" s="958"/>
      <c r="AY118" s="958"/>
      <c r="AZ118" s="900" t="s">
        <v>428</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429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404</v>
      </c>
      <c r="B119" s="837"/>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430</v>
      </c>
      <c r="BP119" s="899"/>
      <c r="BQ119" s="903">
        <v>12594581</v>
      </c>
      <c r="BR119" s="866"/>
      <c r="BS119" s="866"/>
      <c r="BT119" s="866"/>
      <c r="BU119" s="866"/>
      <c r="BV119" s="866">
        <v>12843734</v>
      </c>
      <c r="BW119" s="866"/>
      <c r="BX119" s="866"/>
      <c r="BY119" s="866"/>
      <c r="BZ119" s="866"/>
      <c r="CA119" s="866">
        <v>12945342</v>
      </c>
      <c r="CB119" s="866"/>
      <c r="CC119" s="866"/>
      <c r="CD119" s="866"/>
      <c r="CE119" s="866"/>
      <c r="CF119" s="764"/>
      <c r="CG119" s="765"/>
      <c r="CH119" s="765"/>
      <c r="CI119" s="765"/>
      <c r="CJ119" s="855"/>
      <c r="CK119" s="953"/>
      <c r="CL119" s="841"/>
      <c r="CM119" s="859" t="s">
        <v>431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408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432</v>
      </c>
      <c r="AV120" s="905"/>
      <c r="AW120" s="905"/>
      <c r="AX120" s="905"/>
      <c r="AY120" s="906"/>
      <c r="AZ120" s="881" t="s">
        <v>433</v>
      </c>
      <c r="BA120" s="826"/>
      <c r="BB120" s="826"/>
      <c r="BC120" s="826"/>
      <c r="BD120" s="826"/>
      <c r="BE120" s="826"/>
      <c r="BF120" s="826"/>
      <c r="BG120" s="826"/>
      <c r="BH120" s="826"/>
      <c r="BI120" s="826"/>
      <c r="BJ120" s="826"/>
      <c r="BK120" s="826"/>
      <c r="BL120" s="826"/>
      <c r="BM120" s="826"/>
      <c r="BN120" s="826"/>
      <c r="BO120" s="826"/>
      <c r="BP120" s="827"/>
      <c r="BQ120" s="882">
        <v>2999491</v>
      </c>
      <c r="BR120" s="863"/>
      <c r="BS120" s="863"/>
      <c r="BT120" s="863"/>
      <c r="BU120" s="863"/>
      <c r="BV120" s="863">
        <v>3008710</v>
      </c>
      <c r="BW120" s="863"/>
      <c r="BX120" s="863"/>
      <c r="BY120" s="863"/>
      <c r="BZ120" s="863"/>
      <c r="CA120" s="863">
        <v>2714270</v>
      </c>
      <c r="CB120" s="863"/>
      <c r="CC120" s="863"/>
      <c r="CD120" s="863"/>
      <c r="CE120" s="863"/>
      <c r="CF120" s="887">
        <v>55.8</v>
      </c>
      <c r="CG120" s="888"/>
      <c r="CH120" s="888"/>
      <c r="CI120" s="888"/>
      <c r="CJ120" s="888"/>
      <c r="CK120" s="889" t="s">
        <v>434</v>
      </c>
      <c r="CL120" s="873"/>
      <c r="CM120" s="873"/>
      <c r="CN120" s="873"/>
      <c r="CO120" s="874"/>
      <c r="CP120" s="893" t="s">
        <v>382</v>
      </c>
      <c r="CQ120" s="894"/>
      <c r="CR120" s="894"/>
      <c r="CS120" s="894"/>
      <c r="CT120" s="894"/>
      <c r="CU120" s="894"/>
      <c r="CV120" s="894"/>
      <c r="CW120" s="894"/>
      <c r="CX120" s="894"/>
      <c r="CY120" s="894"/>
      <c r="CZ120" s="894"/>
      <c r="DA120" s="894"/>
      <c r="DB120" s="894"/>
      <c r="DC120" s="894"/>
      <c r="DD120" s="894"/>
      <c r="DE120" s="894"/>
      <c r="DF120" s="895"/>
      <c r="DG120" s="882">
        <v>4570687</v>
      </c>
      <c r="DH120" s="863"/>
      <c r="DI120" s="863"/>
      <c r="DJ120" s="863"/>
      <c r="DK120" s="863"/>
      <c r="DL120" s="863">
        <v>4715537</v>
      </c>
      <c r="DM120" s="863"/>
      <c r="DN120" s="863"/>
      <c r="DO120" s="863"/>
      <c r="DP120" s="863"/>
      <c r="DQ120" s="863">
        <v>4736059</v>
      </c>
      <c r="DR120" s="863"/>
      <c r="DS120" s="863"/>
      <c r="DT120" s="863"/>
      <c r="DU120" s="863"/>
      <c r="DV120" s="864">
        <v>97.4</v>
      </c>
      <c r="DW120" s="864"/>
      <c r="DX120" s="864"/>
      <c r="DY120" s="864"/>
      <c r="DZ120" s="865"/>
    </row>
    <row r="121" spans="1:130" s="199" customFormat="1" ht="26.25" customHeight="1">
      <c r="A121" s="838"/>
      <c r="B121" s="839"/>
      <c r="C121" s="884" t="s">
        <v>435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436</v>
      </c>
      <c r="BA121" s="768"/>
      <c r="BB121" s="768"/>
      <c r="BC121" s="768"/>
      <c r="BD121" s="768"/>
      <c r="BE121" s="768"/>
      <c r="BF121" s="768"/>
      <c r="BG121" s="768"/>
      <c r="BH121" s="768"/>
      <c r="BI121" s="768"/>
      <c r="BJ121" s="768"/>
      <c r="BK121" s="768"/>
      <c r="BL121" s="768"/>
      <c r="BM121" s="768"/>
      <c r="BN121" s="768"/>
      <c r="BO121" s="768"/>
      <c r="BP121" s="769"/>
      <c r="BQ121" s="834" t="s">
        <v>111</v>
      </c>
      <c r="BR121" s="835"/>
      <c r="BS121" s="835"/>
      <c r="BT121" s="835"/>
      <c r="BU121" s="835"/>
      <c r="BV121" s="835" t="s">
        <v>111</v>
      </c>
      <c r="BW121" s="835"/>
      <c r="BX121" s="835"/>
      <c r="BY121" s="835"/>
      <c r="BZ121" s="835"/>
      <c r="CA121" s="835">
        <v>5950</v>
      </c>
      <c r="CB121" s="835"/>
      <c r="CC121" s="835"/>
      <c r="CD121" s="835"/>
      <c r="CE121" s="835"/>
      <c r="CF121" s="896">
        <v>0.1</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450864</v>
      </c>
      <c r="DH121" s="835"/>
      <c r="DI121" s="835"/>
      <c r="DJ121" s="835"/>
      <c r="DK121" s="835"/>
      <c r="DL121" s="835">
        <v>433407</v>
      </c>
      <c r="DM121" s="835"/>
      <c r="DN121" s="835"/>
      <c r="DO121" s="835"/>
      <c r="DP121" s="835"/>
      <c r="DQ121" s="835">
        <v>412627</v>
      </c>
      <c r="DR121" s="835"/>
      <c r="DS121" s="835"/>
      <c r="DT121" s="835"/>
      <c r="DU121" s="835"/>
      <c r="DV121" s="812">
        <v>8.5</v>
      </c>
      <c r="DW121" s="812"/>
      <c r="DX121" s="812"/>
      <c r="DY121" s="812"/>
      <c r="DZ121" s="813"/>
    </row>
    <row r="122" spans="1:130" s="199" customFormat="1" ht="26.25" customHeight="1">
      <c r="A122" s="838"/>
      <c r="B122" s="839"/>
      <c r="C122" s="842" t="s">
        <v>418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437</v>
      </c>
      <c r="BA122" s="901"/>
      <c r="BB122" s="901"/>
      <c r="BC122" s="901"/>
      <c r="BD122" s="901"/>
      <c r="BE122" s="901"/>
      <c r="BF122" s="901"/>
      <c r="BG122" s="901"/>
      <c r="BH122" s="901"/>
      <c r="BI122" s="901"/>
      <c r="BJ122" s="901"/>
      <c r="BK122" s="901"/>
      <c r="BL122" s="901"/>
      <c r="BM122" s="901"/>
      <c r="BN122" s="901"/>
      <c r="BO122" s="901"/>
      <c r="BP122" s="902"/>
      <c r="BQ122" s="903">
        <v>8494530</v>
      </c>
      <c r="BR122" s="866"/>
      <c r="BS122" s="866"/>
      <c r="BT122" s="866"/>
      <c r="BU122" s="866"/>
      <c r="BV122" s="866">
        <v>8204100</v>
      </c>
      <c r="BW122" s="866"/>
      <c r="BX122" s="866"/>
      <c r="BY122" s="866"/>
      <c r="BZ122" s="866"/>
      <c r="CA122" s="866">
        <v>8150181</v>
      </c>
      <c r="CB122" s="866"/>
      <c r="CC122" s="866"/>
      <c r="CD122" s="866"/>
      <c r="CE122" s="866"/>
      <c r="CF122" s="867">
        <v>167.7</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v>7734</v>
      </c>
      <c r="DH122" s="835"/>
      <c r="DI122" s="835"/>
      <c r="DJ122" s="835"/>
      <c r="DK122" s="835"/>
      <c r="DL122" s="835">
        <v>3092</v>
      </c>
      <c r="DM122" s="835"/>
      <c r="DN122" s="835"/>
      <c r="DO122" s="835"/>
      <c r="DP122" s="835"/>
      <c r="DQ122" s="835">
        <v>3081</v>
      </c>
      <c r="DR122" s="835"/>
      <c r="DS122" s="835"/>
      <c r="DT122" s="835"/>
      <c r="DU122" s="835"/>
      <c r="DV122" s="812">
        <v>0.1</v>
      </c>
      <c r="DW122" s="812"/>
      <c r="DX122" s="812"/>
      <c r="DY122" s="812"/>
      <c r="DZ122" s="813"/>
    </row>
    <row r="123" spans="1:130" s="199" customFormat="1" ht="26.25" customHeight="1">
      <c r="A123" s="838"/>
      <c r="B123" s="839"/>
      <c r="C123" s="842" t="s">
        <v>424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438</v>
      </c>
      <c r="BP123" s="899"/>
      <c r="BQ123" s="853">
        <v>11494021</v>
      </c>
      <c r="BR123" s="854"/>
      <c r="BS123" s="854"/>
      <c r="BT123" s="854"/>
      <c r="BU123" s="854"/>
      <c r="BV123" s="854">
        <v>11212810</v>
      </c>
      <c r="BW123" s="854"/>
      <c r="BX123" s="854"/>
      <c r="BY123" s="854"/>
      <c r="BZ123" s="854"/>
      <c r="CA123" s="854">
        <v>10870401</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427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439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23.6</v>
      </c>
      <c r="BR124" s="852"/>
      <c r="BS124" s="852"/>
      <c r="BT124" s="852"/>
      <c r="BU124" s="852"/>
      <c r="BV124" s="852">
        <v>33.9</v>
      </c>
      <c r="BW124" s="852"/>
      <c r="BX124" s="852"/>
      <c r="BY124" s="852"/>
      <c r="BZ124" s="852"/>
      <c r="CA124" s="852">
        <v>42.6</v>
      </c>
      <c r="CB124" s="852"/>
      <c r="CC124" s="852"/>
      <c r="CD124" s="852"/>
      <c r="CE124" s="852"/>
      <c r="CF124" s="742"/>
      <c r="CG124" s="743"/>
      <c r="CH124" s="743"/>
      <c r="CI124" s="743"/>
      <c r="CJ124" s="883"/>
      <c r="CK124" s="891"/>
      <c r="CL124" s="891"/>
      <c r="CM124" s="891"/>
      <c r="CN124" s="891"/>
      <c r="CO124" s="892"/>
      <c r="CP124" s="856" t="s">
        <v>440</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429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441</v>
      </c>
      <c r="CL125" s="873"/>
      <c r="CM125" s="873"/>
      <c r="CN125" s="873"/>
      <c r="CO125" s="874"/>
      <c r="CP125" s="881" t="s">
        <v>442</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443</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59493</v>
      </c>
      <c r="AB127" s="798"/>
      <c r="AC127" s="798"/>
      <c r="AD127" s="798"/>
      <c r="AE127" s="799"/>
      <c r="AF127" s="800">
        <v>62970</v>
      </c>
      <c r="AG127" s="798"/>
      <c r="AH127" s="798"/>
      <c r="AI127" s="798"/>
      <c r="AJ127" s="799"/>
      <c r="AK127" s="800">
        <v>73571</v>
      </c>
      <c r="AL127" s="798"/>
      <c r="AM127" s="798"/>
      <c r="AN127" s="798"/>
      <c r="AO127" s="799"/>
      <c r="AP127" s="845">
        <v>1.5</v>
      </c>
      <c r="AQ127" s="846"/>
      <c r="AR127" s="846"/>
      <c r="AS127" s="846"/>
      <c r="AT127" s="847"/>
      <c r="AU127" s="235"/>
      <c r="AV127" s="235"/>
      <c r="AW127" s="235"/>
      <c r="AX127" s="862" t="s">
        <v>445</v>
      </c>
      <c r="AY127" s="830"/>
      <c r="AZ127" s="830"/>
      <c r="BA127" s="830"/>
      <c r="BB127" s="830"/>
      <c r="BC127" s="830"/>
      <c r="BD127" s="830"/>
      <c r="BE127" s="831"/>
      <c r="BF127" s="829" t="s">
        <v>446</v>
      </c>
      <c r="BG127" s="830"/>
      <c r="BH127" s="830"/>
      <c r="BI127" s="830"/>
      <c r="BJ127" s="830"/>
      <c r="BK127" s="830"/>
      <c r="BL127" s="831"/>
      <c r="BM127" s="829" t="s">
        <v>447</v>
      </c>
      <c r="BN127" s="830"/>
      <c r="BO127" s="830"/>
      <c r="BP127" s="830"/>
      <c r="BQ127" s="830"/>
      <c r="BR127" s="830"/>
      <c r="BS127" s="831"/>
      <c r="BT127" s="829" t="s">
        <v>448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449</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451</v>
      </c>
      <c r="X128" s="816"/>
      <c r="Y128" s="816"/>
      <c r="Z128" s="817"/>
      <c r="AA128" s="818" t="s">
        <v>111</v>
      </c>
      <c r="AB128" s="819"/>
      <c r="AC128" s="819"/>
      <c r="AD128" s="819"/>
      <c r="AE128" s="820"/>
      <c r="AF128" s="821" t="s">
        <v>111</v>
      </c>
      <c r="AG128" s="819"/>
      <c r="AH128" s="819"/>
      <c r="AI128" s="819"/>
      <c r="AJ128" s="820"/>
      <c r="AK128" s="821" t="s">
        <v>111</v>
      </c>
      <c r="AL128" s="819"/>
      <c r="AM128" s="819"/>
      <c r="AN128" s="819"/>
      <c r="AO128" s="820"/>
      <c r="AP128" s="822"/>
      <c r="AQ128" s="823"/>
      <c r="AR128" s="823"/>
      <c r="AS128" s="823"/>
      <c r="AT128" s="824"/>
      <c r="AU128" s="235"/>
      <c r="AV128" s="235"/>
      <c r="AW128" s="235"/>
      <c r="AX128" s="825" t="s">
        <v>452</v>
      </c>
      <c r="AY128" s="826"/>
      <c r="AZ128" s="826"/>
      <c r="BA128" s="826"/>
      <c r="BB128" s="826"/>
      <c r="BC128" s="826"/>
      <c r="BD128" s="826"/>
      <c r="BE128" s="827"/>
      <c r="BF128" s="804" t="s">
        <v>111</v>
      </c>
      <c r="BG128" s="805"/>
      <c r="BH128" s="805"/>
      <c r="BI128" s="805"/>
      <c r="BJ128" s="805"/>
      <c r="BK128" s="805"/>
      <c r="BL128" s="828"/>
      <c r="BM128" s="804">
        <v>14.69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453</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454</v>
      </c>
      <c r="X129" s="795"/>
      <c r="Y129" s="795"/>
      <c r="Z129" s="796"/>
      <c r="AA129" s="797">
        <v>5402597</v>
      </c>
      <c r="AB129" s="798"/>
      <c r="AC129" s="798"/>
      <c r="AD129" s="798"/>
      <c r="AE129" s="799"/>
      <c r="AF129" s="800">
        <v>5471405</v>
      </c>
      <c r="AG129" s="798"/>
      <c r="AH129" s="798"/>
      <c r="AI129" s="798"/>
      <c r="AJ129" s="799"/>
      <c r="AK129" s="800">
        <v>5508646</v>
      </c>
      <c r="AL129" s="798"/>
      <c r="AM129" s="798"/>
      <c r="AN129" s="798"/>
      <c r="AO129" s="799"/>
      <c r="AP129" s="801"/>
      <c r="AQ129" s="802"/>
      <c r="AR129" s="802"/>
      <c r="AS129" s="802"/>
      <c r="AT129" s="803"/>
      <c r="AU129" s="237"/>
      <c r="AV129" s="237"/>
      <c r="AW129" s="237"/>
      <c r="AX129" s="767" t="s">
        <v>455</v>
      </c>
      <c r="AY129" s="768"/>
      <c r="AZ129" s="768"/>
      <c r="BA129" s="768"/>
      <c r="BB129" s="768"/>
      <c r="BC129" s="768"/>
      <c r="BD129" s="768"/>
      <c r="BE129" s="769"/>
      <c r="BF129" s="787" t="s">
        <v>111</v>
      </c>
      <c r="BG129" s="788"/>
      <c r="BH129" s="788"/>
      <c r="BI129" s="788"/>
      <c r="BJ129" s="788"/>
      <c r="BK129" s="788"/>
      <c r="BL129" s="789"/>
      <c r="BM129" s="787">
        <v>19.690000000000001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457</v>
      </c>
      <c r="X130" s="795"/>
      <c r="Y130" s="795"/>
      <c r="Z130" s="796"/>
      <c r="AA130" s="797">
        <v>749729</v>
      </c>
      <c r="AB130" s="798"/>
      <c r="AC130" s="798"/>
      <c r="AD130" s="798"/>
      <c r="AE130" s="799"/>
      <c r="AF130" s="800">
        <v>666230</v>
      </c>
      <c r="AG130" s="798"/>
      <c r="AH130" s="798"/>
      <c r="AI130" s="798"/>
      <c r="AJ130" s="799"/>
      <c r="AK130" s="800">
        <v>648538</v>
      </c>
      <c r="AL130" s="798"/>
      <c r="AM130" s="798"/>
      <c r="AN130" s="798"/>
      <c r="AO130" s="799"/>
      <c r="AP130" s="801"/>
      <c r="AQ130" s="802"/>
      <c r="AR130" s="802"/>
      <c r="AS130" s="802"/>
      <c r="AT130" s="803"/>
      <c r="AU130" s="237"/>
      <c r="AV130" s="237"/>
      <c r="AW130" s="237"/>
      <c r="AX130" s="767" t="s">
        <v>458</v>
      </c>
      <c r="AY130" s="768"/>
      <c r="AZ130" s="768"/>
      <c r="BA130" s="768"/>
      <c r="BB130" s="768"/>
      <c r="BC130" s="768"/>
      <c r="BD130" s="768"/>
      <c r="BE130" s="769"/>
      <c r="BF130" s="770">
        <v>7.4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459</v>
      </c>
      <c r="X131" s="778"/>
      <c r="Y131" s="778"/>
      <c r="Z131" s="779"/>
      <c r="AA131" s="780">
        <v>4652868</v>
      </c>
      <c r="AB131" s="781"/>
      <c r="AC131" s="781"/>
      <c r="AD131" s="781"/>
      <c r="AE131" s="782"/>
      <c r="AF131" s="783">
        <v>4805175</v>
      </c>
      <c r="AG131" s="781"/>
      <c r="AH131" s="781"/>
      <c r="AI131" s="781"/>
      <c r="AJ131" s="782"/>
      <c r="AK131" s="783">
        <v>4860108</v>
      </c>
      <c r="AL131" s="781"/>
      <c r="AM131" s="781"/>
      <c r="AN131" s="781"/>
      <c r="AO131" s="782"/>
      <c r="AP131" s="784"/>
      <c r="AQ131" s="785"/>
      <c r="AR131" s="785"/>
      <c r="AS131" s="785"/>
      <c r="AT131" s="786"/>
      <c r="AU131" s="237"/>
      <c r="AV131" s="237"/>
      <c r="AW131" s="237"/>
      <c r="AX131" s="745" t="s">
        <v>460</v>
      </c>
      <c r="AY131" s="746"/>
      <c r="AZ131" s="746"/>
      <c r="BA131" s="746"/>
      <c r="BB131" s="746"/>
      <c r="BC131" s="746"/>
      <c r="BD131" s="746"/>
      <c r="BE131" s="747"/>
      <c r="BF131" s="748">
        <v>42.6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462</v>
      </c>
      <c r="W132" s="758"/>
      <c r="X132" s="758"/>
      <c r="Y132" s="758"/>
      <c r="Z132" s="759"/>
      <c r="AA132" s="760">
        <v>7.726223912</v>
      </c>
      <c r="AB132" s="761"/>
      <c r="AC132" s="761"/>
      <c r="AD132" s="761"/>
      <c r="AE132" s="762"/>
      <c r="AF132" s="763">
        <v>7.039306581</v>
      </c>
      <c r="AG132" s="761"/>
      <c r="AH132" s="761"/>
      <c r="AI132" s="761"/>
      <c r="AJ132" s="762"/>
      <c r="AK132" s="763">
        <v>7.7092114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463</v>
      </c>
      <c r="W133" s="737"/>
      <c r="X133" s="737"/>
      <c r="Y133" s="737"/>
      <c r="Z133" s="738"/>
      <c r="AA133" s="739">
        <v>8.5</v>
      </c>
      <c r="AB133" s="740"/>
      <c r="AC133" s="740"/>
      <c r="AD133" s="740"/>
      <c r="AE133" s="741"/>
      <c r="AF133" s="739">
        <v>7.6</v>
      </c>
      <c r="AG133" s="740"/>
      <c r="AH133" s="740"/>
      <c r="AI133" s="740"/>
      <c r="AJ133" s="741"/>
      <c r="AK133" s="739">
        <v>7.4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 zoomScale="6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464</v>
      </c>
      <c r="B5" s="248"/>
      <c r="C5" s="248"/>
      <c r="D5" s="248"/>
      <c r="E5" s="248"/>
      <c r="F5" s="248"/>
      <c r="G5" s="248"/>
      <c r="H5" s="248"/>
      <c r="I5" s="248"/>
      <c r="J5" s="248"/>
      <c r="K5" s="248"/>
      <c r="L5" s="248"/>
      <c r="M5" s="248"/>
      <c r="N5" s="248"/>
      <c r="O5" s="249"/>
    </row>
    <row r="6" spans="1:16">
      <c r="A6" s="250"/>
      <c r="B6" s="246"/>
      <c r="C6" s="246"/>
      <c r="D6" s="246"/>
      <c r="E6" s="246"/>
      <c r="F6" s="246"/>
      <c r="G6" s="251" t="s">
        <v>465</v>
      </c>
      <c r="H6" s="251"/>
      <c r="I6" s="251"/>
      <c r="J6" s="251"/>
      <c r="K6" s="246"/>
      <c r="L6" s="246"/>
      <c r="M6" s="246"/>
      <c r="N6" s="246"/>
    </row>
    <row r="7" spans="1:16">
      <c r="A7" s="250"/>
      <c r="B7" s="246"/>
      <c r="C7" s="246"/>
      <c r="D7" s="246"/>
      <c r="E7" s="246"/>
      <c r="F7" s="246"/>
      <c r="G7" s="253"/>
      <c r="H7" s="254"/>
      <c r="I7" s="254"/>
      <c r="J7" s="255"/>
      <c r="K7" s="1149" t="s">
        <v>466</v>
      </c>
      <c r="L7" s="256"/>
      <c r="M7" s="257" t="s">
        <v>467</v>
      </c>
      <c r="N7" s="258"/>
    </row>
    <row r="8" spans="1:16">
      <c r="A8" s="250"/>
      <c r="B8" s="246"/>
      <c r="C8" s="246"/>
      <c r="D8" s="246"/>
      <c r="E8" s="246"/>
      <c r="F8" s="246"/>
      <c r="G8" s="259"/>
      <c r="H8" s="260"/>
      <c r="I8" s="260"/>
      <c r="J8" s="261"/>
      <c r="K8" s="1150"/>
      <c r="L8" s="262" t="s">
        <v>468</v>
      </c>
      <c r="M8" s="263" t="s">
        <v>469</v>
      </c>
      <c r="N8" s="264" t="s">
        <v>470</v>
      </c>
    </row>
    <row r="9" spans="1:16">
      <c r="A9" s="250"/>
      <c r="B9" s="246"/>
      <c r="C9" s="246"/>
      <c r="D9" s="246"/>
      <c r="E9" s="246"/>
      <c r="F9" s="246"/>
      <c r="G9" s="1163" t="s">
        <v>471</v>
      </c>
      <c r="H9" s="1164"/>
      <c r="I9" s="1164"/>
      <c r="J9" s="1165"/>
      <c r="K9" s="265">
        <v>1206189</v>
      </c>
      <c r="L9" s="266">
        <v>43242</v>
      </c>
      <c r="M9" s="267">
        <v>55845</v>
      </c>
      <c r="N9" s="268">
        <v>-22.6</v>
      </c>
    </row>
    <row r="10" spans="1:16">
      <c r="A10" s="250"/>
      <c r="B10" s="246"/>
      <c r="C10" s="246"/>
      <c r="D10" s="246"/>
      <c r="E10" s="246"/>
      <c r="F10" s="246"/>
      <c r="G10" s="1163" t="s">
        <v>472</v>
      </c>
      <c r="H10" s="1164"/>
      <c r="I10" s="1164"/>
      <c r="J10" s="1165"/>
      <c r="K10" s="269">
        <v>166056</v>
      </c>
      <c r="L10" s="270">
        <v>5953</v>
      </c>
      <c r="M10" s="271">
        <v>5607</v>
      </c>
      <c r="N10" s="272">
        <v>6.2</v>
      </c>
    </row>
    <row r="11" spans="1:16" ht="13.5" customHeight="1">
      <c r="A11" s="250"/>
      <c r="B11" s="246"/>
      <c r="C11" s="246"/>
      <c r="D11" s="246"/>
      <c r="E11" s="246"/>
      <c r="F11" s="246"/>
      <c r="G11" s="1163" t="s">
        <v>473</v>
      </c>
      <c r="H11" s="1164"/>
      <c r="I11" s="1164"/>
      <c r="J11" s="1165"/>
      <c r="K11" s="269">
        <v>208827</v>
      </c>
      <c r="L11" s="270">
        <v>7486</v>
      </c>
      <c r="M11" s="271">
        <v>8384</v>
      </c>
      <c r="N11" s="272">
        <v>-10.7</v>
      </c>
    </row>
    <row r="12" spans="1:16" ht="13.5" customHeight="1">
      <c r="A12" s="250"/>
      <c r="B12" s="246"/>
      <c r="C12" s="246"/>
      <c r="D12" s="246"/>
      <c r="E12" s="246"/>
      <c r="F12" s="246"/>
      <c r="G12" s="1163" t="s">
        <v>474</v>
      </c>
      <c r="H12" s="1164"/>
      <c r="I12" s="1164"/>
      <c r="J12" s="1165"/>
      <c r="K12" s="269" t="s">
        <v>475</v>
      </c>
      <c r="L12" s="270" t="s">
        <v>475</v>
      </c>
      <c r="M12" s="271">
        <v>147</v>
      </c>
      <c r="N12" s="272" t="s">
        <v>475</v>
      </c>
    </row>
    <row r="13" spans="1:16" ht="13.5" customHeight="1">
      <c r="A13" s="250"/>
      <c r="B13" s="246"/>
      <c r="C13" s="246"/>
      <c r="D13" s="246"/>
      <c r="E13" s="246"/>
      <c r="F13" s="246"/>
      <c r="G13" s="1163" t="s">
        <v>476</v>
      </c>
      <c r="H13" s="1164"/>
      <c r="I13" s="1164"/>
      <c r="J13" s="1165"/>
      <c r="K13" s="269" t="s">
        <v>475</v>
      </c>
      <c r="L13" s="270" t="s">
        <v>475</v>
      </c>
      <c r="M13" s="271">
        <v>6</v>
      </c>
      <c r="N13" s="272" t="s">
        <v>475</v>
      </c>
    </row>
    <row r="14" spans="1:16" ht="13.5" customHeight="1">
      <c r="A14" s="250"/>
      <c r="B14" s="246"/>
      <c r="C14" s="246"/>
      <c r="D14" s="246"/>
      <c r="E14" s="246"/>
      <c r="F14" s="246"/>
      <c r="G14" s="1163" t="s">
        <v>477</v>
      </c>
      <c r="H14" s="1164"/>
      <c r="I14" s="1164"/>
      <c r="J14" s="1165"/>
      <c r="K14" s="269">
        <v>42619</v>
      </c>
      <c r="L14" s="270">
        <v>1528</v>
      </c>
      <c r="M14" s="271">
        <v>2653</v>
      </c>
      <c r="N14" s="272">
        <v>-42.4</v>
      </c>
    </row>
    <row r="15" spans="1:16" ht="13.5" customHeight="1">
      <c r="A15" s="250"/>
      <c r="B15" s="246"/>
      <c r="C15" s="246"/>
      <c r="D15" s="246"/>
      <c r="E15" s="246"/>
      <c r="F15" s="246"/>
      <c r="G15" s="1163" t="s">
        <v>478</v>
      </c>
      <c r="H15" s="1164"/>
      <c r="I15" s="1164"/>
      <c r="J15" s="1165"/>
      <c r="K15" s="269">
        <v>25728</v>
      </c>
      <c r="L15" s="270">
        <v>922</v>
      </c>
      <c r="M15" s="271">
        <v>1240</v>
      </c>
      <c r="N15" s="272">
        <v>-25.6</v>
      </c>
    </row>
    <row r="16" spans="1:16">
      <c r="A16" s="250"/>
      <c r="B16" s="246"/>
      <c r="C16" s="246"/>
      <c r="D16" s="246"/>
      <c r="E16" s="246"/>
      <c r="F16" s="246"/>
      <c r="G16" s="1166" t="s">
        <v>479</v>
      </c>
      <c r="H16" s="1167"/>
      <c r="I16" s="1167"/>
      <c r="J16" s="1168"/>
      <c r="K16" s="270">
        <v>-108401</v>
      </c>
      <c r="L16" s="270">
        <v>-3886</v>
      </c>
      <c r="M16" s="271">
        <v>-5294</v>
      </c>
      <c r="N16" s="272">
        <v>-26.6</v>
      </c>
    </row>
    <row r="17" spans="1:16">
      <c r="A17" s="250"/>
      <c r="B17" s="246"/>
      <c r="C17" s="246"/>
      <c r="D17" s="246"/>
      <c r="E17" s="246"/>
      <c r="F17" s="246"/>
      <c r="G17" s="1166" t="s">
        <v>169</v>
      </c>
      <c r="H17" s="1167"/>
      <c r="I17" s="1167"/>
      <c r="J17" s="1168"/>
      <c r="K17" s="270">
        <v>1541018</v>
      </c>
      <c r="L17" s="270">
        <v>55246</v>
      </c>
      <c r="M17" s="271">
        <v>68586</v>
      </c>
      <c r="N17" s="272">
        <v>-19.5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480</v>
      </c>
      <c r="H19" s="246"/>
      <c r="I19" s="246"/>
      <c r="J19" s="246"/>
      <c r="K19" s="246"/>
      <c r="L19" s="246"/>
      <c r="M19" s="246"/>
      <c r="N19" s="246"/>
    </row>
    <row r="20" spans="1:16">
      <c r="A20" s="250"/>
      <c r="B20" s="246"/>
      <c r="C20" s="246"/>
      <c r="D20" s="246"/>
      <c r="E20" s="246"/>
      <c r="F20" s="246"/>
      <c r="G20" s="274"/>
      <c r="H20" s="275"/>
      <c r="I20" s="275"/>
      <c r="J20" s="276"/>
      <c r="K20" s="277" t="s">
        <v>481</v>
      </c>
      <c r="L20" s="278" t="s">
        <v>482</v>
      </c>
      <c r="M20" s="279" t="s">
        <v>483</v>
      </c>
      <c r="N20" s="280"/>
    </row>
    <row r="21" spans="1:16" s="286" customFormat="1">
      <c r="A21" s="281"/>
      <c r="B21" s="251"/>
      <c r="C21" s="251"/>
      <c r="D21" s="251"/>
      <c r="E21" s="251"/>
      <c r="F21" s="251"/>
      <c r="G21" s="1160" t="s">
        <v>484</v>
      </c>
      <c r="H21" s="1161"/>
      <c r="I21" s="1161"/>
      <c r="J21" s="1162"/>
      <c r="K21" s="282">
        <v>4.66</v>
      </c>
      <c r="L21" s="283">
        <v>6.42</v>
      </c>
      <c r="M21" s="284">
        <v>-1.76</v>
      </c>
      <c r="N21" s="251"/>
      <c r="O21" s="285"/>
      <c r="P21" s="281"/>
    </row>
    <row r="22" spans="1:16" s="286" customFormat="1">
      <c r="A22" s="281"/>
      <c r="B22" s="251"/>
      <c r="C22" s="251"/>
      <c r="D22" s="251"/>
      <c r="E22" s="251"/>
      <c r="F22" s="251"/>
      <c r="G22" s="1160" t="s">
        <v>485</v>
      </c>
      <c r="H22" s="1161"/>
      <c r="I22" s="1161"/>
      <c r="J22" s="1162"/>
      <c r="K22" s="287">
        <v>97.6</v>
      </c>
      <c r="L22" s="288">
        <v>97.3</v>
      </c>
      <c r="M22" s="289">
        <v>0.3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488</v>
      </c>
      <c r="H29" s="251"/>
      <c r="I29" s="251"/>
      <c r="J29" s="251"/>
      <c r="K29" s="246"/>
      <c r="L29" s="246"/>
      <c r="M29" s="246"/>
      <c r="N29" s="246"/>
      <c r="O29" s="295"/>
    </row>
    <row r="30" spans="1:16">
      <c r="A30" s="250"/>
      <c r="B30" s="246"/>
      <c r="C30" s="246"/>
      <c r="D30" s="246"/>
      <c r="E30" s="246"/>
      <c r="F30" s="246"/>
      <c r="G30" s="253"/>
      <c r="H30" s="254"/>
      <c r="I30" s="254"/>
      <c r="J30" s="255"/>
      <c r="K30" s="1149" t="s">
        <v>466</v>
      </c>
      <c r="L30" s="256"/>
      <c r="M30" s="257" t="s">
        <v>467</v>
      </c>
      <c r="N30" s="258"/>
    </row>
    <row r="31" spans="1:16">
      <c r="A31" s="250"/>
      <c r="B31" s="246"/>
      <c r="C31" s="246"/>
      <c r="D31" s="246"/>
      <c r="E31" s="246"/>
      <c r="F31" s="246"/>
      <c r="G31" s="259"/>
      <c r="H31" s="260"/>
      <c r="I31" s="260"/>
      <c r="J31" s="261"/>
      <c r="K31" s="1150"/>
      <c r="L31" s="262" t="s">
        <v>468</v>
      </c>
      <c r="M31" s="263" t="s">
        <v>469</v>
      </c>
      <c r="N31" s="264" t="s">
        <v>470</v>
      </c>
    </row>
    <row r="32" spans="1:16" ht="27" customHeight="1">
      <c r="A32" s="250"/>
      <c r="B32" s="246"/>
      <c r="C32" s="246"/>
      <c r="D32" s="246"/>
      <c r="E32" s="246"/>
      <c r="F32" s="246"/>
      <c r="G32" s="1151" t="s">
        <v>489</v>
      </c>
      <c r="H32" s="1152"/>
      <c r="I32" s="1152"/>
      <c r="J32" s="1153"/>
      <c r="K32" s="296">
        <v>602802</v>
      </c>
      <c r="L32" s="296">
        <v>21610</v>
      </c>
      <c r="M32" s="297">
        <v>31128</v>
      </c>
      <c r="N32" s="298">
        <v>-30.6</v>
      </c>
    </row>
    <row r="33" spans="1:16" ht="13.5" customHeight="1">
      <c r="A33" s="250"/>
      <c r="B33" s="246"/>
      <c r="C33" s="246"/>
      <c r="D33" s="246"/>
      <c r="E33" s="246"/>
      <c r="F33" s="246"/>
      <c r="G33" s="1151" t="s">
        <v>490</v>
      </c>
      <c r="H33" s="1152"/>
      <c r="I33" s="1152"/>
      <c r="J33" s="1153"/>
      <c r="K33" s="296" t="s">
        <v>475</v>
      </c>
      <c r="L33" s="296" t="s">
        <v>475</v>
      </c>
      <c r="M33" s="297" t="s">
        <v>475</v>
      </c>
      <c r="N33" s="298" t="s">
        <v>475</v>
      </c>
    </row>
    <row r="34" spans="1:16" ht="27" customHeight="1">
      <c r="A34" s="250"/>
      <c r="B34" s="246"/>
      <c r="C34" s="246"/>
      <c r="D34" s="246"/>
      <c r="E34" s="246"/>
      <c r="F34" s="246"/>
      <c r="G34" s="1151" t="s">
        <v>491</v>
      </c>
      <c r="H34" s="1152"/>
      <c r="I34" s="1152"/>
      <c r="J34" s="1153"/>
      <c r="K34" s="296" t="s">
        <v>475</v>
      </c>
      <c r="L34" s="296" t="s">
        <v>475</v>
      </c>
      <c r="M34" s="297" t="s">
        <v>475</v>
      </c>
      <c r="N34" s="298" t="s">
        <v>475</v>
      </c>
    </row>
    <row r="35" spans="1:16" ht="27" customHeight="1">
      <c r="A35" s="250"/>
      <c r="B35" s="246"/>
      <c r="C35" s="246"/>
      <c r="D35" s="246"/>
      <c r="E35" s="246"/>
      <c r="F35" s="246"/>
      <c r="G35" s="1151" t="s">
        <v>492</v>
      </c>
      <c r="H35" s="1152"/>
      <c r="I35" s="1152"/>
      <c r="J35" s="1153"/>
      <c r="K35" s="296">
        <v>245822</v>
      </c>
      <c r="L35" s="296">
        <v>8813</v>
      </c>
      <c r="M35" s="297">
        <v>9784</v>
      </c>
      <c r="N35" s="298">
        <v>-9.9</v>
      </c>
    </row>
    <row r="36" spans="1:16" ht="27" customHeight="1">
      <c r="A36" s="250"/>
      <c r="B36" s="246"/>
      <c r="C36" s="246"/>
      <c r="D36" s="246"/>
      <c r="E36" s="246"/>
      <c r="F36" s="246"/>
      <c r="G36" s="1151" t="s">
        <v>493</v>
      </c>
      <c r="H36" s="1152"/>
      <c r="I36" s="1152"/>
      <c r="J36" s="1153"/>
      <c r="K36" s="296">
        <v>101019</v>
      </c>
      <c r="L36" s="296">
        <v>3622</v>
      </c>
      <c r="M36" s="297">
        <v>2611</v>
      </c>
      <c r="N36" s="298">
        <v>38.700000000000003</v>
      </c>
    </row>
    <row r="37" spans="1:16" ht="13.5" customHeight="1">
      <c r="A37" s="250"/>
      <c r="B37" s="246"/>
      <c r="C37" s="246"/>
      <c r="D37" s="246"/>
      <c r="E37" s="246"/>
      <c r="F37" s="246"/>
      <c r="G37" s="1151" t="s">
        <v>494</v>
      </c>
      <c r="H37" s="1152"/>
      <c r="I37" s="1152"/>
      <c r="J37" s="1153"/>
      <c r="K37" s="296">
        <v>73571</v>
      </c>
      <c r="L37" s="296">
        <v>2638</v>
      </c>
      <c r="M37" s="297">
        <v>1177</v>
      </c>
      <c r="N37" s="298">
        <v>124.1</v>
      </c>
    </row>
    <row r="38" spans="1:16" ht="27" customHeight="1">
      <c r="A38" s="250"/>
      <c r="B38" s="246"/>
      <c r="C38" s="246"/>
      <c r="D38" s="246"/>
      <c r="E38" s="246"/>
      <c r="F38" s="246"/>
      <c r="G38" s="1154" t="s">
        <v>495</v>
      </c>
      <c r="H38" s="1155"/>
      <c r="I38" s="1155"/>
      <c r="J38" s="1156"/>
      <c r="K38" s="299" t="s">
        <v>475</v>
      </c>
      <c r="L38" s="299" t="s">
        <v>475</v>
      </c>
      <c r="M38" s="300">
        <v>1</v>
      </c>
      <c r="N38" s="301" t="s">
        <v>475</v>
      </c>
      <c r="O38" s="295"/>
    </row>
    <row r="39" spans="1:16">
      <c r="A39" s="250"/>
      <c r="B39" s="246"/>
      <c r="C39" s="246"/>
      <c r="D39" s="246"/>
      <c r="E39" s="246"/>
      <c r="F39" s="246"/>
      <c r="G39" s="1154" t="s">
        <v>496</v>
      </c>
      <c r="H39" s="1155"/>
      <c r="I39" s="1155"/>
      <c r="J39" s="1156"/>
      <c r="K39" s="302" t="s">
        <v>475</v>
      </c>
      <c r="L39" s="302" t="s">
        <v>475</v>
      </c>
      <c r="M39" s="303">
        <v>-3247</v>
      </c>
      <c r="N39" s="304" t="s">
        <v>475</v>
      </c>
      <c r="O39" s="295"/>
    </row>
    <row r="40" spans="1:16" ht="27" customHeight="1">
      <c r="A40" s="250"/>
      <c r="B40" s="246"/>
      <c r="C40" s="246"/>
      <c r="D40" s="246"/>
      <c r="E40" s="246"/>
      <c r="F40" s="246"/>
      <c r="G40" s="1151" t="s">
        <v>497</v>
      </c>
      <c r="H40" s="1152"/>
      <c r="I40" s="1152"/>
      <c r="J40" s="1153"/>
      <c r="K40" s="302">
        <v>-648538</v>
      </c>
      <c r="L40" s="302">
        <v>-23250</v>
      </c>
      <c r="M40" s="303">
        <v>-28558</v>
      </c>
      <c r="N40" s="304">
        <v>-18.600000000000001</v>
      </c>
      <c r="O40" s="295"/>
    </row>
    <row r="41" spans="1:16">
      <c r="A41" s="250"/>
      <c r="B41" s="246"/>
      <c r="C41" s="246"/>
      <c r="D41" s="246"/>
      <c r="E41" s="246"/>
      <c r="F41" s="246"/>
      <c r="G41" s="1157" t="s">
        <v>280</v>
      </c>
      <c r="H41" s="1158"/>
      <c r="I41" s="1158"/>
      <c r="J41" s="1159"/>
      <c r="K41" s="296">
        <v>374676</v>
      </c>
      <c r="L41" s="302">
        <v>13432</v>
      </c>
      <c r="M41" s="303">
        <v>12895</v>
      </c>
      <c r="N41" s="304">
        <v>4.2</v>
      </c>
      <c r="O41" s="295"/>
    </row>
    <row r="42" spans="1:16">
      <c r="A42" s="250"/>
      <c r="B42" s="246"/>
      <c r="C42" s="246"/>
      <c r="D42" s="246"/>
      <c r="E42" s="246"/>
      <c r="F42" s="246"/>
      <c r="G42" s="305" t="s">
        <v>498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499</v>
      </c>
      <c r="B47" s="246"/>
      <c r="C47" s="246"/>
      <c r="D47" s="246"/>
      <c r="E47" s="246"/>
      <c r="F47" s="246"/>
      <c r="G47" s="246"/>
      <c r="H47" s="246"/>
      <c r="I47" s="246"/>
      <c r="J47" s="246"/>
      <c r="K47" s="246"/>
      <c r="L47" s="246"/>
      <c r="M47" s="246"/>
      <c r="N47" s="246"/>
    </row>
    <row r="48" spans="1:16">
      <c r="A48" s="250"/>
      <c r="B48" s="246"/>
      <c r="C48" s="246"/>
      <c r="D48" s="246"/>
      <c r="E48" s="246"/>
      <c r="F48" s="246"/>
      <c r="G48" s="310" t="s">
        <v>500</v>
      </c>
      <c r="H48" s="310"/>
      <c r="I48" s="310"/>
      <c r="J48" s="310"/>
      <c r="K48" s="310"/>
      <c r="L48" s="310"/>
      <c r="M48" s="311"/>
      <c r="N48" s="310"/>
    </row>
    <row r="49" spans="1:14" ht="13.5" customHeight="1">
      <c r="A49" s="250"/>
      <c r="B49" s="246"/>
      <c r="C49" s="246"/>
      <c r="D49" s="246"/>
      <c r="E49" s="246"/>
      <c r="F49" s="246"/>
      <c r="G49" s="312"/>
      <c r="H49" s="313"/>
      <c r="I49" s="1144" t="s">
        <v>466</v>
      </c>
      <c r="J49" s="1146" t="s">
        <v>501</v>
      </c>
      <c r="K49" s="1147"/>
      <c r="L49" s="1147"/>
      <c r="M49" s="1147"/>
      <c r="N49" s="1148"/>
    </row>
    <row r="50" spans="1:14">
      <c r="A50" s="250"/>
      <c r="B50" s="246"/>
      <c r="C50" s="246"/>
      <c r="D50" s="246"/>
      <c r="E50" s="246"/>
      <c r="F50" s="246"/>
      <c r="G50" s="314"/>
      <c r="H50" s="315"/>
      <c r="I50" s="1145"/>
      <c r="J50" s="316" t="s">
        <v>502</v>
      </c>
      <c r="K50" s="317" t="s">
        <v>503</v>
      </c>
      <c r="L50" s="318" t="s">
        <v>504</v>
      </c>
      <c r="M50" s="319" t="s">
        <v>505</v>
      </c>
      <c r="N50" s="320" t="s">
        <v>506</v>
      </c>
    </row>
    <row r="51" spans="1:14">
      <c r="A51" s="250"/>
      <c r="B51" s="246"/>
      <c r="C51" s="246"/>
      <c r="D51" s="246"/>
      <c r="E51" s="246"/>
      <c r="F51" s="246"/>
      <c r="G51" s="312" t="s">
        <v>507</v>
      </c>
      <c r="H51" s="313"/>
      <c r="I51" s="321">
        <v>947632</v>
      </c>
      <c r="J51" s="322">
        <v>35002</v>
      </c>
      <c r="K51" s="323">
        <v>34.5</v>
      </c>
      <c r="L51" s="324">
        <v>46819</v>
      </c>
      <c r="M51" s="325">
        <v>9.3000000000000007</v>
      </c>
      <c r="N51" s="326">
        <v>25.2</v>
      </c>
    </row>
    <row r="52" spans="1:14">
      <c r="A52" s="250"/>
      <c r="B52" s="246"/>
      <c r="C52" s="246"/>
      <c r="D52" s="246"/>
      <c r="E52" s="246"/>
      <c r="F52" s="246"/>
      <c r="G52" s="327"/>
      <c r="H52" s="328" t="s">
        <v>508</v>
      </c>
      <c r="I52" s="329">
        <v>860187</v>
      </c>
      <c r="J52" s="330">
        <v>31772</v>
      </c>
      <c r="K52" s="331">
        <v>27.6</v>
      </c>
      <c r="L52" s="332">
        <v>24121</v>
      </c>
      <c r="M52" s="333">
        <v>9.5</v>
      </c>
      <c r="N52" s="334">
        <v>18.100000000000001</v>
      </c>
    </row>
    <row r="53" spans="1:14">
      <c r="A53" s="250"/>
      <c r="B53" s="246"/>
      <c r="C53" s="246"/>
      <c r="D53" s="246"/>
      <c r="E53" s="246"/>
      <c r="F53" s="246"/>
      <c r="G53" s="312" t="s">
        <v>509</v>
      </c>
      <c r="H53" s="313"/>
      <c r="I53" s="321">
        <v>727562</v>
      </c>
      <c r="J53" s="322">
        <v>26715</v>
      </c>
      <c r="K53" s="323">
        <v>-23.7</v>
      </c>
      <c r="L53" s="324">
        <v>53270</v>
      </c>
      <c r="M53" s="325">
        <v>13.8</v>
      </c>
      <c r="N53" s="326">
        <v>-37.5</v>
      </c>
    </row>
    <row r="54" spans="1:14">
      <c r="A54" s="250"/>
      <c r="B54" s="246"/>
      <c r="C54" s="246"/>
      <c r="D54" s="246"/>
      <c r="E54" s="246"/>
      <c r="F54" s="246"/>
      <c r="G54" s="327"/>
      <c r="H54" s="328" t="s">
        <v>508</v>
      </c>
      <c r="I54" s="329">
        <v>496818</v>
      </c>
      <c r="J54" s="330">
        <v>18243</v>
      </c>
      <c r="K54" s="331">
        <v>-42.6</v>
      </c>
      <c r="L54" s="332">
        <v>24316</v>
      </c>
      <c r="M54" s="333">
        <v>0.8</v>
      </c>
      <c r="N54" s="334">
        <v>-43.4</v>
      </c>
    </row>
    <row r="55" spans="1:14">
      <c r="A55" s="250"/>
      <c r="B55" s="246"/>
      <c r="C55" s="246"/>
      <c r="D55" s="246"/>
      <c r="E55" s="246"/>
      <c r="F55" s="246"/>
      <c r="G55" s="312" t="s">
        <v>510</v>
      </c>
      <c r="H55" s="313"/>
      <c r="I55" s="321">
        <v>433851</v>
      </c>
      <c r="J55" s="322">
        <v>15850</v>
      </c>
      <c r="K55" s="323">
        <v>-40.700000000000003</v>
      </c>
      <c r="L55" s="324">
        <v>53292</v>
      </c>
      <c r="M55" s="325">
        <v>0</v>
      </c>
      <c r="N55" s="326">
        <v>-40.700000000000003</v>
      </c>
    </row>
    <row r="56" spans="1:14">
      <c r="A56" s="250"/>
      <c r="B56" s="246"/>
      <c r="C56" s="246"/>
      <c r="D56" s="246"/>
      <c r="E56" s="246"/>
      <c r="F56" s="246"/>
      <c r="G56" s="327"/>
      <c r="H56" s="328" t="s">
        <v>508</v>
      </c>
      <c r="I56" s="329">
        <v>289972</v>
      </c>
      <c r="J56" s="330">
        <v>10594</v>
      </c>
      <c r="K56" s="331">
        <v>-41.9</v>
      </c>
      <c r="L56" s="332">
        <v>28900</v>
      </c>
      <c r="M56" s="333">
        <v>18.899999999999999</v>
      </c>
      <c r="N56" s="334">
        <v>-60.8</v>
      </c>
    </row>
    <row r="57" spans="1:14">
      <c r="A57" s="250"/>
      <c r="B57" s="246"/>
      <c r="C57" s="246"/>
      <c r="D57" s="246"/>
      <c r="E57" s="246"/>
      <c r="F57" s="246"/>
      <c r="G57" s="312" t="s">
        <v>511</v>
      </c>
      <c r="H57" s="313"/>
      <c r="I57" s="321">
        <v>1121561</v>
      </c>
      <c r="J57" s="322">
        <v>40538</v>
      </c>
      <c r="K57" s="323">
        <v>155.80000000000001</v>
      </c>
      <c r="L57" s="324">
        <v>49919</v>
      </c>
      <c r="M57" s="325">
        <v>-6.3</v>
      </c>
      <c r="N57" s="326">
        <v>162.1</v>
      </c>
    </row>
    <row r="58" spans="1:14">
      <c r="A58" s="250"/>
      <c r="B58" s="246"/>
      <c r="C58" s="246"/>
      <c r="D58" s="246"/>
      <c r="E58" s="246"/>
      <c r="F58" s="246"/>
      <c r="G58" s="327"/>
      <c r="H58" s="328" t="s">
        <v>508</v>
      </c>
      <c r="I58" s="329">
        <v>951795</v>
      </c>
      <c r="J58" s="330">
        <v>34402</v>
      </c>
      <c r="K58" s="331">
        <v>224.7</v>
      </c>
      <c r="L58" s="332">
        <v>26398</v>
      </c>
      <c r="M58" s="333">
        <v>-8.6999999999999993</v>
      </c>
      <c r="N58" s="334">
        <v>233.4</v>
      </c>
    </row>
    <row r="59" spans="1:14">
      <c r="A59" s="250"/>
      <c r="B59" s="246"/>
      <c r="C59" s="246"/>
      <c r="D59" s="246"/>
      <c r="E59" s="246"/>
      <c r="F59" s="246"/>
      <c r="G59" s="312" t="s">
        <v>512</v>
      </c>
      <c r="H59" s="313"/>
      <c r="I59" s="321">
        <v>1136538</v>
      </c>
      <c r="J59" s="322">
        <v>40745</v>
      </c>
      <c r="K59" s="323">
        <v>0.5</v>
      </c>
      <c r="L59" s="324">
        <v>47738</v>
      </c>
      <c r="M59" s="325">
        <v>-4.4000000000000004</v>
      </c>
      <c r="N59" s="326">
        <v>4.9000000000000004</v>
      </c>
    </row>
    <row r="60" spans="1:14">
      <c r="A60" s="250"/>
      <c r="B60" s="246"/>
      <c r="C60" s="246"/>
      <c r="D60" s="246"/>
      <c r="E60" s="246"/>
      <c r="F60" s="246"/>
      <c r="G60" s="327"/>
      <c r="H60" s="328" t="s">
        <v>508</v>
      </c>
      <c r="I60" s="335">
        <v>762532</v>
      </c>
      <c r="J60" s="330">
        <v>27337</v>
      </c>
      <c r="K60" s="331">
        <v>-20.5</v>
      </c>
      <c r="L60" s="332">
        <v>24937</v>
      </c>
      <c r="M60" s="333">
        <v>-5.5</v>
      </c>
      <c r="N60" s="334">
        <v>-15</v>
      </c>
    </row>
    <row r="61" spans="1:14">
      <c r="A61" s="250"/>
      <c r="B61" s="246"/>
      <c r="C61" s="246"/>
      <c r="D61" s="246"/>
      <c r="E61" s="246"/>
      <c r="F61" s="246"/>
      <c r="G61" s="312" t="s">
        <v>513</v>
      </c>
      <c r="H61" s="336"/>
      <c r="I61" s="337">
        <v>873429</v>
      </c>
      <c r="J61" s="338">
        <v>31770</v>
      </c>
      <c r="K61" s="339">
        <v>25.3</v>
      </c>
      <c r="L61" s="340">
        <v>50208</v>
      </c>
      <c r="M61" s="341">
        <v>2.5</v>
      </c>
      <c r="N61" s="326">
        <v>22.8</v>
      </c>
    </row>
    <row r="62" spans="1:14">
      <c r="A62" s="250"/>
      <c r="B62" s="246"/>
      <c r="C62" s="246"/>
      <c r="D62" s="246"/>
      <c r="E62" s="246"/>
      <c r="F62" s="246"/>
      <c r="G62" s="327"/>
      <c r="H62" s="328" t="s">
        <v>508</v>
      </c>
      <c r="I62" s="329">
        <v>672261</v>
      </c>
      <c r="J62" s="330">
        <v>24470</v>
      </c>
      <c r="K62" s="331">
        <v>29.5</v>
      </c>
      <c r="L62" s="332">
        <v>25734</v>
      </c>
      <c r="M62" s="333">
        <v>3</v>
      </c>
      <c r="N62" s="334">
        <v>26.5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D5"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D1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9" t="s">
        <v>3</v>
      </c>
      <c r="D47" s="1169"/>
      <c r="E47" s="1170"/>
      <c r="F47" s="11">
        <v>46.5</v>
      </c>
      <c r="G47" s="12">
        <v>48.12</v>
      </c>
      <c r="H47" s="12">
        <v>47.86</v>
      </c>
      <c r="I47" s="12">
        <v>47.41</v>
      </c>
      <c r="J47" s="13">
        <v>41.74</v>
      </c>
    </row>
    <row r="48" spans="2:10" ht="57.75" customHeight="1">
      <c r="B48" s="14"/>
      <c r="C48" s="1171" t="s">
        <v>4</v>
      </c>
      <c r="D48" s="1171"/>
      <c r="E48" s="1172"/>
      <c r="F48" s="15">
        <v>3.23</v>
      </c>
      <c r="G48" s="16">
        <v>4.8</v>
      </c>
      <c r="H48" s="16">
        <v>5.94</v>
      </c>
      <c r="I48" s="16">
        <v>4.1900000000000004</v>
      </c>
      <c r="J48" s="17">
        <v>4.71</v>
      </c>
    </row>
    <row r="49" spans="2:10" ht="57.75" customHeight="1" thickBot="1">
      <c r="B49" s="18"/>
      <c r="C49" s="1173" t="s">
        <v>5</v>
      </c>
      <c r="D49" s="1173"/>
      <c r="E49" s="1174"/>
      <c r="F49" s="19">
        <v>3.46</v>
      </c>
      <c r="G49" s="20">
        <v>4.45</v>
      </c>
      <c r="H49" s="20">
        <v>1.3</v>
      </c>
      <c r="I49" s="20" t="s">
        <v>520</v>
      </c>
      <c r="J49" s="21" t="s">
        <v>521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2018-10-19T05:54:13Z</cp:lastPrinted>
  <dcterms:created xsi:type="dcterms:W3CDTF">2018-01-24T06:18:59Z</dcterms:created>
  <dcterms:modified xsi:type="dcterms:W3CDTF">2018-11-22T10:05:44Z</dcterms:modified>
  <cp:category/>
</cp:coreProperties>
</file>