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0" yWindow="0" windowWidth="19650" windowHeight="5715" tabRatio="65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BW34" i="9" s="1"/>
  <c r="BW35" i="9" s="1"/>
  <c r="BW36" i="9" s="1"/>
  <c r="BW37" i="9" s="1"/>
  <c r="BW38" i="9" s="1"/>
  <c r="BW39" i="9" s="1"/>
  <c r="BW40" i="9" s="1"/>
  <c r="BW41" i="9" s="1"/>
  <c r="BW42" i="9" s="1"/>
  <c r="BW43" i="9" s="1"/>
  <c r="AM34" i="9"/>
  <c r="AM35" i="9" s="1"/>
  <c r="BE34" i="9" s="1"/>
  <c r="CO34" i="9" l="1"/>
  <c r="CO35" i="9" s="1"/>
  <c r="CO36" i="9" s="1"/>
</calcChain>
</file>

<file path=xl/sharedStrings.xml><?xml version="1.0" encoding="utf-8"?>
<sst xmlns="http://schemas.openxmlformats.org/spreadsheetml/2006/main" count="1086" uniqueCount="581">
  <si>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</si>
  <si>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</si>
  <si>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</si>
  <si>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</si>
  <si>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</si>
  <si>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</si>
  <si>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</si>
  <si>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</si>
  <si>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</si>
  <si>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</si>
  <si>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</si>
  <si>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</si>
  <si>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</si>
  <si>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</si>
  <si>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</si>
  <si>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</si>
  <si>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</si>
  <si>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</si>
  <si>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</si>
  <si>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</si>
  <si>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</si>
  <si>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</si>
  <si>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</si>
  <si>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</si>
  <si>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</si>
  <si>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</si>
  <si>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</si>
  <si>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</si>
  <si>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</si>
  <si>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</si>
  <si>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</si>
  <si>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</si>
  <si>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</si>
  <si>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</si>
  <si>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</si>
  <si>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</si>
  <si>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</si>
  <si>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</si>
  <si>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</si>
  <si>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</si>
  <si>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</si>
  <si>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</si>
  <si>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</si>
  <si>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</si>
  <si>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</si>
  <si>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</si>
  <si>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</si>
  <si>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</si>
  <si>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</si>
  <si>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</si>
  <si>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</si>
  <si>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</si>
  <si>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</si>
  <si>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</si>
  <si>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</si>
  <si>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</si>
  <si>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</si>
  <si>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</si>
  <si>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</si>
  <si>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</si>
  <si>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</si>
  <si>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</si>
  <si>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</si>
  <si>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</si>
  <si>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</si>
  <si>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</si>
  <si>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</si>
  <si>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</si>
  <si>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</si>
  <si>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</si>
  <si>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</si>
  <si>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</si>
  <si>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</si>
  <si>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</si>
  <si>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</si>
  <si>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</si>
  <si>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</si>
  <si>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</si>
  <si>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</si>
  <si>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</si>
  <si>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</si>
  <si>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</si>
  <si>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</si>
  <si>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糸島市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</si>
  <si>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</si>
  <si>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</si>
  <si>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</si>
  <si>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</si>
  <si>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</si>
  <si>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</si>
  <si>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</si>
  <si>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</si>
  <si>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</si>
  <si>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</si>
  <si>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</si>
  <si>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</si>
  <si>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</si>
  <si>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</si>
  <si>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</si>
  <si>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</si>
  <si>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</si>
  <si>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</si>
  <si>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</si>
  <si>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</si>
  <si>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</si>
  <si>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</si>
  <si>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</si>
  <si>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</si>
  <si>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</si>
  <si>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</si>
  <si>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</si>
  <si>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</si>
  <si>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</si>
  <si>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</si>
  <si>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</si>
  <si>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</si>
  <si>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</si>
  <si>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</si>
  <si>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</si>
  <si>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</si>
  <si>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</si>
  <si>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</si>
  <si>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</si>
  <si>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</si>
  <si>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</si>
  <si>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</si>
  <si>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</si>
  <si>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</si>
  <si>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</si>
  <si>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</si>
  <si>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</si>
  <si>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</si>
  <si>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</si>
  <si>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</si>
  <si>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</si>
  <si>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</si>
  <si>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</si>
  <si>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</si>
  <si>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</si>
  <si>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</si>
  <si>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</si>
  <si>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</si>
  <si>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</si>
  <si>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</si>
  <si>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</si>
  <si>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</si>
  <si>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</si>
  <si>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</si>
  <si>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</si>
  <si>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</si>
  <si>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</si>
  <si>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</si>
  <si>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</si>
  <si>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</si>
  <si>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</si>
  <si>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</si>
  <si>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</si>
  <si>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</si>
  <si>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</si>
  <si>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</si>
  <si>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</si>
  <si>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</si>
  <si>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</si>
  <si>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</si>
  <si>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</si>
  <si>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</si>
  <si>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</si>
  <si>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</si>
  <si>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</si>
  <si>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</si>
  <si>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</si>
  <si>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</si>
  <si>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</si>
  <si>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</si>
  <si>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</si>
  <si>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</si>
  <si>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</si>
  <si>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</si>
  <si>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</si>
  <si>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</si>
  <si>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</si>
  <si>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</si>
  <si>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</si>
  <si>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</si>
  <si>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</si>
  <si>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</si>
  <si>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</si>
  <si>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</si>
  <si>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</si>
  <si>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</si>
  <si>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</si>
  <si>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</si>
  <si>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</si>
  <si>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</si>
  <si>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</si>
  <si>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</si>
  <si>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福岡県糸島市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</si>
  <si>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</si>
  <si>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</si>
  <si>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</si>
  <si>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</si>
  <si>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</si>
  <si>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</si>
  <si>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</si>
  <si>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</si>
  <si>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</si>
  <si>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</si>
  <si>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</si>
  <si>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</si>
  <si>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</si>
  <si>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</si>
  <si>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</si>
  <si>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</si>
  <si>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</si>
  <si>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</si>
  <si>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</si>
  <si>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</si>
  <si>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</si>
  <si>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</si>
  <si>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</si>
  <si>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</si>
  <si>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</si>
  <si>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</si>
  <si>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</si>
  <si>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</si>
  <si>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</si>
  <si>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</si>
  <si>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</si>
  <si>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</si>
  <si>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</si>
  <si>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</si>
  <si>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</si>
  <si>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</si>
  <si>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</si>
  <si>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</si>
  <si>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</si>
  <si>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</si>
  <si>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</si>
  <si>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</si>
  <si>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</si>
  <si>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</si>
  <si>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</si>
  <si>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</si>
  <si>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</si>
  <si>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</si>
  <si>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</si>
  <si>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</si>
  <si>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</si>
  <si>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</si>
  <si>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</si>
  <si>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</si>
  <si>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</si>
  <si>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</si>
  <si>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</si>
  <si>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</si>
  <si>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</si>
  <si>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</si>
  <si>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</si>
  <si>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</si>
  <si>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</si>
  <si>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</si>
  <si>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</si>
  <si>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</si>
  <si>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</si>
  <si>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</si>
  <si>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</si>
  <si>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</si>
  <si>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</si>
  <si>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</si>
  <si>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</si>
  <si>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</si>
  <si>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</si>
  <si>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</si>
  <si>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</si>
  <si>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</si>
  <si>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</si>
  <si>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</si>
  <si>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</si>
  <si>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</si>
  <si>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</si>
  <si>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</si>
  <si>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</si>
  <si>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</si>
  <si>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</si>
  <si>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</si>
  <si>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</si>
  <si>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</si>
  <si>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</si>
  <si>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</si>
  <si>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</si>
  <si>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</si>
  <si>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</si>
  <si>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</si>
  <si>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</si>
  <si>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</si>
  <si>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</si>
  <si>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</si>
  <si>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</si>
  <si>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</si>
  <si>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</si>
  <si>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</si>
  <si>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</si>
  <si>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</si>
  <si>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</si>
  <si>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</si>
  <si>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</si>
  <si>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</si>
  <si>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</si>
  <si>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</si>
  <si>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</si>
  <si>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</si>
  <si>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</si>
  <si>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</si>
  <si>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</si>
  <si>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</si>
  <si>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</si>
  <si>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</si>
  <si>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交通</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</si>
  <si>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</si>
  <si>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</si>
  <si>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</si>
  <si>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</si>
  <si>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</si>
  <si>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</si>
  <si>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</si>
  <si>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</si>
  <si>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</si>
  <si>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</si>
  <si>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</si>
  <si>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</si>
  <si>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</si>
  <si>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</si>
  <si>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</si>
  <si>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</si>
  <si>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</si>
  <si>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</si>
  <si>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</si>
  <si>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</si>
  <si>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</si>
  <si>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</si>
  <si>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</si>
  <si>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</si>
  <si>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</si>
  <si>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</si>
  <si>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</si>
  <si>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福岡県糸島市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</si>
  <si>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</si>
  <si>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</si>
  <si>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</si>
  <si>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</si>
  <si>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</si>
  <si>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</si>
  <si>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</si>
  <si>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</si>
  <si>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</si>
  <si>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</si>
  <si>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</si>
  <si>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</si>
  <si>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</si>
  <si>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</si>
  <si>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</si>
  <si>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</si>
  <si>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</si>
  <si>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</si>
  <si>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</si>
  <si>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</si>
  <si>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</si>
  <si>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</si>
  <si>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</si>
  <si>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</si>
  <si>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</si>
  <si>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</si>
  <si>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</si>
  <si>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</si>
  <si>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</si>
  <si>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</si>
  <si>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</si>
  <si>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</si>
  <si>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</si>
  <si>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</si>
  <si>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</si>
  <si>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</si>
  <si>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</si>
  <si>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</si>
  <si>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</si>
  <si>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</si>
  <si>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渡船事業特別会計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</si>
  <si>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</si>
  <si>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</si>
  <si>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</si>
  <si>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</si>
  <si>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</si>
  <si>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</si>
  <si>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</si>
  <si>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</si>
  <si>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</si>
  <si>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</si>
  <si>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</si>
  <si>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</si>
  <si>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</si>
  <si>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</si>
  <si>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</si>
  <si>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</si>
  <si>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</si>
  <si>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</si>
  <si>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</si>
  <si>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</si>
  <si>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</si>
  <si>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</si>
  <si>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</si>
  <si>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</si>
  <si>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</si>
  <si>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</si>
  <si>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</si>
  <si>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</si>
  <si>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</si>
  <si>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</si>
  <si>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</si>
  <si>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</si>
  <si>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</si>
  <si>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</si>
  <si>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</si>
  <si>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</si>
  <si>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</si>
  <si>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</si>
  <si>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</si>
  <si>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</si>
  <si>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</si>
  <si>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</si>
  <si>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</si>
  <si>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</si>
  <si>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</si>
  <si>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</si>
  <si>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</si>
  <si>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</si>
  <si>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</si>
  <si>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</si>
  <si>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</si>
  <si>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</si>
  <si>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</si>
  <si>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</si>
  <si>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</si>
  <si>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</si>
  <si>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</si>
  <si>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</si>
  <si>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</si>
  <si>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</si>
  <si>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</si>
  <si>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</si>
  <si>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</si>
  <si>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</si>
  <si>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</si>
  <si>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</si>
  <si>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</si>
  <si>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</si>
  <si>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</si>
  <si>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</si>
  <si>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</si>
  <si>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</si>
  <si>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</si>
  <si>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</si>
  <si>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</si>
  <si>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</si>
  <si>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</si>
  <si>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</si>
  <si>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</si>
  <si>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</si>
  <si>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</si>
  <si>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</si>
  <si>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</si>
  <si>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</si>
  <si>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</si>
  <si>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</si>
  <si>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</si>
  <si>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</si>
  <si>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</si>
  <si>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</si>
  <si>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</si>
  <si>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</si>
  <si>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</si>
  <si>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</si>
  <si>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</si>
  <si>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</si>
  <si>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</si>
  <si>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</si>
  <si>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</si>
  <si>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</si>
  <si>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</si>
  <si>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</si>
  <si>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</si>
  <si>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</si>
  <si>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</si>
  <si>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</si>
  <si>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</si>
  <si>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</si>
  <si>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</si>
  <si>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</si>
  <si>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</si>
  <si>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</si>
  <si>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</si>
  <si>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</si>
  <si>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</si>
  <si>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</si>
  <si>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</si>
  <si>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</si>
  <si>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</si>
  <si>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</si>
  <si>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</si>
  <si>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</si>
  <si>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</si>
  <si>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</si>
  <si>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</si>
  <si>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</si>
  <si>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</si>
  <si>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</si>
  <si>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</si>
  <si>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</si>
  <si>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</si>
  <si>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</si>
  <si>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</si>
  <si>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</si>
  <si>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</si>
  <si>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</si>
  <si>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15.54</t>
  </si>
  <si>
    <t>水道事業会計</t>
  </si>
  <si>
    <t>下水道事業会計</t>
  </si>
  <si>
    <t>一般会計</t>
  </si>
  <si>
    <t>国民健康保険事業特別会計</t>
  </si>
  <si>
    <t>▲ 0.70</t>
  </si>
  <si>
    <t>介護保険事業特別会計</t>
  </si>
  <si>
    <t>後期高齢者医療特別会計</t>
  </si>
  <si>
    <t>住宅新築資金等貸付事業特別会計</t>
  </si>
  <si>
    <t>渡船事業特別会計</t>
  </si>
  <si>
    <t>その他会計（赤字）</t>
  </si>
  <si>
    <t>その他会計（黒字）</t>
  </si>
  <si>
    <t>-</t>
    <phoneticPr fontId="2"/>
  </si>
  <si>
    <t>-</t>
    <phoneticPr fontId="2"/>
  </si>
  <si>
    <t>-</t>
    <phoneticPr fontId="2"/>
  </si>
  <si>
    <t>-</t>
    <phoneticPr fontId="2"/>
  </si>
  <si>
    <t>-</t>
    <phoneticPr fontId="2"/>
  </si>
  <si>
    <t>福岡県市町村消防団員等公務災害補償組合</t>
    <rPh sb="0" eb="2">
      <t>フクオカ</t>
    </rPh>
    <rPh sb="2" eb="3">
      <t>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</si>
  <si>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</si>
  <si>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</si>
  <si>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</si>
  <si>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</si>
  <si>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</si>
  <si>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</si>
  <si>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
  </si>
  <si>
    <t>福岡地区水道企業団（水道用水供給事業）</t>
    <rPh sb="0" eb="2">
      <t>フクオカ</t>
    </rPh>
    <rPh sb="2" eb="4">
      <t>チク</t>
    </rPh>
    <rPh sb="4" eb="6">
      <t>スイドウ</t>
    </rPh>
    <rPh sb="6" eb="8">
      <t>キギョウ</t>
    </rPh>
    <rPh sb="8" eb="9">
      <t>ダン</t>
    </rPh>
    <rPh sb="10" eb="12">
      <t>スイドウ</t>
    </rPh>
    <rPh sb="12" eb="14">
      <t>ヨウスイ</t>
    </rPh>
    <rPh sb="14" eb="16">
      <t>キョウキュウ</t>
    </rPh>
    <rPh sb="16" eb="18">
      <t>ジギョウ</t>
    </rPh>
    <phoneticPr fontId="2"/>
  </si>
  <si>
    <t>-</t>
    <phoneticPr fontId="2"/>
  </si>
  <si>
    <t>-</t>
    <phoneticPr fontId="2"/>
  </si>
  <si>
    <t>糸島市土地開発公社</t>
    <rPh sb="0" eb="2">
      <t>イトシマ</t>
    </rPh>
    <rPh sb="2" eb="3">
      <t>シ</t>
    </rPh>
    <rPh sb="3" eb="5">
      <t>トチ</t>
    </rPh>
    <rPh sb="5" eb="7">
      <t>カイハツ</t>
    </rPh>
    <rPh sb="7" eb="9">
      <t>コウシャ</t>
    </rPh>
    <phoneticPr fontId="2"/>
  </si>
  <si>
    <t>リフレッシュ二丈</t>
    <rPh sb="6" eb="8">
      <t>ニジョウ</t>
    </rPh>
    <phoneticPr fontId="2"/>
  </si>
  <si>
    <t>志摩海洋センター</t>
    <rPh sb="0" eb="2">
      <t>シマ</t>
    </rPh>
    <rPh sb="2" eb="4">
      <t>カイヨウ</t>
    </rPh>
    <phoneticPr fontId="2"/>
  </si>
  <si>
    <t>○</t>
    <phoneticPr fontId="2"/>
  </si>
  <si>
    <t>-</t>
    <phoneticPr fontId="2"/>
  </si>
  <si>
    <t>-</t>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</si>
  <si>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</si>
  <si>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</si>
  <si>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</si>
  <si>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</si>
  <si>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</si>
  <si>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</si>
  <si>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</si>
  <si>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</si>
  <si>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t>
    <phoneticPr fontId="2"/>
  </si>
  <si>
    <t>-</t>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</si>
  <si>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</si>
  <si>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</si>
  <si>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</si>
  <si>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</si>
  <si>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</si>
  <si>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</si>
  <si>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</si>
  <si>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</si>
  <si>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</si>
  <si>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</si>
  <si>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</si>
  <si>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</si>
  <si>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</si>
  <si>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実質公債費比率、将来負担比率ともに類似団体と比較して高かったが、近年は低い水準に移行してきた。
これは、過去の急激な人口増加に対応するため、合併以前に、道路や学校、上下水道、ごみ・し尿処理、火葬場、消防施設などの都市基盤施設整備を短期間で実施したことによる地方債残高の急増と、それに伴う元利償還金が高水準で推移していたものが、その多くで償還を終了したことにより、年々改善してきたものである。
今後は、安全安心まちづくりに活用している防災対策事業や、臨時財政対策債等についての償還が続くことにより、数値の上昇が見込まれるため、行財政健全化改革の取組みを進めるなど、健全な財政運営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</si>
</sst>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23331</c:v>
                </c:pt>
                <c:pt idx="1">
                  <c:v>36753</c:v>
                </c:pt>
                <c:pt idx="2">
                  <c:v>41568</c:v>
                </c:pt>
                <c:pt idx="3">
                  <c:v>43254</c:v>
                </c:pt>
                <c:pt idx="4">
                  <c:v>42749</c:v>
                </c:pt>
              </c:numCache>
            </c:numRef>
          </c:val>
          <c:smooth val="0"/>
        </c:ser>
        <c:dLbls>
          <c:showLegendKey val="0"/>
          <c:showVal val="0"/>
          <c:showCatName val="0"/>
          <c:showSerName val="0"/>
          <c:showPercent val="0"/>
          <c:showBubbleSize val="0"/>
        </c:dLbls>
        <c:marker val="1"/>
        <c:smooth val="0"/>
        <c:axId val="289035840"/>
        <c:axId val="288840000"/>
      </c:lineChart>
      <c:catAx>
        <c:axId val="289035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8840000"/>
        <c:crosses val="autoZero"/>
        <c:auto val="1"/>
        <c:lblAlgn val="ctr"/>
        <c:lblOffset val="100"/>
        <c:tickLblSkip val="1"/>
        <c:tickMarkSkip val="1"/>
        <c:noMultiLvlLbl val="0"/>
      </c:catAx>
      <c:valAx>
        <c:axId val="28884000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9035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5.04</c:v>
                </c:pt>
                <c:pt idx="1">
                  <c:v>6.09</c:v>
                </c:pt>
                <c:pt idx="2">
                  <c:v>5.21</c:v>
                </c:pt>
                <c:pt idx="3">
                  <c:v>7.49</c:v>
                </c:pt>
                <c:pt idx="4">
                  <c:v>6.49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27.6</c:v>
                </c:pt>
                <c:pt idx="1">
                  <c:v>30.51</c:v>
                </c:pt>
                <c:pt idx="2">
                  <c:v>35.32</c:v>
                </c:pt>
                <c:pt idx="3">
                  <c:v>39.700000000000003</c:v>
                </c:pt>
                <c:pt idx="4">
                  <c:v>24.84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89097856"/>
        <c:axId val="289098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4.83</c:v>
                </c:pt>
                <c:pt idx="1">
                  <c:v>6.15</c:v>
                </c:pt>
                <c:pt idx="2">
                  <c:v>4.8899999999999997</c:v>
                </c:pt>
                <c:pt idx="3">
                  <c:v>6.64</c:v>
                </c:pt>
                <c:pt idx="4">
                  <c:v>-15.54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89097856"/>
        <c:axId val="289098240"/>
      </c:lineChart>
      <c:catAx>
        <c:axId val="28909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9098240"/>
        <c:crosses val="autoZero"/>
        <c:auto val="1"/>
        <c:lblAlgn val="ctr"/>
        <c:lblOffset val="100"/>
        <c:tickLblSkip val="1"/>
        <c:tickMarkSkip val="1"/>
        <c:noMultiLvlLbl val="0"/>
      </c:catAx>
      <c:valAx>
        <c:axId val="289098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909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0.28000000000000003</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渡船事業特別会計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0.06</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c:v>
                </c:pt>
                <c:pt idx="2">
                  <c:v>#N/A</c:v>
                </c:pt>
                <c:pt idx="3">
                  <c:v>0.04</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0.13</c:v>
                </c:pt>
                <c:pt idx="2">
                  <c:v>#N/A</c:v>
                </c:pt>
                <c:pt idx="3">
                  <c:v>0.12</c:v>
                </c:pt>
                <c:pt idx="4">
                  <c:v>#N/A</c:v>
                </c:pt>
                <c:pt idx="5">
                  <c:v>0.12</c:v>
                </c:pt>
                <c:pt idx="6">
                  <c:v>#N/A</c:v>
                </c:pt>
                <c:pt idx="7">
                  <c:v>0.13</c:v>
                </c:pt>
                <c:pt idx="8">
                  <c:v>#N/A</c:v>
                </c:pt>
                <c:pt idx="9">
                  <c:v>0.16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0.39</c:v>
                </c:pt>
                <c:pt idx="2">
                  <c:v>#N/A</c:v>
                </c:pt>
                <c:pt idx="3">
                  <c:v>0.68</c:v>
                </c:pt>
                <c:pt idx="4">
                  <c:v>#N/A</c:v>
                </c:pt>
                <c:pt idx="5">
                  <c:v>0.49</c:v>
                </c:pt>
                <c:pt idx="6">
                  <c:v>#N/A</c:v>
                </c:pt>
                <c:pt idx="7">
                  <c:v>1.0900000000000001</c:v>
                </c:pt>
                <c:pt idx="8">
                  <c:v>#N/A</c:v>
                </c:pt>
                <c:pt idx="9">
                  <c:v>1.1399999999999999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1.24</c:v>
                </c:pt>
                <c:pt idx="2">
                  <c:v>#N/A</c:v>
                </c:pt>
                <c:pt idx="3">
                  <c:v>1.24</c:v>
                </c:pt>
                <c:pt idx="4">
                  <c:v>0.7</c:v>
                </c:pt>
                <c:pt idx="5">
                  <c:v>#N/A</c:v>
                </c:pt>
                <c:pt idx="6">
                  <c:v>#N/A</c:v>
                </c:pt>
                <c:pt idx="7">
                  <c:v>0.11</c:v>
                </c:pt>
                <c:pt idx="8">
                  <c:v>#N/A</c:v>
                </c:pt>
                <c:pt idx="9">
                  <c:v>2.14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4.6399999999999997</c:v>
                </c:pt>
                <c:pt idx="2">
                  <c:v>#N/A</c:v>
                </c:pt>
                <c:pt idx="3">
                  <c:v>6.04</c:v>
                </c:pt>
                <c:pt idx="4">
                  <c:v>#N/A</c:v>
                </c:pt>
                <c:pt idx="5">
                  <c:v>5.18</c:v>
                </c:pt>
                <c:pt idx="6">
                  <c:v>#N/A</c:v>
                </c:pt>
                <c:pt idx="7">
                  <c:v>7.45</c:v>
                </c:pt>
                <c:pt idx="8">
                  <c:v>#N/A</c:v>
                </c:pt>
                <c:pt idx="9">
                  <c:v>6.46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7.82</c:v>
                </c:pt>
                <c:pt idx="2">
                  <c:v>#N/A</c:v>
                </c:pt>
                <c:pt idx="3">
                  <c:v>8.91</c:v>
                </c:pt>
                <c:pt idx="4">
                  <c:v>#N/A</c:v>
                </c:pt>
                <c:pt idx="5">
                  <c:v>8.77</c:v>
                </c:pt>
                <c:pt idx="6">
                  <c:v>#N/A</c:v>
                </c:pt>
                <c:pt idx="7">
                  <c:v>8.59</c:v>
                </c:pt>
                <c:pt idx="8">
                  <c:v>#N/A</c:v>
                </c:pt>
                <c:pt idx="9">
                  <c:v>8.4700000000000006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9.74</c:v>
                </c:pt>
                <c:pt idx="2">
                  <c:v>#N/A</c:v>
                </c:pt>
                <c:pt idx="3">
                  <c:v>9.69</c:v>
                </c:pt>
                <c:pt idx="4">
                  <c:v>#N/A</c:v>
                </c:pt>
                <c:pt idx="5">
                  <c:v>10</c:v>
                </c:pt>
                <c:pt idx="6">
                  <c:v>#N/A</c:v>
                </c:pt>
                <c:pt idx="7">
                  <c:v>9.86</c:v>
                </c:pt>
                <c:pt idx="8">
                  <c:v>#N/A</c:v>
                </c:pt>
                <c:pt idx="9">
                  <c:v>10.07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01797280"/>
        <c:axId val="306429672"/>
      </c:barChart>
      <c:catAx>
        <c:axId val="30179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6429672"/>
        <c:crosses val="autoZero"/>
        <c:auto val="1"/>
        <c:lblAlgn val="ctr"/>
        <c:lblOffset val="100"/>
        <c:tickLblSkip val="1"/>
        <c:tickMarkSkip val="1"/>
        <c:noMultiLvlLbl val="0"/>
      </c:catAx>
      <c:valAx>
        <c:axId val="306429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797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3245</c:v>
                </c:pt>
                <c:pt idx="5">
                  <c:v>3246</c:v>
                </c:pt>
                <c:pt idx="8">
                  <c:v>3005</c:v>
                </c:pt>
                <c:pt idx="11">
                  <c:v>2718</c:v>
                </c:pt>
                <c:pt idx="14">
                  <c:v>2811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140</c:v>
                </c:pt>
                <c:pt idx="3">
                  <c:v>115</c:v>
                </c:pt>
                <c:pt idx="6">
                  <c:v>88</c:v>
                </c:pt>
                <c:pt idx="9">
                  <c:v>62</c:v>
                </c:pt>
                <c:pt idx="12">
                  <c:v>43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1116</c:v>
                </c:pt>
                <c:pt idx="3">
                  <c:v>1140</c:v>
                </c:pt>
                <c:pt idx="6">
                  <c:v>825</c:v>
                </c:pt>
                <c:pt idx="9">
                  <c:v>865</c:v>
                </c:pt>
                <c:pt idx="12">
                  <c:v>870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4702</c:v>
                </c:pt>
                <c:pt idx="3">
                  <c:v>4394</c:v>
                </c:pt>
                <c:pt idx="6">
                  <c:v>3493</c:v>
                </c:pt>
                <c:pt idx="9">
                  <c:v>2900</c:v>
                </c:pt>
                <c:pt idx="12">
                  <c:v>2718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04543872"/>
        <c:axId val="304544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2713</c:v>
                </c:pt>
                <c:pt idx="2">
                  <c:v>#N/A</c:v>
                </c:pt>
                <c:pt idx="3">
                  <c:v>#N/A</c:v>
                </c:pt>
                <c:pt idx="4">
                  <c:v>2403</c:v>
                </c:pt>
                <c:pt idx="5">
                  <c:v>#N/A</c:v>
                </c:pt>
                <c:pt idx="6">
                  <c:v>#N/A</c:v>
                </c:pt>
                <c:pt idx="7">
                  <c:v>1401</c:v>
                </c:pt>
                <c:pt idx="8">
                  <c:v>#N/A</c:v>
                </c:pt>
                <c:pt idx="9">
                  <c:v>#N/A</c:v>
                </c:pt>
                <c:pt idx="10">
                  <c:v>1109</c:v>
                </c:pt>
                <c:pt idx="11">
                  <c:v>#N/A</c:v>
                </c:pt>
                <c:pt idx="12">
                  <c:v>#N/A</c:v>
                </c:pt>
                <c:pt idx="13">
                  <c:v>823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04543872"/>
        <c:axId val="304544256"/>
      </c:lineChart>
      <c:catAx>
        <c:axId val="30454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4544256"/>
        <c:crosses val="autoZero"/>
        <c:auto val="1"/>
        <c:lblAlgn val="ctr"/>
        <c:lblOffset val="100"/>
        <c:tickLblSkip val="1"/>
        <c:tickMarkSkip val="1"/>
        <c:noMultiLvlLbl val="0"/>
      </c:catAx>
      <c:valAx>
        <c:axId val="304544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454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31240</c:v>
                </c:pt>
                <c:pt idx="5">
                  <c:v>31542</c:v>
                </c:pt>
                <c:pt idx="8">
                  <c:v>31072</c:v>
                </c:pt>
                <c:pt idx="11">
                  <c:v>31074</c:v>
                </c:pt>
                <c:pt idx="14">
                  <c:v>31110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903</c:v>
                </c:pt>
                <c:pt idx="5">
                  <c:v>798</c:v>
                </c:pt>
                <c:pt idx="8">
                  <c:v>640</c:v>
                </c:pt>
                <c:pt idx="11">
                  <c:v>479</c:v>
                </c:pt>
                <c:pt idx="14">
                  <c:v>434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6614</c:v>
                </c:pt>
                <c:pt idx="5">
                  <c:v>6914</c:v>
                </c:pt>
                <c:pt idx="8">
                  <c:v>7730</c:v>
                </c:pt>
                <c:pt idx="11">
                  <c:v>8594</c:v>
                </c:pt>
                <c:pt idx="14">
                  <c:v>9208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4978</c:v>
                </c:pt>
                <c:pt idx="3">
                  <c:v>4753</c:v>
                </c:pt>
                <c:pt idx="6">
                  <c:v>4361</c:v>
                </c:pt>
                <c:pt idx="9">
                  <c:v>4226</c:v>
                </c:pt>
                <c:pt idx="12">
                  <c:v>3917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15</c:v>
                </c:pt>
                <c:pt idx="3">
                  <c:v>9</c:v>
                </c:pt>
                <c:pt idx="6">
                  <c:v>4</c:v>
                </c:pt>
                <c:pt idx="9">
                  <c:v>1</c:v>
                </c:pt>
                <c:pt idx="12">
                  <c:v>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15753</c:v>
                </c:pt>
                <c:pt idx="3">
                  <c:v>14988</c:v>
                </c:pt>
                <c:pt idx="6">
                  <c:v>13092</c:v>
                </c:pt>
                <c:pt idx="9">
                  <c:v>11560</c:v>
                </c:pt>
                <c:pt idx="12">
                  <c:v>10034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387</c:v>
                </c:pt>
                <c:pt idx="3">
                  <c:v>303</c:v>
                </c:pt>
                <c:pt idx="6">
                  <c:v>245</c:v>
                </c:pt>
                <c:pt idx="9">
                  <c:v>188</c:v>
                </c:pt>
                <c:pt idx="12">
                  <c:v>148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31367</c:v>
                </c:pt>
                <c:pt idx="3">
                  <c:v>29903</c:v>
                </c:pt>
                <c:pt idx="6">
                  <c:v>29358</c:v>
                </c:pt>
                <c:pt idx="9">
                  <c:v>29524</c:v>
                </c:pt>
                <c:pt idx="12">
                  <c:v>29683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09955208"/>
        <c:axId val="309797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13744</c:v>
                </c:pt>
                <c:pt idx="2">
                  <c:v>#N/A</c:v>
                </c:pt>
                <c:pt idx="3">
                  <c:v>#N/A</c:v>
                </c:pt>
                <c:pt idx="4">
                  <c:v>10701</c:v>
                </c:pt>
                <c:pt idx="5">
                  <c:v>#N/A</c:v>
                </c:pt>
                <c:pt idx="6">
                  <c:v>#N/A</c:v>
                </c:pt>
                <c:pt idx="7">
                  <c:v>7618</c:v>
                </c:pt>
                <c:pt idx="8">
                  <c:v>#N/A</c:v>
                </c:pt>
                <c:pt idx="9">
                  <c:v>#N/A</c:v>
                </c:pt>
                <c:pt idx="10">
                  <c:v>5350</c:v>
                </c:pt>
                <c:pt idx="11">
                  <c:v>#N/A</c:v>
                </c:pt>
                <c:pt idx="12">
                  <c:v>#N/A</c:v>
                </c:pt>
                <c:pt idx="13">
                  <c:v>3031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09955208"/>
        <c:axId val="309797888"/>
      </c:lineChart>
      <c:catAx>
        <c:axId val="309955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9797888"/>
        <c:crosses val="autoZero"/>
        <c:auto val="1"/>
        <c:lblAlgn val="ctr"/>
        <c:lblOffset val="100"/>
        <c:tickLblSkip val="1"/>
        <c:tickMarkSkip val="1"/>
        <c:noMultiLvlLbl val="0"/>
      </c:catAx>
      <c:valAx>
        <c:axId val="309797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9955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{9BD0583F-AEEF-45EE-9FD6-B295A4DD00B4}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{F8C3232C-A882-4045-B5F5-A0493718EC9F}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{B46B29D9-8380-4668-A0E0-C13C81A6C568}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{456B9728-3488-4068-8C81-5BD9367F6954}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{1D9D7FF6-2470-4628-8172-32C4514989F5}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{C2BB5588-63FE-417F-9C29-739FD518EAAC}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{98DC5ABF-AEF3-4702-83C4-AFDA3E2EC9D3}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{2265F381-9991-4BC8-B076-4D01C12BFE3C}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{C7A767B8-2649-4E59-BBD4-7D4973BADA3D}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{6C09E9AF-BC13-4674-A7F6-83D7B5CB5A6C}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04648880"/>
        <c:axId val="306280344"/>
      </c:scatterChart>
      <c:valAx>
        <c:axId val="3046488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6280344"/>
        <c:crosses val="autoZero"/>
        <c:crossBetween val="midCat"/>
      </c:valAx>
      <c:valAx>
        <c:axId val="3062803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46488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{99772396-2484-4626-A90F-8A2F18418230}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{375B151B-01FA-445C-87EF-2A1E625B0F59}</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{6328B096-7C75-43F6-B84F-4173F0FBA68C}</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{64B58861-A4A3-48CF-AB03-0EFEEC27205B}</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{D397BEA1-9C1A-470D-B50F-9028E71E6BD6}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15.9</c:v>
                </c:pt>
                <c:pt idx="1">
                  <c:v>14.8</c:v>
                </c:pt>
                <c:pt idx="2">
                  <c:v>12.1</c:v>
                </c:pt>
                <c:pt idx="3">
                  <c:v>9.1</c:v>
                </c:pt>
                <c:pt idx="4">
                  <c:v>6.2</c:v>
                </c:pt>
              </c:numCache>
            </c:numRef>
          </c:xVal>
          <c:yVal>
            <c:numRef>
              <c:f>公会計指標分析・財政指標組合せ分析表!$K$73:$O$73</c:f>
              <c:numCache>
                <c:formatCode>#,##0.0;"▲ "#,##0.0</c:formatCode>
                <c:ptCount val="5"/>
                <c:pt idx="0">
                  <c:v>76.8</c:v>
                </c:pt>
                <c:pt idx="1">
                  <c:v>59.5</c:v>
                </c:pt>
                <c:pt idx="2">
                  <c:v>42.8</c:v>
                </c:pt>
                <c:pt idx="3">
                  <c:v>30.2</c:v>
                </c:pt>
                <c:pt idx="4">
                  <c:v>17.3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{F89D1393-D3EC-41B7-8AD7-BB9F4F801B72}</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{012659D6-ACC6-431E-A027-2CF99A7E4407}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{CBD85E03-93A5-487E-A4BA-ACC0E0122681}</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{308CBE17-2BDB-423C-8F56-645DBED8969F}</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{37079FB0-757E-495F-903B-0C86A9DCDC6B}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06281128"/>
        <c:axId val="306281520"/>
      </c:scatterChart>
      <c:valAx>
        <c:axId val="306281128"/>
        <c:scaling>
          <c:orientation val="minMax"/>
          <c:max val="16.8"/>
          <c:min val="5.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6281520"/>
        <c:crosses val="autoZero"/>
        <c:crossBetween val="midCat"/>
      </c:valAx>
      <c:valAx>
        <c:axId val="306281520"/>
        <c:scaling>
          <c:orientation val="minMax"/>
          <c:max val="87"/>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62811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平成１０年度代前半にかけて、急激な人口増及び都市化に対応するため、道路や学校、清掃施設等の都市基盤整備を行ってきたことで、ここ近年の地方債の償還が高額で推移していた。</a:t>
          </a:r>
          <a:endParaRPr lang="ja-JP" altLang="ja-JP" sz="1400">
            <a:effectLst/>
          </a:endParaRPr>
        </a:p>
        <a:p>
          <a:r>
            <a:rPr kumimoji="1" lang="ja-JP" altLang="ja-JP" sz="1100">
              <a:solidFill>
                <a:schemeClr val="dk1"/>
              </a:solidFill>
              <a:effectLst/>
              <a:latin typeface="+mn-lt"/>
              <a:ea typeface="+mn-ea"/>
              <a:cs typeface="+mn-cs"/>
            </a:rPr>
            <a:t>　平成２６、２７年度にかけてこれらの償還が終了した。これらに加え引き続き地方債の計画的な発行を行うとともに、既存の地方債について繰上償還の実施を行っていく計画であり、</a:t>
          </a:r>
          <a:r>
            <a:rPr kumimoji="1" lang="ja-JP" altLang="en-US" sz="1100">
              <a:solidFill>
                <a:schemeClr val="dk1"/>
              </a:solidFill>
              <a:effectLst/>
              <a:latin typeface="+mn-lt"/>
              <a:ea typeface="+mn-ea"/>
              <a:cs typeface="+mn-cs"/>
            </a:rPr>
            <a:t>ここ数年</a:t>
          </a:r>
          <a:r>
            <a:rPr kumimoji="1" lang="ja-JP" altLang="ja-JP" sz="1100">
              <a:solidFill>
                <a:schemeClr val="dk1"/>
              </a:solidFill>
              <a:effectLst/>
              <a:latin typeface="+mn-lt"/>
              <a:ea typeface="+mn-ea"/>
              <a:cs typeface="+mn-cs"/>
            </a:rPr>
            <a:t>実質公債費比率は</a:t>
          </a:r>
          <a:r>
            <a:rPr kumimoji="1" lang="ja-JP" altLang="ja-JP" sz="1100">
              <a:solidFill>
                <a:sysClr val="windowText" lastClr="000000"/>
              </a:solidFill>
              <a:effectLst/>
              <a:latin typeface="+mn-lt"/>
              <a:ea typeface="+mn-ea"/>
              <a:cs typeface="+mn-cs"/>
            </a:rPr>
            <a:t>改善</a:t>
          </a:r>
          <a:r>
            <a:rPr kumimoji="1" lang="ja-JP" altLang="en-US" sz="1100">
              <a:solidFill>
                <a:sysClr val="windowText" lastClr="000000"/>
              </a:solidFill>
              <a:effectLst/>
              <a:latin typeface="+mn-lt"/>
              <a:ea typeface="+mn-ea"/>
              <a:cs typeface="+mn-cs"/>
            </a:rPr>
            <a:t>する</a:t>
          </a:r>
          <a:r>
            <a:rPr kumimoji="1" lang="ja-JP" altLang="ja-JP" sz="1100">
              <a:solidFill>
                <a:sysClr val="windowText" lastClr="000000"/>
              </a:solidFill>
              <a:effectLst/>
              <a:latin typeface="+mn-lt"/>
              <a:ea typeface="+mn-ea"/>
              <a:cs typeface="+mn-cs"/>
            </a:rPr>
            <a:t>見込み</a:t>
          </a:r>
          <a:r>
            <a:rPr kumimoji="1" lang="ja-JP" altLang="ja-JP" sz="1100">
              <a:solidFill>
                <a:schemeClr val="dk1"/>
              </a:solidFill>
              <a:effectLst/>
              <a:latin typeface="+mn-lt"/>
              <a:ea typeface="+mn-ea"/>
              <a:cs typeface="+mn-cs"/>
            </a:rPr>
            <a:t>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０年度代前半にかけて、急激な人口増及び都市化に対応するため道路や学校、清掃施設等の都市基盤整備を行ってきたことで地方債の現在高が高いことと、下水道事業に対する公営企業等への負担見込みが高いことで、将来負担比率が高い割合で推移している。</a:t>
          </a:r>
          <a:endParaRPr lang="ja-JP" altLang="ja-JP" sz="1400">
            <a:effectLst/>
          </a:endParaRPr>
        </a:p>
        <a:p>
          <a:r>
            <a:rPr kumimoji="1" lang="ja-JP" altLang="ja-JP" sz="1100">
              <a:solidFill>
                <a:schemeClr val="dk1"/>
              </a:solidFill>
              <a:effectLst/>
              <a:latin typeface="+mn-lt"/>
              <a:ea typeface="+mn-ea"/>
              <a:cs typeface="+mn-cs"/>
            </a:rPr>
            <a:t>　今後は、前述の地方債の償還が終了することに加え、新市基本計画に基づく地方債の計画的な発行を行うとともに、既存の地方債について繰上償還の実施を行っていく計画であり、将来負担比率は改善</a:t>
          </a:r>
          <a:r>
            <a:rPr kumimoji="1" lang="ja-JP" altLang="en-US" sz="1100">
              <a:solidFill>
                <a:schemeClr val="dk1"/>
              </a:solidFill>
              <a:effectLst/>
              <a:latin typeface="+mn-lt"/>
              <a:ea typeface="+mn-ea"/>
              <a:cs typeface="+mn-cs"/>
            </a:rPr>
            <a:t>していく</a:t>
          </a:r>
          <a:r>
            <a:rPr kumimoji="1" lang="ja-JP" altLang="ja-JP" sz="1100">
              <a:solidFill>
                <a:schemeClr val="dk1"/>
              </a:solidFill>
              <a:effectLst/>
              <a:latin typeface="+mn-lt"/>
              <a:ea typeface="+mn-ea"/>
              <a:cs typeface="+mn-cs"/>
            </a:rPr>
            <a:t>見込みである。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福岡県糸島市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100,242
99,555
215.70
39,197,035
37,400,839
1,309,277
20,183,448
29,682,703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17.3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福岡県糸島市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100,242
99,555
215.70
39,197,035
37,400,839
1,309,277
20,183,448
29,682,703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17.3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福岡県糸島市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100,242
99,555
215.70
39,197,035
37,400,839
1,309,277
20,183,448
29,682,703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17.3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福岡県糸島市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100,242
99,555
215.70
39,197,035
37,400,839
1,309,277
20,183,448
29,682,703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17.3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ja-JP" altLang="ja-JP" sz="1100">
              <a:solidFill>
                <a:schemeClr val="dk1"/>
              </a:solidFill>
              <a:effectLst/>
              <a:latin typeface="+mn-lt"/>
              <a:ea typeface="+mn-ea"/>
              <a:cs typeface="+mn-cs"/>
            </a:rPr>
            <a:t>２６</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までは類似団体平均を下回って推移し</a:t>
          </a:r>
          <a:r>
            <a:rPr kumimoji="1" lang="ja-JP" altLang="en-US" sz="1100">
              <a:solidFill>
                <a:schemeClr val="dk1"/>
              </a:solidFill>
              <a:effectLst/>
              <a:latin typeface="+mn-lt"/>
              <a:ea typeface="+mn-ea"/>
              <a:cs typeface="+mn-cs"/>
            </a:rPr>
            <a:t>ていたが、平成</a:t>
          </a:r>
          <a:r>
            <a:rPr kumimoji="1" lang="ja-JP" altLang="ja-JP" sz="1100">
              <a:solidFill>
                <a:schemeClr val="dk1"/>
              </a:solidFill>
              <a:effectLst/>
              <a:latin typeface="+mn-lt"/>
              <a:ea typeface="+mn-ea"/>
              <a:cs typeface="+mn-cs"/>
            </a:rPr>
            <a:t>２７</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は類似団体平均とな</a:t>
          </a:r>
          <a:r>
            <a:rPr kumimoji="1" lang="ja-JP" altLang="en-US" sz="1100">
              <a:solidFill>
                <a:schemeClr val="dk1"/>
              </a:solidFill>
              <a:effectLst/>
              <a:latin typeface="+mn-lt"/>
              <a:ea typeface="+mn-ea"/>
              <a:cs typeface="+mn-cs"/>
            </a:rPr>
            <a:t>り、平成２８年度には類似団体平均を上回った</a:t>
          </a:r>
          <a:r>
            <a:rPr kumimoji="1" lang="ja-JP" altLang="ja-JP" sz="1100">
              <a:solidFill>
                <a:schemeClr val="dk1"/>
              </a:solidFill>
              <a:effectLst/>
              <a:latin typeface="+mn-lt"/>
              <a:ea typeface="+mn-ea"/>
              <a:cs typeface="+mn-cs"/>
            </a:rPr>
            <a:t>。しかし、財政状況が脆弱であることは否め</a:t>
          </a:r>
          <a:r>
            <a:rPr kumimoji="1" lang="ja-JP" altLang="en-US" sz="1100">
              <a:solidFill>
                <a:schemeClr val="dk1"/>
              </a:solidFill>
              <a:effectLst/>
              <a:latin typeface="+mn-lt"/>
              <a:ea typeface="+mn-ea"/>
              <a:cs typeface="+mn-cs"/>
            </a:rPr>
            <a:t>ず、</a:t>
          </a:r>
          <a:r>
            <a:rPr kumimoji="1" lang="ja-JP" altLang="ja-JP" sz="1100">
              <a:solidFill>
                <a:schemeClr val="dk1"/>
              </a:solidFill>
              <a:effectLst/>
              <a:latin typeface="+mn-lt"/>
              <a:ea typeface="+mn-ea"/>
              <a:cs typeface="+mn-cs"/>
            </a:rPr>
            <a:t>その要因として法人事業所が少なく、一人当たりの法人市民税額が県内都市では最低レベルである。また一人当たりの個人市民税額や固定資産税額も比較的低いことが挙げられる。</a:t>
          </a:r>
          <a:endParaRPr lang="ja-JP" altLang="ja-JP" sz="1400">
            <a:effectLst/>
          </a:endParaRPr>
        </a:p>
        <a:p>
          <a:r>
            <a:rPr kumimoji="1" lang="ja-JP" altLang="ja-JP" sz="1100">
              <a:solidFill>
                <a:schemeClr val="dk1"/>
              </a:solidFill>
              <a:effectLst/>
              <a:latin typeface="+mn-lt"/>
              <a:ea typeface="+mn-ea"/>
              <a:cs typeface="+mn-cs"/>
            </a:rPr>
            <a:t>　今後も引き続き、都市基盤整備や企業誘致を推進していくことにより、法人市民税、固定資産税等の増収や雇用の創出による市内経済の活性化を図り自主財源の確保を目指す。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96308</xdr:rowOff>
    </xdr:to>
    <xdr:cxnSp macro="">
      <xdr:nvCxnSpPr>
        <xdr:cNvPr id="68" name="直線コネクタ 67"/>
        <xdr:cNvCxnSpPr/>
      </xdr:nvCxnSpPr>
      <xdr:spPr>
        <a:xfrm flipV="1">
          <a:off x="4114800" y="71056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96308</xdr:rowOff>
    </xdr:from>
    <xdr:to>
      <xdr:col>6</xdr:col>
      <xdr:colOff>0</xdr:colOff>
      <xdr:row>41</xdr:row>
      <xdr:rowOff>136525</xdr:rowOff>
    </xdr:to>
    <xdr:cxnSp macro="">
      <xdr:nvCxnSpPr>
        <xdr:cNvPr id="71" name="直線コネクタ 70"/>
        <xdr:cNvCxnSpPr/>
      </xdr:nvCxnSpPr>
      <xdr:spPr>
        <a:xfrm flipV="1">
          <a:off x="3225800" y="71257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73" name="テキスト ボックス 72"/>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136525</xdr:rowOff>
    </xdr:from>
    <xdr:to>
      <xdr:col>4</xdr:col>
      <xdr:colOff>482600</xdr:colOff>
      <xdr:row>41</xdr:row>
      <xdr:rowOff>136525</xdr:rowOff>
    </xdr:to>
    <xdr:cxnSp macro="">
      <xdr:nvCxnSpPr>
        <xdr:cNvPr id="74" name="直線コネクタ 73"/>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136525</xdr:rowOff>
    </xdr:from>
    <xdr:to>
      <xdr:col>3</xdr:col>
      <xdr:colOff>279400</xdr:colOff>
      <xdr:row>41</xdr:row>
      <xdr:rowOff>136525</xdr:rowOff>
    </xdr:to>
    <xdr:cxnSp macro="">
      <xdr:nvCxnSpPr>
        <xdr:cNvPr id="77" name="直線コネクタ 76"/>
        <xdr:cNvCxnSpPr/>
      </xdr:nvCxnSpPr>
      <xdr:spPr>
        <a:xfrm>
          <a:off x="1447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7" name="円/楕円 86"/>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88"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45508</xdr:rowOff>
    </xdr:from>
    <xdr:to>
      <xdr:col>6</xdr:col>
      <xdr:colOff>50800</xdr:colOff>
      <xdr:row>41</xdr:row>
      <xdr:rowOff>147108</xdr:rowOff>
    </xdr:to>
    <xdr:sp macro="" textlink="">
      <xdr:nvSpPr>
        <xdr:cNvPr id="89" name="円/楕円 88"/>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90" name="テキスト ボックス 89"/>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85725</xdr:rowOff>
    </xdr:from>
    <xdr:to>
      <xdr:col>4</xdr:col>
      <xdr:colOff>533400</xdr:colOff>
      <xdr:row>42</xdr:row>
      <xdr:rowOff>15875</xdr:rowOff>
    </xdr:to>
    <xdr:sp macro="" textlink="">
      <xdr:nvSpPr>
        <xdr:cNvPr id="91" name="円/楕円 90"/>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xdr:rowOff>
    </xdr:from>
    <xdr:ext cx="762000" cy="259045"/>
    <xdr:sp macro="" textlink="">
      <xdr:nvSpPr>
        <xdr:cNvPr id="92" name="テキスト ボックス 91"/>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85725</xdr:rowOff>
    </xdr:from>
    <xdr:to>
      <xdr:col>3</xdr:col>
      <xdr:colOff>330200</xdr:colOff>
      <xdr:row>42</xdr:row>
      <xdr:rowOff>15875</xdr:rowOff>
    </xdr:to>
    <xdr:sp macro="" textlink="">
      <xdr:nvSpPr>
        <xdr:cNvPr id="93" name="円/楕円 92"/>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xdr:rowOff>
    </xdr:from>
    <xdr:ext cx="762000" cy="259045"/>
    <xdr:sp macro="" textlink="">
      <xdr:nvSpPr>
        <xdr:cNvPr id="94" name="テキスト ボックス 93"/>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95" name="円/楕円 94"/>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652</xdr:rowOff>
    </xdr:from>
    <xdr:ext cx="762000" cy="259045"/>
    <xdr:sp macro="" textlink="">
      <xdr:nvSpPr>
        <xdr:cNvPr id="96" name="テキスト ボックス 95"/>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経常収支比率は８</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％となり、前年度より</a:t>
          </a:r>
          <a:r>
            <a:rPr kumimoji="1" lang="ja-JP" altLang="en-US" sz="1100">
              <a:solidFill>
                <a:schemeClr val="dk1"/>
              </a:solidFill>
              <a:effectLst/>
              <a:latin typeface="+mn-lt"/>
              <a:ea typeface="+mn-ea"/>
              <a:cs typeface="+mn-cs"/>
            </a:rPr>
            <a:t>１．６ポイント悪化</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分子である経常的歳出一般財源等は、扶助費</a:t>
          </a:r>
          <a:r>
            <a:rPr kumimoji="1" lang="ja-JP" altLang="en-US" sz="1100">
              <a:solidFill>
                <a:schemeClr val="dk1"/>
              </a:solidFill>
              <a:effectLst/>
              <a:latin typeface="+mn-lt"/>
              <a:ea typeface="+mn-ea"/>
              <a:cs typeface="+mn-cs"/>
            </a:rPr>
            <a:t>９５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８３６</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、繰出金４０，４５６千円、物件費３４，４４８千円</a:t>
          </a:r>
          <a:r>
            <a:rPr kumimoji="1" lang="ja-JP" altLang="ja-JP" sz="1100">
              <a:solidFill>
                <a:schemeClr val="dk1"/>
              </a:solidFill>
              <a:effectLst/>
              <a:latin typeface="+mn-lt"/>
              <a:ea typeface="+mn-ea"/>
              <a:cs typeface="+mn-cs"/>
            </a:rPr>
            <a:t>などが増加したが、公債費</a:t>
          </a:r>
          <a:r>
            <a:rPr kumimoji="1" lang="ja-JP" altLang="en-US" sz="1100">
              <a:solidFill>
                <a:schemeClr val="dk1"/>
              </a:solidFill>
              <a:effectLst/>
              <a:latin typeface="+mn-lt"/>
              <a:ea typeface="+mn-ea"/>
              <a:cs typeface="+mn-cs"/>
            </a:rPr>
            <a:t>２４０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４４８</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人件</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５２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６６８</a:t>
          </a:r>
          <a:r>
            <a:rPr kumimoji="1" lang="ja-JP" altLang="ja-JP" sz="1100">
              <a:solidFill>
                <a:schemeClr val="dk1"/>
              </a:solidFill>
              <a:effectLst/>
              <a:latin typeface="+mn-lt"/>
              <a:ea typeface="+mn-ea"/>
              <a:cs typeface="+mn-cs"/>
            </a:rPr>
            <a:t>千円が減少し、全体として</a:t>
          </a:r>
          <a:r>
            <a:rPr kumimoji="1" lang="ja-JP" altLang="en-US" sz="1100">
              <a:solidFill>
                <a:schemeClr val="dk1"/>
              </a:solidFill>
              <a:effectLst/>
              <a:latin typeface="+mn-lt"/>
              <a:ea typeface="+mn-ea"/>
              <a:cs typeface="+mn-cs"/>
            </a:rPr>
            <a:t>９７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８４７</a:t>
          </a:r>
          <a:r>
            <a:rPr kumimoji="1" lang="ja-JP" altLang="ja-JP" sz="1100">
              <a:solidFill>
                <a:schemeClr val="dk1"/>
              </a:solidFill>
              <a:effectLst/>
              <a:latin typeface="+mn-lt"/>
              <a:ea typeface="+mn-ea"/>
              <a:cs typeface="+mn-cs"/>
            </a:rPr>
            <a:t>千円の減額となった。また、分母である経常的歳入一般財源等のうち地方税が</a:t>
          </a:r>
          <a:r>
            <a:rPr kumimoji="1" lang="ja-JP" altLang="en-US" sz="1100">
              <a:solidFill>
                <a:schemeClr val="dk1"/>
              </a:solidFill>
              <a:effectLst/>
              <a:latin typeface="+mn-lt"/>
              <a:ea typeface="+mn-ea"/>
              <a:cs typeface="+mn-cs"/>
            </a:rPr>
            <a:t>３４４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５９７</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増額となったが</a:t>
          </a:r>
          <a:r>
            <a:rPr kumimoji="1" lang="ja-JP" altLang="ja-JP" sz="1100">
              <a:solidFill>
                <a:schemeClr val="dk1"/>
              </a:solidFill>
              <a:effectLst/>
              <a:latin typeface="+mn-lt"/>
              <a:ea typeface="+mn-ea"/>
              <a:cs typeface="+mn-cs"/>
            </a:rPr>
            <a:t>、臨時財政対策債</a:t>
          </a:r>
          <a:r>
            <a:rPr kumimoji="1" lang="ja-JP" altLang="en-US" sz="1100">
              <a:solidFill>
                <a:schemeClr val="dk1"/>
              </a:solidFill>
              <a:effectLst/>
              <a:latin typeface="+mn-lt"/>
              <a:ea typeface="+mn-ea"/>
              <a:cs typeface="+mn-cs"/>
            </a:rPr>
            <a:t>は２５３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７２２</a:t>
          </a:r>
          <a:r>
            <a:rPr kumimoji="1" lang="ja-JP" altLang="ja-JP" sz="1100">
              <a:solidFill>
                <a:schemeClr val="dk1"/>
              </a:solidFill>
              <a:effectLst/>
              <a:latin typeface="+mn-lt"/>
              <a:ea typeface="+mn-ea"/>
              <a:cs typeface="+mn-cs"/>
            </a:rPr>
            <a:t>千円減額となり、全体として</a:t>
          </a:r>
          <a:r>
            <a:rPr kumimoji="1" lang="ja-JP" altLang="en-US" sz="1100">
              <a:solidFill>
                <a:schemeClr val="dk1"/>
              </a:solidFill>
              <a:effectLst/>
              <a:latin typeface="+mn-lt"/>
              <a:ea typeface="+mn-ea"/>
              <a:cs typeface="+mn-cs"/>
            </a:rPr>
            <a:t>４９６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７８５</a:t>
          </a:r>
          <a:r>
            <a:rPr kumimoji="1" lang="ja-JP" altLang="ja-JP" sz="1100">
              <a:solidFill>
                <a:schemeClr val="dk1"/>
              </a:solidFill>
              <a:effectLst/>
              <a:latin typeface="+mn-lt"/>
              <a:ea typeface="+mn-ea"/>
              <a:cs typeface="+mn-cs"/>
            </a:rPr>
            <a:t>千円の減額となった。</a:t>
          </a:r>
          <a:r>
            <a:rPr kumimoji="1" lang="ja-JP" altLang="en-US" sz="1100">
              <a:solidFill>
                <a:schemeClr val="dk1"/>
              </a:solidFill>
              <a:effectLst/>
              <a:latin typeface="+mn-lt"/>
              <a:ea typeface="+mn-ea"/>
              <a:cs typeface="+mn-cs"/>
            </a:rPr>
            <a:t>分子・分母ともに減額となったが、分母</a:t>
          </a:r>
          <a:r>
            <a:rPr kumimoji="1" lang="ja-JP" altLang="ja-JP" sz="1100">
              <a:solidFill>
                <a:schemeClr val="dk1"/>
              </a:solidFill>
              <a:effectLst/>
              <a:latin typeface="+mn-lt"/>
              <a:ea typeface="+mn-ea"/>
              <a:cs typeface="+mn-cs"/>
            </a:rPr>
            <a:t>の減額が大きいので経常収支比率としては</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今後も、繰出金などの増加が見込まれるので、糸島市行政改革大綱に基づく行財政健全化計画計画をもとに、行財政改革の推進を図る。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57573</xdr:rowOff>
    </xdr:from>
    <xdr:to>
      <xdr:col>7</xdr:col>
      <xdr:colOff>152400</xdr:colOff>
      <xdr:row>61</xdr:row>
      <xdr:rowOff>14817</xdr:rowOff>
    </xdr:to>
    <xdr:cxnSp macro="">
      <xdr:nvCxnSpPr>
        <xdr:cNvPr id="131" name="直線コネクタ 130"/>
        <xdr:cNvCxnSpPr/>
      </xdr:nvCxnSpPr>
      <xdr:spPr>
        <a:xfrm>
          <a:off x="4114800" y="10344573"/>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2"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57573</xdr:rowOff>
    </xdr:from>
    <xdr:to>
      <xdr:col>6</xdr:col>
      <xdr:colOff>0</xdr:colOff>
      <xdr:row>60</xdr:row>
      <xdr:rowOff>170180</xdr:rowOff>
    </xdr:to>
    <xdr:cxnSp macro="">
      <xdr:nvCxnSpPr>
        <xdr:cNvPr id="134" name="直線コネクタ 133"/>
        <xdr:cNvCxnSpPr/>
      </xdr:nvCxnSpPr>
      <xdr:spPr>
        <a:xfrm flipV="1">
          <a:off x="3225800" y="1034457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36" name="テキスト ボックス 135"/>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170180</xdr:rowOff>
    </xdr:from>
    <xdr:to>
      <xdr:col>4</xdr:col>
      <xdr:colOff>482600</xdr:colOff>
      <xdr:row>61</xdr:row>
      <xdr:rowOff>127423</xdr:rowOff>
    </xdr:to>
    <xdr:cxnSp macro="">
      <xdr:nvCxnSpPr>
        <xdr:cNvPr id="137" name="直線コネクタ 136"/>
        <xdr:cNvCxnSpPr/>
      </xdr:nvCxnSpPr>
      <xdr:spPr>
        <a:xfrm flipV="1">
          <a:off x="2336800" y="1045718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127423</xdr:rowOff>
    </xdr:from>
    <xdr:to>
      <xdr:col>3</xdr:col>
      <xdr:colOff>279400</xdr:colOff>
      <xdr:row>62</xdr:row>
      <xdr:rowOff>76623</xdr:rowOff>
    </xdr:to>
    <xdr:cxnSp macro="">
      <xdr:nvCxnSpPr>
        <xdr:cNvPr id="140" name="直線コネクタ 139"/>
        <xdr:cNvCxnSpPr/>
      </xdr:nvCxnSpPr>
      <xdr:spPr>
        <a:xfrm flipV="1">
          <a:off x="1447800" y="1058587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135467</xdr:rowOff>
    </xdr:from>
    <xdr:to>
      <xdr:col>7</xdr:col>
      <xdr:colOff>203200</xdr:colOff>
      <xdr:row>61</xdr:row>
      <xdr:rowOff>65617</xdr:rowOff>
    </xdr:to>
    <xdr:sp macro="" textlink="">
      <xdr:nvSpPr>
        <xdr:cNvPr id="150" name="円/楕円 149"/>
        <xdr:cNvSpPr/>
      </xdr:nvSpPr>
      <xdr:spPr>
        <a:xfrm>
          <a:off x="4902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151994</xdr:rowOff>
    </xdr:from>
    <xdr:ext cx="762000" cy="259045"/>
    <xdr:sp macro="" textlink="">
      <xdr:nvSpPr>
        <xdr:cNvPr id="151" name="財政構造の弾力性該当値テキスト"/>
        <xdr:cNvSpPr txBox="1"/>
      </xdr:nvSpPr>
      <xdr:spPr>
        <a:xfrm>
          <a:off x="50419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6773</xdr:rowOff>
    </xdr:from>
    <xdr:to>
      <xdr:col>6</xdr:col>
      <xdr:colOff>50800</xdr:colOff>
      <xdr:row>60</xdr:row>
      <xdr:rowOff>108373</xdr:rowOff>
    </xdr:to>
    <xdr:sp macro="" textlink="">
      <xdr:nvSpPr>
        <xdr:cNvPr id="152" name="円/楕円 151"/>
        <xdr:cNvSpPr/>
      </xdr:nvSpPr>
      <xdr:spPr>
        <a:xfrm>
          <a:off x="4064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118550</xdr:rowOff>
    </xdr:from>
    <xdr:ext cx="736600" cy="259045"/>
    <xdr:sp macro="" textlink="">
      <xdr:nvSpPr>
        <xdr:cNvPr id="153" name="テキスト ボックス 152"/>
        <xdr:cNvSpPr txBox="1"/>
      </xdr:nvSpPr>
      <xdr:spPr>
        <a:xfrm>
          <a:off x="3733800" y="1006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119380</xdr:rowOff>
    </xdr:from>
    <xdr:to>
      <xdr:col>4</xdr:col>
      <xdr:colOff>533400</xdr:colOff>
      <xdr:row>61</xdr:row>
      <xdr:rowOff>49530</xdr:rowOff>
    </xdr:to>
    <xdr:sp macro="" textlink="">
      <xdr:nvSpPr>
        <xdr:cNvPr id="154" name="円/楕円 153"/>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59707</xdr:rowOff>
    </xdr:from>
    <xdr:ext cx="762000" cy="259045"/>
    <xdr:sp macro="" textlink="">
      <xdr:nvSpPr>
        <xdr:cNvPr id="155" name="テキスト ボックス 154"/>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76623</xdr:rowOff>
    </xdr:from>
    <xdr:to>
      <xdr:col>3</xdr:col>
      <xdr:colOff>330200</xdr:colOff>
      <xdr:row>62</xdr:row>
      <xdr:rowOff>6773</xdr:rowOff>
    </xdr:to>
    <xdr:sp macro="" textlink="">
      <xdr:nvSpPr>
        <xdr:cNvPr id="156" name="円/楕円 155"/>
        <xdr:cNvSpPr/>
      </xdr:nvSpPr>
      <xdr:spPr>
        <a:xfrm>
          <a:off x="2286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16950</xdr:rowOff>
    </xdr:from>
    <xdr:ext cx="762000" cy="259045"/>
    <xdr:sp macro="" textlink="">
      <xdr:nvSpPr>
        <xdr:cNvPr id="157" name="テキスト ボックス 156"/>
        <xdr:cNvSpPr txBox="1"/>
      </xdr:nvSpPr>
      <xdr:spPr>
        <a:xfrm>
          <a:off x="1955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25823</xdr:rowOff>
    </xdr:from>
    <xdr:to>
      <xdr:col>2</xdr:col>
      <xdr:colOff>127000</xdr:colOff>
      <xdr:row>62</xdr:row>
      <xdr:rowOff>127423</xdr:rowOff>
    </xdr:to>
    <xdr:sp macro="" textlink="">
      <xdr:nvSpPr>
        <xdr:cNvPr id="158" name="円/楕円 157"/>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137600</xdr:rowOff>
    </xdr:from>
    <xdr:ext cx="762000" cy="259045"/>
    <xdr:sp macro="" textlink="">
      <xdr:nvSpPr>
        <xdr:cNvPr id="159" name="テキスト ボックス 158"/>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大きく下回っているが、要因として合併により職員数の削減を行ったことにより人件費の抑制が図られていることが挙げられる。一方、物件費はごみ処理業務に係る維持管理費が多額となり、放課後児童クラブの管理運営費等も増加している。</a:t>
          </a:r>
          <a:endParaRPr lang="ja-JP" altLang="ja-JP" sz="1400">
            <a:effectLst/>
          </a:endParaRPr>
        </a:p>
        <a:p>
          <a:r>
            <a:rPr kumimoji="1" lang="ja-JP" altLang="ja-JP" sz="1100">
              <a:solidFill>
                <a:schemeClr val="dk1"/>
              </a:solidFill>
              <a:effectLst/>
              <a:latin typeface="+mn-lt"/>
              <a:ea typeface="+mn-ea"/>
              <a:cs typeface="+mn-cs"/>
            </a:rPr>
            <a:t>　今後、職員数の削減等の合併効果や窓口業務等の民間委託推進により、相対的にはコスト削減効果が表れることが見込まれる。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100411</xdr:rowOff>
    </xdr:from>
    <xdr:to>
      <xdr:col>7</xdr:col>
      <xdr:colOff>152400</xdr:colOff>
      <xdr:row>82</xdr:row>
      <xdr:rowOff>104497</xdr:rowOff>
    </xdr:to>
    <xdr:cxnSp macro="">
      <xdr:nvCxnSpPr>
        <xdr:cNvPr id="194" name="直線コネクタ 193"/>
        <xdr:cNvCxnSpPr/>
      </xdr:nvCxnSpPr>
      <xdr:spPr>
        <a:xfrm flipV="1">
          <a:off x="4114800" y="14159311"/>
          <a:ext cx="838200" cy="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85812</xdr:rowOff>
    </xdr:from>
    <xdr:to>
      <xdr:col>6</xdr:col>
      <xdr:colOff>0</xdr:colOff>
      <xdr:row>82</xdr:row>
      <xdr:rowOff>104497</xdr:rowOff>
    </xdr:to>
    <xdr:cxnSp macro="">
      <xdr:nvCxnSpPr>
        <xdr:cNvPr id="197" name="直線コネクタ 196"/>
        <xdr:cNvCxnSpPr/>
      </xdr:nvCxnSpPr>
      <xdr:spPr>
        <a:xfrm>
          <a:off x="3225800" y="14144712"/>
          <a:ext cx="889000" cy="1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68447</xdr:rowOff>
    </xdr:from>
    <xdr:to>
      <xdr:col>4</xdr:col>
      <xdr:colOff>482600</xdr:colOff>
      <xdr:row>82</xdr:row>
      <xdr:rowOff>85812</xdr:rowOff>
    </xdr:to>
    <xdr:cxnSp macro="">
      <xdr:nvCxnSpPr>
        <xdr:cNvPr id="200" name="直線コネクタ 199"/>
        <xdr:cNvCxnSpPr/>
      </xdr:nvCxnSpPr>
      <xdr:spPr>
        <a:xfrm>
          <a:off x="2336800" y="14127347"/>
          <a:ext cx="889000" cy="1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8030</xdr:rowOff>
    </xdr:from>
    <xdr:ext cx="762000" cy="259045"/>
    <xdr:sp macro="" textlink="">
      <xdr:nvSpPr>
        <xdr:cNvPr id="202" name="テキスト ボックス 201"/>
        <xdr:cNvSpPr txBox="1"/>
      </xdr:nvSpPr>
      <xdr:spPr>
        <a:xfrm>
          <a:off x="2844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68447</xdr:rowOff>
    </xdr:from>
    <xdr:to>
      <xdr:col>3</xdr:col>
      <xdr:colOff>279400</xdr:colOff>
      <xdr:row>82</xdr:row>
      <xdr:rowOff>79008</xdr:rowOff>
    </xdr:to>
    <xdr:cxnSp macro="">
      <xdr:nvCxnSpPr>
        <xdr:cNvPr id="203" name="直線コネクタ 202"/>
        <xdr:cNvCxnSpPr/>
      </xdr:nvCxnSpPr>
      <xdr:spPr>
        <a:xfrm flipV="1">
          <a:off x="1447800" y="14127347"/>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159428</xdr:rowOff>
    </xdr:from>
    <xdr:ext cx="762000" cy="259045"/>
    <xdr:sp macro="" textlink="">
      <xdr:nvSpPr>
        <xdr:cNvPr id="207" name="テキスト ボックス 206"/>
        <xdr:cNvSpPr txBox="1"/>
      </xdr:nvSpPr>
      <xdr:spPr>
        <a:xfrm>
          <a:off x="1066800" y="1438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49611</xdr:rowOff>
    </xdr:from>
    <xdr:to>
      <xdr:col>7</xdr:col>
      <xdr:colOff>203200</xdr:colOff>
      <xdr:row>82</xdr:row>
      <xdr:rowOff>151211</xdr:rowOff>
    </xdr:to>
    <xdr:sp macro="" textlink="">
      <xdr:nvSpPr>
        <xdr:cNvPr id="213" name="円/楕円 212"/>
        <xdr:cNvSpPr/>
      </xdr:nvSpPr>
      <xdr:spPr>
        <a:xfrm>
          <a:off x="4902200" y="1410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142338</xdr:rowOff>
    </xdr:from>
    <xdr:ext cx="762000" cy="259045"/>
    <xdr:sp macro="" textlink="">
      <xdr:nvSpPr>
        <xdr:cNvPr id="214" name="人件費・物件費等の状況該当値テキスト"/>
        <xdr:cNvSpPr txBox="1"/>
      </xdr:nvSpPr>
      <xdr:spPr>
        <a:xfrm>
          <a:off x="5041900" y="14029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94,589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53697</xdr:rowOff>
    </xdr:from>
    <xdr:to>
      <xdr:col>6</xdr:col>
      <xdr:colOff>50800</xdr:colOff>
      <xdr:row>82</xdr:row>
      <xdr:rowOff>155297</xdr:rowOff>
    </xdr:to>
    <xdr:sp macro="" textlink="">
      <xdr:nvSpPr>
        <xdr:cNvPr id="215" name="円/楕円 214"/>
        <xdr:cNvSpPr/>
      </xdr:nvSpPr>
      <xdr:spPr>
        <a:xfrm>
          <a:off x="4064000" y="141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165474</xdr:rowOff>
    </xdr:from>
    <xdr:ext cx="736600" cy="259045"/>
    <xdr:sp macro="" textlink="">
      <xdr:nvSpPr>
        <xdr:cNvPr id="216" name="テキスト ボックス 215"/>
        <xdr:cNvSpPr txBox="1"/>
      </xdr:nvSpPr>
      <xdr:spPr>
        <a:xfrm>
          <a:off x="3733800" y="13881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95,097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35012</xdr:rowOff>
    </xdr:from>
    <xdr:to>
      <xdr:col>4</xdr:col>
      <xdr:colOff>533400</xdr:colOff>
      <xdr:row>82</xdr:row>
      <xdr:rowOff>136612</xdr:rowOff>
    </xdr:to>
    <xdr:sp macro="" textlink="">
      <xdr:nvSpPr>
        <xdr:cNvPr id="217" name="円/楕円 216"/>
        <xdr:cNvSpPr/>
      </xdr:nvSpPr>
      <xdr:spPr>
        <a:xfrm>
          <a:off x="3175000" y="1409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146789</xdr:rowOff>
    </xdr:from>
    <xdr:ext cx="762000" cy="259045"/>
    <xdr:sp macro="" textlink="">
      <xdr:nvSpPr>
        <xdr:cNvPr id="218" name="テキスト ボックス 217"/>
        <xdr:cNvSpPr txBox="1"/>
      </xdr:nvSpPr>
      <xdr:spPr>
        <a:xfrm>
          <a:off x="2844800" y="1386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92,774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17647</xdr:rowOff>
    </xdr:from>
    <xdr:to>
      <xdr:col>3</xdr:col>
      <xdr:colOff>330200</xdr:colOff>
      <xdr:row>82</xdr:row>
      <xdr:rowOff>119247</xdr:rowOff>
    </xdr:to>
    <xdr:sp macro="" textlink="">
      <xdr:nvSpPr>
        <xdr:cNvPr id="219" name="円/楕円 218"/>
        <xdr:cNvSpPr/>
      </xdr:nvSpPr>
      <xdr:spPr>
        <a:xfrm>
          <a:off x="2286000" y="1407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129424</xdr:rowOff>
    </xdr:from>
    <xdr:ext cx="762000" cy="259045"/>
    <xdr:sp macro="" textlink="">
      <xdr:nvSpPr>
        <xdr:cNvPr id="220" name="テキスト ボックス 219"/>
        <xdr:cNvSpPr txBox="1"/>
      </xdr:nvSpPr>
      <xdr:spPr>
        <a:xfrm>
          <a:off x="1955800" y="1384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90,615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28208</xdr:rowOff>
    </xdr:from>
    <xdr:to>
      <xdr:col>2</xdr:col>
      <xdr:colOff>127000</xdr:colOff>
      <xdr:row>82</xdr:row>
      <xdr:rowOff>129808</xdr:rowOff>
    </xdr:to>
    <xdr:sp macro="" textlink="">
      <xdr:nvSpPr>
        <xdr:cNvPr id="221" name="円/楕円 220"/>
        <xdr:cNvSpPr/>
      </xdr:nvSpPr>
      <xdr:spPr>
        <a:xfrm>
          <a:off x="1397000" y="1408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139985</xdr:rowOff>
    </xdr:from>
    <xdr:ext cx="762000" cy="259045"/>
    <xdr:sp macro="" textlink="">
      <xdr:nvSpPr>
        <xdr:cNvPr id="222" name="テキスト ボックス 221"/>
        <xdr:cNvSpPr txBox="1"/>
      </xdr:nvSpPr>
      <xdr:spPr>
        <a:xfrm>
          <a:off x="1066800" y="138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ラスパイレス指数は類似団体平均を上回っているが、要因として職員構成の変動や給与制度改定に伴う現給保障者の割合が高いことが挙げられる。</a:t>
          </a:r>
          <a:endParaRPr lang="ja-JP" altLang="ja-JP" sz="1400">
            <a:effectLst/>
          </a:endParaRPr>
        </a:p>
        <a:p>
          <a:r>
            <a:rPr kumimoji="1" lang="ja-JP" altLang="ja-JP" sz="1100">
              <a:solidFill>
                <a:schemeClr val="dk1"/>
              </a:solidFill>
              <a:effectLst/>
              <a:latin typeface="+mn-lt"/>
              <a:ea typeface="+mn-ea"/>
              <a:cs typeface="+mn-cs"/>
            </a:rPr>
            <a:t>　今後も、国の動向や他自治体の状況を踏まえ、給与の適正化に努める。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109643</xdr:rowOff>
    </xdr:to>
    <xdr:cxnSp macro="">
      <xdr:nvCxnSpPr>
        <xdr:cNvPr id="251" name="直線コネクタ 250"/>
        <xdr:cNvCxnSpPr/>
      </xdr:nvCxnSpPr>
      <xdr:spPr>
        <a:xfrm flipV="1">
          <a:off x="17018000" y="13969577"/>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81720</xdr:rowOff>
    </xdr:from>
    <xdr:ext cx="762000" cy="259045"/>
    <xdr:sp macro="" textlink="">
      <xdr:nvSpPr>
        <xdr:cNvPr id="252" name="給与水準   （国との比較）最小値テキスト"/>
        <xdr:cNvSpPr txBox="1"/>
      </xdr:nvSpPr>
      <xdr:spPr>
        <a:xfrm>
          <a:off x="17106900" y="148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109643</xdr:rowOff>
    </xdr:from>
    <xdr:to>
      <xdr:col>24</xdr:col>
      <xdr:colOff>647700</xdr:colOff>
      <xdr:row>86</xdr:row>
      <xdr:rowOff>109643</xdr:rowOff>
    </xdr:to>
    <xdr:cxnSp macro="">
      <xdr:nvCxnSpPr>
        <xdr:cNvPr id="253" name="直線コネクタ 252"/>
        <xdr:cNvCxnSpPr/>
      </xdr:nvCxnSpPr>
      <xdr:spPr>
        <a:xfrm>
          <a:off x="16929100" y="14854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55880</xdr:rowOff>
    </xdr:from>
    <xdr:to>
      <xdr:col>24</xdr:col>
      <xdr:colOff>558800</xdr:colOff>
      <xdr:row>85</xdr:row>
      <xdr:rowOff>80011</xdr:rowOff>
    </xdr:to>
    <xdr:cxnSp macro="">
      <xdr:nvCxnSpPr>
        <xdr:cNvPr id="256" name="直線コネクタ 255"/>
        <xdr:cNvCxnSpPr/>
      </xdr:nvCxnSpPr>
      <xdr:spPr>
        <a:xfrm flipV="1">
          <a:off x="16179800" y="1462913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16104</xdr:rowOff>
    </xdr:from>
    <xdr:ext cx="762000" cy="259045"/>
    <xdr:sp macro="" textlink="">
      <xdr:nvSpPr>
        <xdr:cNvPr id="257" name="給与水準   （国との比較）平均値テキスト"/>
        <xdr:cNvSpPr txBox="1"/>
      </xdr:nvSpPr>
      <xdr:spPr>
        <a:xfrm>
          <a:off x="17106900" y="1424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58" name="フローチャート : 判断 257"/>
        <xdr:cNvSpPr/>
      </xdr:nvSpPr>
      <xdr:spPr>
        <a:xfrm>
          <a:off x="169672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85</xdr:row>
      <xdr:rowOff>88054</xdr:rowOff>
    </xdr:to>
    <xdr:cxnSp macro="">
      <xdr:nvCxnSpPr>
        <xdr:cNvPr id="259" name="直線コネクタ 258"/>
        <xdr:cNvCxnSpPr/>
      </xdr:nvCxnSpPr>
      <xdr:spPr>
        <a:xfrm flipV="1">
          <a:off x="15290800" y="1465326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15663</xdr:rowOff>
    </xdr:from>
    <xdr:to>
      <xdr:col>23</xdr:col>
      <xdr:colOff>457200</xdr:colOff>
      <xdr:row>84</xdr:row>
      <xdr:rowOff>117263</xdr:rowOff>
    </xdr:to>
    <xdr:sp macro="" textlink="">
      <xdr:nvSpPr>
        <xdr:cNvPr id="260" name="フローチャート : 判断 259"/>
        <xdr:cNvSpPr/>
      </xdr:nvSpPr>
      <xdr:spPr>
        <a:xfrm>
          <a:off x="161290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127440</xdr:rowOff>
    </xdr:from>
    <xdr:ext cx="736600" cy="259045"/>
    <xdr:sp macro="" textlink="">
      <xdr:nvSpPr>
        <xdr:cNvPr id="261" name="テキスト ボックス 260"/>
        <xdr:cNvSpPr txBox="1"/>
      </xdr:nvSpPr>
      <xdr:spPr>
        <a:xfrm>
          <a:off x="15798800" y="1418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85</xdr:row>
      <xdr:rowOff>88054</xdr:rowOff>
    </xdr:to>
    <xdr:cxnSp macro="">
      <xdr:nvCxnSpPr>
        <xdr:cNvPr id="262" name="直線コネクタ 261"/>
        <xdr:cNvCxnSpPr/>
      </xdr:nvCxnSpPr>
      <xdr:spPr>
        <a:xfrm>
          <a:off x="14401800" y="1465326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3" name="フローチャート : 判断 262"/>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4" name="テキスト ボックス 263"/>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89</xdr:row>
      <xdr:rowOff>45720</xdr:rowOff>
    </xdr:to>
    <xdr:cxnSp macro="">
      <xdr:nvCxnSpPr>
        <xdr:cNvPr id="265" name="直線コネクタ 264"/>
        <xdr:cNvCxnSpPr/>
      </xdr:nvCxnSpPr>
      <xdr:spPr>
        <a:xfrm flipV="1">
          <a:off x="13512800" y="14653261"/>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6" name="フローチャート : 判断 265"/>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7" name="テキスト ボックス 266"/>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8" name="フローチャート : 判断 267"/>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9" name="テキスト ボックス 268"/>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75" name="円/楕円 274"/>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148607</xdr:rowOff>
    </xdr:from>
    <xdr:ext cx="762000" cy="259045"/>
    <xdr:sp macro="" textlink="">
      <xdr:nvSpPr>
        <xdr:cNvPr id="276" name="給与水準   （国との比較）該当値テキスト"/>
        <xdr:cNvSpPr txBox="1"/>
      </xdr:nvSpPr>
      <xdr:spPr>
        <a:xfrm>
          <a:off x="17106900" y="1455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77" name="円/楕円 276"/>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115588</xdr:rowOff>
    </xdr:from>
    <xdr:ext cx="736600" cy="259045"/>
    <xdr:sp macro="" textlink="">
      <xdr:nvSpPr>
        <xdr:cNvPr id="278" name="テキスト ボックス 277"/>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37254</xdr:rowOff>
    </xdr:from>
    <xdr:to>
      <xdr:col>22</xdr:col>
      <xdr:colOff>254000</xdr:colOff>
      <xdr:row>85</xdr:row>
      <xdr:rowOff>138854</xdr:rowOff>
    </xdr:to>
    <xdr:sp macro="" textlink="">
      <xdr:nvSpPr>
        <xdr:cNvPr id="279" name="円/楕円 278"/>
        <xdr:cNvSpPr/>
      </xdr:nvSpPr>
      <xdr:spPr>
        <a:xfrm>
          <a:off x="15240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80" name="テキスト ボックス 279"/>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81" name="円/楕円 280"/>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115588</xdr:rowOff>
    </xdr:from>
    <xdr:ext cx="762000" cy="259045"/>
    <xdr:sp macro="" textlink="">
      <xdr:nvSpPr>
        <xdr:cNvPr id="282" name="テキスト ボックス 281"/>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166370</xdr:rowOff>
    </xdr:from>
    <xdr:to>
      <xdr:col>19</xdr:col>
      <xdr:colOff>533400</xdr:colOff>
      <xdr:row>89</xdr:row>
      <xdr:rowOff>96520</xdr:rowOff>
    </xdr:to>
    <xdr:sp macro="" textlink="">
      <xdr:nvSpPr>
        <xdr:cNvPr id="283" name="円/楕円 282"/>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81297</xdr:rowOff>
    </xdr:from>
    <xdr:ext cx="762000" cy="259045"/>
    <xdr:sp macro="" textlink="">
      <xdr:nvSpPr>
        <xdr:cNvPr id="284" name="テキスト ボックス 283"/>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類似団体平均を大きく下回り、類似団体中</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位である。合併に伴う事務の統廃合縮小や、民間委託を積極的に行っていることが要因である。</a:t>
          </a:r>
          <a:endParaRPr lang="ja-JP" altLang="ja-JP" sz="1400">
            <a:effectLst/>
          </a:endParaRPr>
        </a:p>
        <a:p>
          <a:r>
            <a:rPr kumimoji="1" lang="ja-JP" altLang="ja-JP" sz="1100">
              <a:solidFill>
                <a:schemeClr val="dk1"/>
              </a:solidFill>
              <a:effectLst/>
              <a:latin typeface="+mn-lt"/>
              <a:ea typeface="+mn-ea"/>
              <a:cs typeface="+mn-cs"/>
            </a:rPr>
            <a:t>　今後も、合併に伴う事務の効率化を推進することにより、職員数の削減が見込まれる。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6" name="直線コネクタ 315"/>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7"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18" name="直線コネクタ 317"/>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9"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0" name="直線コネクタ 319"/>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32536</xdr:rowOff>
    </xdr:from>
    <xdr:to>
      <xdr:col>24</xdr:col>
      <xdr:colOff>558800</xdr:colOff>
      <xdr:row>59</xdr:row>
      <xdr:rowOff>38281</xdr:rowOff>
    </xdr:to>
    <xdr:cxnSp macro="">
      <xdr:nvCxnSpPr>
        <xdr:cNvPr id="321" name="直線コネクタ 320"/>
        <xdr:cNvCxnSpPr/>
      </xdr:nvCxnSpPr>
      <xdr:spPr>
        <a:xfrm flipV="1">
          <a:off x="16179800" y="10148086"/>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2"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3" name="フローチャート : 判断 322"/>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38281</xdr:rowOff>
    </xdr:from>
    <xdr:to>
      <xdr:col>23</xdr:col>
      <xdr:colOff>406400</xdr:colOff>
      <xdr:row>59</xdr:row>
      <xdr:rowOff>45176</xdr:rowOff>
    </xdr:to>
    <xdr:cxnSp macro="">
      <xdr:nvCxnSpPr>
        <xdr:cNvPr id="324" name="直線コネクタ 323"/>
        <xdr:cNvCxnSpPr/>
      </xdr:nvCxnSpPr>
      <xdr:spPr>
        <a:xfrm flipV="1">
          <a:off x="15290800" y="1015383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5" name="フローチャート : 判断 324"/>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6" name="テキスト ボックス 325"/>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45176</xdr:rowOff>
    </xdr:from>
    <xdr:to>
      <xdr:col>22</xdr:col>
      <xdr:colOff>203200</xdr:colOff>
      <xdr:row>59</xdr:row>
      <xdr:rowOff>58965</xdr:rowOff>
    </xdr:to>
    <xdr:cxnSp macro="">
      <xdr:nvCxnSpPr>
        <xdr:cNvPr id="327" name="直線コネクタ 326"/>
        <xdr:cNvCxnSpPr/>
      </xdr:nvCxnSpPr>
      <xdr:spPr>
        <a:xfrm flipV="1">
          <a:off x="14401800" y="1016072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28" name="フローチャート : 判断 327"/>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156348</xdr:rowOff>
    </xdr:from>
    <xdr:ext cx="762000" cy="259045"/>
    <xdr:sp macro="" textlink="">
      <xdr:nvSpPr>
        <xdr:cNvPr id="329" name="テキスト ボックス 328"/>
        <xdr:cNvSpPr txBox="1"/>
      </xdr:nvSpPr>
      <xdr:spPr>
        <a:xfrm>
          <a:off x="14909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58965</xdr:rowOff>
    </xdr:from>
    <xdr:to>
      <xdr:col>21</xdr:col>
      <xdr:colOff>0</xdr:colOff>
      <xdr:row>59</xdr:row>
      <xdr:rowOff>63560</xdr:rowOff>
    </xdr:to>
    <xdr:cxnSp macro="">
      <xdr:nvCxnSpPr>
        <xdr:cNvPr id="330" name="直線コネクタ 329"/>
        <xdr:cNvCxnSpPr/>
      </xdr:nvCxnSpPr>
      <xdr:spPr>
        <a:xfrm flipV="1">
          <a:off x="13512800" y="10174515"/>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1" name="フローチャート : 判断 330"/>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160944</xdr:rowOff>
    </xdr:from>
    <xdr:ext cx="762000" cy="259045"/>
    <xdr:sp macro="" textlink="">
      <xdr:nvSpPr>
        <xdr:cNvPr id="332" name="テキスト ボックス 331"/>
        <xdr:cNvSpPr txBox="1"/>
      </xdr:nvSpPr>
      <xdr:spPr>
        <a:xfrm>
          <a:off x="14020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3" name="フローチャート : 判断 332"/>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170136</xdr:rowOff>
    </xdr:from>
    <xdr:ext cx="762000" cy="259045"/>
    <xdr:sp macro="" textlink="">
      <xdr:nvSpPr>
        <xdr:cNvPr id="334" name="テキスト ボックス 333"/>
        <xdr:cNvSpPr txBox="1"/>
      </xdr:nvSpPr>
      <xdr:spPr>
        <a:xfrm>
          <a:off x="13131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153186</xdr:rowOff>
    </xdr:from>
    <xdr:to>
      <xdr:col>24</xdr:col>
      <xdr:colOff>609600</xdr:colOff>
      <xdr:row>59</xdr:row>
      <xdr:rowOff>83336</xdr:rowOff>
    </xdr:to>
    <xdr:sp macro="" textlink="">
      <xdr:nvSpPr>
        <xdr:cNvPr id="340" name="円/楕円 339"/>
        <xdr:cNvSpPr/>
      </xdr:nvSpPr>
      <xdr:spPr>
        <a:xfrm>
          <a:off x="16967200" y="100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74463</xdr:rowOff>
    </xdr:from>
    <xdr:ext cx="762000" cy="259045"/>
    <xdr:sp macro="" textlink="">
      <xdr:nvSpPr>
        <xdr:cNvPr id="341" name="定員管理の状況該当値テキスト"/>
        <xdr:cNvSpPr txBox="1"/>
      </xdr:nvSpPr>
      <xdr:spPr>
        <a:xfrm>
          <a:off x="17106900" y="1001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158931</xdr:rowOff>
    </xdr:from>
    <xdr:to>
      <xdr:col>23</xdr:col>
      <xdr:colOff>457200</xdr:colOff>
      <xdr:row>59</xdr:row>
      <xdr:rowOff>89081</xdr:rowOff>
    </xdr:to>
    <xdr:sp macro="" textlink="">
      <xdr:nvSpPr>
        <xdr:cNvPr id="342" name="円/楕円 341"/>
        <xdr:cNvSpPr/>
      </xdr:nvSpPr>
      <xdr:spPr>
        <a:xfrm>
          <a:off x="16129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99258</xdr:rowOff>
    </xdr:from>
    <xdr:ext cx="736600" cy="259045"/>
    <xdr:sp macro="" textlink="">
      <xdr:nvSpPr>
        <xdr:cNvPr id="343" name="テキスト ボックス 342"/>
        <xdr:cNvSpPr txBox="1"/>
      </xdr:nvSpPr>
      <xdr:spPr>
        <a:xfrm>
          <a:off x="15798800" y="987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165826</xdr:rowOff>
    </xdr:from>
    <xdr:to>
      <xdr:col>22</xdr:col>
      <xdr:colOff>254000</xdr:colOff>
      <xdr:row>59</xdr:row>
      <xdr:rowOff>95976</xdr:rowOff>
    </xdr:to>
    <xdr:sp macro="" textlink="">
      <xdr:nvSpPr>
        <xdr:cNvPr id="344" name="円/楕円 343"/>
        <xdr:cNvSpPr/>
      </xdr:nvSpPr>
      <xdr:spPr>
        <a:xfrm>
          <a:off x="15240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106153</xdr:rowOff>
    </xdr:from>
    <xdr:ext cx="762000" cy="259045"/>
    <xdr:sp macro="" textlink="">
      <xdr:nvSpPr>
        <xdr:cNvPr id="345" name="テキスト ボックス 344"/>
        <xdr:cNvSpPr txBox="1"/>
      </xdr:nvSpPr>
      <xdr:spPr>
        <a:xfrm>
          <a:off x="14909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8165</xdr:rowOff>
    </xdr:from>
    <xdr:to>
      <xdr:col>21</xdr:col>
      <xdr:colOff>50800</xdr:colOff>
      <xdr:row>59</xdr:row>
      <xdr:rowOff>109765</xdr:rowOff>
    </xdr:to>
    <xdr:sp macro="" textlink="">
      <xdr:nvSpPr>
        <xdr:cNvPr id="346" name="円/楕円 345"/>
        <xdr:cNvSpPr/>
      </xdr:nvSpPr>
      <xdr:spPr>
        <a:xfrm>
          <a:off x="14351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119942</xdr:rowOff>
    </xdr:from>
    <xdr:ext cx="762000" cy="259045"/>
    <xdr:sp macro="" textlink="">
      <xdr:nvSpPr>
        <xdr:cNvPr id="347" name="テキスト ボックス 346"/>
        <xdr:cNvSpPr txBox="1"/>
      </xdr:nvSpPr>
      <xdr:spPr>
        <a:xfrm>
          <a:off x="14020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12760</xdr:rowOff>
    </xdr:from>
    <xdr:to>
      <xdr:col>19</xdr:col>
      <xdr:colOff>533400</xdr:colOff>
      <xdr:row>59</xdr:row>
      <xdr:rowOff>114360</xdr:rowOff>
    </xdr:to>
    <xdr:sp macro="" textlink="">
      <xdr:nvSpPr>
        <xdr:cNvPr id="348" name="円/楕円 347"/>
        <xdr:cNvSpPr/>
      </xdr:nvSpPr>
      <xdr:spPr>
        <a:xfrm>
          <a:off x="13462000" y="101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124537</xdr:rowOff>
    </xdr:from>
    <xdr:ext cx="762000" cy="259045"/>
    <xdr:sp macro="" textlink="">
      <xdr:nvSpPr>
        <xdr:cNvPr id="349" name="テキスト ボックス 348"/>
        <xdr:cNvSpPr txBox="1"/>
      </xdr:nvSpPr>
      <xdr:spPr>
        <a:xfrm>
          <a:off x="13131800" y="989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Ｈ２７以前は、</a:t>
          </a:r>
          <a:r>
            <a:rPr kumimoji="1" lang="ja-JP" altLang="ja-JP" sz="1100">
              <a:solidFill>
                <a:schemeClr val="dk1"/>
              </a:solidFill>
              <a:effectLst/>
              <a:latin typeface="+mn-lt"/>
              <a:ea typeface="+mn-ea"/>
              <a:cs typeface="+mn-cs"/>
            </a:rPr>
            <a:t>類似</a:t>
          </a:r>
          <a:r>
            <a:rPr kumimoji="1" lang="ja-JP" altLang="ja-JP" sz="1100">
              <a:solidFill>
                <a:sysClr val="windowText" lastClr="000000"/>
              </a:solidFill>
              <a:effectLst/>
              <a:latin typeface="+mn-lt"/>
              <a:ea typeface="+mn-ea"/>
              <a:cs typeface="+mn-cs"/>
            </a:rPr>
            <a:t>団体平均</a:t>
          </a:r>
          <a:r>
            <a:rPr kumimoji="1" lang="ja-JP" altLang="en-US" sz="1100">
              <a:solidFill>
                <a:sysClr val="windowText" lastClr="000000"/>
              </a:solidFill>
              <a:effectLst/>
              <a:latin typeface="+mn-lt"/>
              <a:ea typeface="+mn-ea"/>
              <a:cs typeface="+mn-cs"/>
            </a:rPr>
            <a:t>を上回っていたが</a:t>
          </a:r>
          <a:r>
            <a:rPr kumimoji="1" lang="ja-JP" altLang="ja-JP" sz="1100">
              <a:solidFill>
                <a:sysClr val="windowText" lastClr="000000"/>
              </a:solidFill>
              <a:effectLst/>
              <a:latin typeface="+mn-lt"/>
              <a:ea typeface="+mn-ea"/>
              <a:cs typeface="+mn-cs"/>
            </a:rPr>
            <a:t>、類似団体平均を</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回っ</a:t>
          </a:r>
          <a:r>
            <a:rPr kumimoji="1" lang="ja-JP" altLang="en-US" sz="1100">
              <a:solidFill>
                <a:sysClr val="windowText" lastClr="000000"/>
              </a:solidFill>
              <a:effectLst/>
              <a:latin typeface="+mn-lt"/>
              <a:ea typeface="+mn-ea"/>
              <a:cs typeface="+mn-cs"/>
            </a:rPr>
            <a:t>ている</a:t>
          </a:r>
          <a:r>
            <a:rPr kumimoji="1" lang="ja-JP" altLang="ja-JP" sz="1100">
              <a:solidFill>
                <a:sysClr val="windowText" lastClr="000000"/>
              </a:solidFill>
              <a:effectLst/>
              <a:latin typeface="+mn-lt"/>
              <a:ea typeface="+mn-ea"/>
              <a:cs typeface="+mn-cs"/>
            </a:rPr>
            <a:t>。過去の</a:t>
          </a:r>
          <a:r>
            <a:rPr kumimoji="1" lang="ja-JP" altLang="ja-JP" sz="1100">
              <a:solidFill>
                <a:schemeClr val="dk1"/>
              </a:solidFill>
              <a:effectLst/>
              <a:latin typeface="+mn-lt"/>
              <a:ea typeface="+mn-ea"/>
              <a:cs typeface="+mn-cs"/>
            </a:rPr>
            <a:t>急激な人口増加に伴い道路、学校新設等の都市基盤整備を集中して実施したことや、ごみ・し尿処理、火葬場、消防施設の整備の地方債の元利償還金（Ｈ２５：４，８１８</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円、Ｈ２６：３，８３４</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円、Ｈ２７：３，０３７</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、Ｈ２８：２，８５７百万円</a:t>
          </a:r>
          <a:r>
            <a:rPr kumimoji="1" lang="ja-JP" altLang="ja-JP" sz="1100">
              <a:solidFill>
                <a:schemeClr val="dk1"/>
              </a:solidFill>
              <a:effectLst/>
              <a:latin typeface="+mn-lt"/>
              <a:ea typeface="+mn-ea"/>
              <a:cs typeface="+mn-cs"/>
            </a:rPr>
            <a:t>）がピークを過ぎたことにより、実質公債費比率は改善傾向にある。</a:t>
          </a:r>
          <a:endParaRPr lang="ja-JP" altLang="ja-JP" sz="1400">
            <a:effectLst/>
          </a:endParaRPr>
        </a:p>
        <a:p>
          <a:r>
            <a:rPr kumimoji="1" lang="ja-JP" altLang="ja-JP" sz="1100">
              <a:solidFill>
                <a:schemeClr val="dk1"/>
              </a:solidFill>
              <a:effectLst/>
              <a:latin typeface="+mn-lt"/>
              <a:ea typeface="+mn-ea"/>
              <a:cs typeface="+mn-cs"/>
            </a:rPr>
            <a:t>　今後も引き続き、地方債の計画的な発行を行い、公債費の抑制に努める。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6" name="直線コネクタ 375"/>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7"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8" name="直線コネクタ 377"/>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1524</xdr:rowOff>
    </xdr:from>
    <xdr:to>
      <xdr:col>24</xdr:col>
      <xdr:colOff>558800</xdr:colOff>
      <xdr:row>41</xdr:row>
      <xdr:rowOff>109982</xdr:rowOff>
    </xdr:to>
    <xdr:cxnSp macro="">
      <xdr:nvCxnSpPr>
        <xdr:cNvPr id="381" name="直線コネクタ 380"/>
        <xdr:cNvCxnSpPr/>
      </xdr:nvCxnSpPr>
      <xdr:spPr>
        <a:xfrm flipV="1">
          <a:off x="16179800" y="6859524"/>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2"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3" name="フローチャート : 判断 382"/>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109982</xdr:rowOff>
    </xdr:from>
    <xdr:to>
      <xdr:col>23</xdr:col>
      <xdr:colOff>406400</xdr:colOff>
      <xdr:row>43</xdr:row>
      <xdr:rowOff>56642</xdr:rowOff>
    </xdr:to>
    <xdr:cxnSp macro="">
      <xdr:nvCxnSpPr>
        <xdr:cNvPr id="384" name="直線コネクタ 383"/>
        <xdr:cNvCxnSpPr/>
      </xdr:nvCxnSpPr>
      <xdr:spPr>
        <a:xfrm flipV="1">
          <a:off x="15290800" y="7139432"/>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5" name="フローチャート :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86" name="テキスト ボックス 385"/>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56642</xdr:rowOff>
    </xdr:from>
    <xdr:to>
      <xdr:col>22</xdr:col>
      <xdr:colOff>203200</xdr:colOff>
      <xdr:row>44</xdr:row>
      <xdr:rowOff>145796</xdr:rowOff>
    </xdr:to>
    <xdr:cxnSp macro="">
      <xdr:nvCxnSpPr>
        <xdr:cNvPr id="387" name="直線コネクタ 386"/>
        <xdr:cNvCxnSpPr/>
      </xdr:nvCxnSpPr>
      <xdr:spPr>
        <a:xfrm flipV="1">
          <a:off x="14401800" y="7428992"/>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88" name="フローチャート : 判断 387"/>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89" name="テキスト ボックス 388"/>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145796</xdr:rowOff>
    </xdr:from>
    <xdr:to>
      <xdr:col>21</xdr:col>
      <xdr:colOff>0</xdr:colOff>
      <xdr:row>45</xdr:row>
      <xdr:rowOff>80518</xdr:rowOff>
    </xdr:to>
    <xdr:cxnSp macro="">
      <xdr:nvCxnSpPr>
        <xdr:cNvPr id="390" name="直線コネクタ 389"/>
        <xdr:cNvCxnSpPr/>
      </xdr:nvCxnSpPr>
      <xdr:spPr>
        <a:xfrm flipV="1">
          <a:off x="13512800" y="768959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1" name="フローチャート : 判断 39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2" name="テキスト ボックス 391"/>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3" name="フローチャート : 判断 392"/>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4" name="テキスト ボックス 393"/>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122174</xdr:rowOff>
    </xdr:from>
    <xdr:to>
      <xdr:col>24</xdr:col>
      <xdr:colOff>609600</xdr:colOff>
      <xdr:row>40</xdr:row>
      <xdr:rowOff>52324</xdr:rowOff>
    </xdr:to>
    <xdr:sp macro="" textlink="">
      <xdr:nvSpPr>
        <xdr:cNvPr id="400" name="円/楕円 399"/>
        <xdr:cNvSpPr/>
      </xdr:nvSpPr>
      <xdr:spPr>
        <a:xfrm>
          <a:off x="169672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138701</xdr:rowOff>
    </xdr:from>
    <xdr:ext cx="762000" cy="259045"/>
    <xdr:sp macro="" textlink="">
      <xdr:nvSpPr>
        <xdr:cNvPr id="401" name="公債費負担の状況該当値テキスト"/>
        <xdr:cNvSpPr txBox="1"/>
      </xdr:nvSpPr>
      <xdr:spPr>
        <a:xfrm>
          <a:off x="17106900" y="66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59182</xdr:rowOff>
    </xdr:from>
    <xdr:to>
      <xdr:col>23</xdr:col>
      <xdr:colOff>457200</xdr:colOff>
      <xdr:row>41</xdr:row>
      <xdr:rowOff>160782</xdr:rowOff>
    </xdr:to>
    <xdr:sp macro="" textlink="">
      <xdr:nvSpPr>
        <xdr:cNvPr id="402" name="円/楕円 401"/>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403" name="テキスト ボックス 402"/>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5842</xdr:rowOff>
    </xdr:from>
    <xdr:to>
      <xdr:col>22</xdr:col>
      <xdr:colOff>254000</xdr:colOff>
      <xdr:row>43</xdr:row>
      <xdr:rowOff>107442</xdr:rowOff>
    </xdr:to>
    <xdr:sp macro="" textlink="">
      <xdr:nvSpPr>
        <xdr:cNvPr id="404" name="円/楕円 403"/>
        <xdr:cNvSpPr/>
      </xdr:nvSpPr>
      <xdr:spPr>
        <a:xfrm>
          <a:off x="15240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92219</xdr:rowOff>
    </xdr:from>
    <xdr:ext cx="762000" cy="259045"/>
    <xdr:sp macro="" textlink="">
      <xdr:nvSpPr>
        <xdr:cNvPr id="405" name="テキスト ボックス 404"/>
        <xdr:cNvSpPr txBox="1"/>
      </xdr:nvSpPr>
      <xdr:spPr>
        <a:xfrm>
          <a:off x="14909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94996</xdr:rowOff>
    </xdr:from>
    <xdr:to>
      <xdr:col>21</xdr:col>
      <xdr:colOff>50800</xdr:colOff>
      <xdr:row>45</xdr:row>
      <xdr:rowOff>25146</xdr:rowOff>
    </xdr:to>
    <xdr:sp macro="" textlink="">
      <xdr:nvSpPr>
        <xdr:cNvPr id="406" name="円/楕円 405"/>
        <xdr:cNvSpPr/>
      </xdr:nvSpPr>
      <xdr:spPr>
        <a:xfrm>
          <a:off x="14351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9923</xdr:rowOff>
    </xdr:from>
    <xdr:ext cx="762000" cy="259045"/>
    <xdr:sp macro="" textlink="">
      <xdr:nvSpPr>
        <xdr:cNvPr id="407" name="テキスト ボックス 406"/>
        <xdr:cNvSpPr txBox="1"/>
      </xdr:nvSpPr>
      <xdr:spPr>
        <a:xfrm>
          <a:off x="14020800" y="77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29718</xdr:rowOff>
    </xdr:from>
    <xdr:to>
      <xdr:col>19</xdr:col>
      <xdr:colOff>533400</xdr:colOff>
      <xdr:row>45</xdr:row>
      <xdr:rowOff>131318</xdr:rowOff>
    </xdr:to>
    <xdr:sp macro="" textlink="">
      <xdr:nvSpPr>
        <xdr:cNvPr id="408" name="円/楕円 407"/>
        <xdr:cNvSpPr/>
      </xdr:nvSpPr>
      <xdr:spPr>
        <a:xfrm>
          <a:off x="13462000" y="77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116095</xdr:rowOff>
    </xdr:from>
    <xdr:ext cx="762000" cy="259045"/>
    <xdr:sp macro="" textlink="">
      <xdr:nvSpPr>
        <xdr:cNvPr id="409" name="テキスト ボックス 408"/>
        <xdr:cNvSpPr txBox="1"/>
      </xdr:nvSpPr>
      <xdr:spPr>
        <a:xfrm>
          <a:off x="13131800" y="783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前年度に比べ</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改善し、類似団体</a:t>
          </a:r>
          <a:r>
            <a:rPr kumimoji="1" lang="ja-JP" altLang="ja-JP" sz="1100">
              <a:solidFill>
                <a:sysClr val="windowText" lastClr="000000"/>
              </a:solidFill>
              <a:effectLst/>
              <a:latin typeface="+mn-lt"/>
              <a:ea typeface="+mn-ea"/>
              <a:cs typeface="+mn-cs"/>
            </a:rPr>
            <a:t>平均</a:t>
          </a:r>
          <a:r>
            <a:rPr kumimoji="1" lang="ja-JP" altLang="en-US" sz="1100">
              <a:solidFill>
                <a:sysClr val="windowText" lastClr="000000"/>
              </a:solidFill>
              <a:effectLst/>
              <a:latin typeface="+mn-lt"/>
              <a:ea typeface="+mn-ea"/>
              <a:cs typeface="+mn-cs"/>
            </a:rPr>
            <a:t>も下</a:t>
          </a:r>
          <a:r>
            <a:rPr kumimoji="1" lang="ja-JP" altLang="ja-JP" sz="1100">
              <a:solidFill>
                <a:sysClr val="windowText" lastClr="000000"/>
              </a:solidFill>
              <a:effectLst/>
              <a:latin typeface="+mn-lt"/>
              <a:ea typeface="+mn-ea"/>
              <a:cs typeface="+mn-cs"/>
            </a:rPr>
            <a:t>回っている。公営</a:t>
          </a:r>
          <a:r>
            <a:rPr kumimoji="1" lang="ja-JP" altLang="ja-JP" sz="1100">
              <a:solidFill>
                <a:schemeClr val="dk1"/>
              </a:solidFill>
              <a:effectLst/>
              <a:latin typeface="+mn-lt"/>
              <a:ea typeface="+mn-ea"/>
              <a:cs typeface="+mn-cs"/>
            </a:rPr>
            <a:t>企業等負担見込額が髙い傾向にあるが、地方債の現在高が毎年減少、かつ充当可能基金が増加しているので、将来負担比率は改善傾向にある。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今後も地方債の計画的な発行により、財政の健全化に努める。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38" name="直線コネクタ 437"/>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39"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0" name="直線コネクタ 439"/>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109516</xdr:rowOff>
    </xdr:from>
    <xdr:to>
      <xdr:col>24</xdr:col>
      <xdr:colOff>558800</xdr:colOff>
      <xdr:row>15</xdr:row>
      <xdr:rowOff>41825</xdr:rowOff>
    </xdr:to>
    <xdr:cxnSp macro="">
      <xdr:nvCxnSpPr>
        <xdr:cNvPr id="443" name="直線コネクタ 442"/>
        <xdr:cNvCxnSpPr/>
      </xdr:nvCxnSpPr>
      <xdr:spPr>
        <a:xfrm flipV="1">
          <a:off x="16179800" y="2509816"/>
          <a:ext cx="8382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4"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5" name="フローチャート : 判断 444"/>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41825</xdr:rowOff>
    </xdr:from>
    <xdr:to>
      <xdr:col>23</xdr:col>
      <xdr:colOff>406400</xdr:colOff>
      <xdr:row>15</xdr:row>
      <xdr:rowOff>143171</xdr:rowOff>
    </xdr:to>
    <xdr:cxnSp macro="">
      <xdr:nvCxnSpPr>
        <xdr:cNvPr id="446" name="直線コネクタ 445"/>
        <xdr:cNvCxnSpPr/>
      </xdr:nvCxnSpPr>
      <xdr:spPr>
        <a:xfrm flipV="1">
          <a:off x="15290800" y="2613575"/>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7" name="フローチャート : 判断 446"/>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148184</xdr:rowOff>
    </xdr:from>
    <xdr:ext cx="736600" cy="259045"/>
    <xdr:sp macro="" textlink="">
      <xdr:nvSpPr>
        <xdr:cNvPr id="448" name="テキスト ボックス 447"/>
        <xdr:cNvSpPr txBox="1"/>
      </xdr:nvSpPr>
      <xdr:spPr>
        <a:xfrm>
          <a:off x="15798800" y="27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143171</xdr:rowOff>
    </xdr:from>
    <xdr:to>
      <xdr:col>22</xdr:col>
      <xdr:colOff>203200</xdr:colOff>
      <xdr:row>16</xdr:row>
      <xdr:rowOff>106045</xdr:rowOff>
    </xdr:to>
    <xdr:cxnSp macro="">
      <xdr:nvCxnSpPr>
        <xdr:cNvPr id="449" name="直線コネクタ 448"/>
        <xdr:cNvCxnSpPr/>
      </xdr:nvCxnSpPr>
      <xdr:spPr>
        <a:xfrm flipV="1">
          <a:off x="14401800" y="2714921"/>
          <a:ext cx="889000" cy="13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0" name="フローチャート : 判断 449"/>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1" name="テキスト ボックス 450"/>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106045</xdr:rowOff>
    </xdr:from>
    <xdr:to>
      <xdr:col>21</xdr:col>
      <xdr:colOff>0</xdr:colOff>
      <xdr:row>17</xdr:row>
      <xdr:rowOff>73745</xdr:rowOff>
    </xdr:to>
    <xdr:cxnSp macro="">
      <xdr:nvCxnSpPr>
        <xdr:cNvPr id="452" name="直線コネクタ 451"/>
        <xdr:cNvCxnSpPr/>
      </xdr:nvCxnSpPr>
      <xdr:spPr>
        <a:xfrm flipV="1">
          <a:off x="13512800" y="2849245"/>
          <a:ext cx="889000" cy="13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3" name="フローチャート : 判断 452"/>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4" name="テキスト ボックス 453"/>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5" name="フローチャート : 判断 454"/>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6" name="テキスト ボックス 455"/>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58716</xdr:rowOff>
    </xdr:from>
    <xdr:to>
      <xdr:col>24</xdr:col>
      <xdr:colOff>609600</xdr:colOff>
      <xdr:row>14</xdr:row>
      <xdr:rowOff>160316</xdr:rowOff>
    </xdr:to>
    <xdr:sp macro="" textlink="">
      <xdr:nvSpPr>
        <xdr:cNvPr id="462" name="円/楕円 461"/>
        <xdr:cNvSpPr/>
      </xdr:nvSpPr>
      <xdr:spPr>
        <a:xfrm>
          <a:off x="16967200" y="24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75243</xdr:rowOff>
    </xdr:from>
    <xdr:ext cx="762000" cy="259045"/>
    <xdr:sp macro="" textlink="">
      <xdr:nvSpPr>
        <xdr:cNvPr id="463" name="将来負担の状況該当値テキスト"/>
        <xdr:cNvSpPr txBox="1"/>
      </xdr:nvSpPr>
      <xdr:spPr>
        <a:xfrm>
          <a:off x="17106900" y="2304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162475</xdr:rowOff>
    </xdr:from>
    <xdr:to>
      <xdr:col>23</xdr:col>
      <xdr:colOff>457200</xdr:colOff>
      <xdr:row>15</xdr:row>
      <xdr:rowOff>92625</xdr:rowOff>
    </xdr:to>
    <xdr:sp macro="" textlink="">
      <xdr:nvSpPr>
        <xdr:cNvPr id="464" name="円/楕円 463"/>
        <xdr:cNvSpPr/>
      </xdr:nvSpPr>
      <xdr:spPr>
        <a:xfrm>
          <a:off x="16129000" y="25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102802</xdr:rowOff>
    </xdr:from>
    <xdr:ext cx="736600" cy="259045"/>
    <xdr:sp macro="" textlink="">
      <xdr:nvSpPr>
        <xdr:cNvPr id="465" name="テキスト ボックス 464"/>
        <xdr:cNvSpPr txBox="1"/>
      </xdr:nvSpPr>
      <xdr:spPr>
        <a:xfrm>
          <a:off x="15798800" y="2331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92371</xdr:rowOff>
    </xdr:from>
    <xdr:to>
      <xdr:col>22</xdr:col>
      <xdr:colOff>254000</xdr:colOff>
      <xdr:row>16</xdr:row>
      <xdr:rowOff>22521</xdr:rowOff>
    </xdr:to>
    <xdr:sp macro="" textlink="">
      <xdr:nvSpPr>
        <xdr:cNvPr id="466" name="円/楕円 465"/>
        <xdr:cNvSpPr/>
      </xdr:nvSpPr>
      <xdr:spPr>
        <a:xfrm>
          <a:off x="15240000" y="26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32698</xdr:rowOff>
    </xdr:from>
    <xdr:ext cx="762000" cy="259045"/>
    <xdr:sp macro="" textlink="">
      <xdr:nvSpPr>
        <xdr:cNvPr id="467" name="テキスト ボックス 466"/>
        <xdr:cNvSpPr txBox="1"/>
      </xdr:nvSpPr>
      <xdr:spPr>
        <a:xfrm>
          <a:off x="14909800" y="243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55245</xdr:rowOff>
    </xdr:from>
    <xdr:to>
      <xdr:col>21</xdr:col>
      <xdr:colOff>50800</xdr:colOff>
      <xdr:row>16</xdr:row>
      <xdr:rowOff>156845</xdr:rowOff>
    </xdr:to>
    <xdr:sp macro="" textlink="">
      <xdr:nvSpPr>
        <xdr:cNvPr id="468" name="円/楕円 467"/>
        <xdr:cNvSpPr/>
      </xdr:nvSpPr>
      <xdr:spPr>
        <a:xfrm>
          <a:off x="14351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141622</xdr:rowOff>
    </xdr:from>
    <xdr:ext cx="762000" cy="259045"/>
    <xdr:sp macro="" textlink="">
      <xdr:nvSpPr>
        <xdr:cNvPr id="469" name="テキスト ボックス 468"/>
        <xdr:cNvSpPr txBox="1"/>
      </xdr:nvSpPr>
      <xdr:spPr>
        <a:xfrm>
          <a:off x="14020800" y="288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22945</xdr:rowOff>
    </xdr:from>
    <xdr:to>
      <xdr:col>19</xdr:col>
      <xdr:colOff>533400</xdr:colOff>
      <xdr:row>17</xdr:row>
      <xdr:rowOff>124545</xdr:rowOff>
    </xdr:to>
    <xdr:sp macro="" textlink="">
      <xdr:nvSpPr>
        <xdr:cNvPr id="470" name="円/楕円 469"/>
        <xdr:cNvSpPr/>
      </xdr:nvSpPr>
      <xdr:spPr>
        <a:xfrm>
          <a:off x="13462000" y="293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109322</xdr:rowOff>
    </xdr:from>
    <xdr:ext cx="762000" cy="259045"/>
    <xdr:sp macro="" textlink="">
      <xdr:nvSpPr>
        <xdr:cNvPr id="471" name="テキスト ボックス 470"/>
        <xdr:cNvSpPr txBox="1"/>
      </xdr:nvSpPr>
      <xdr:spPr>
        <a:xfrm>
          <a:off x="13131800" y="302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福岡県糸島市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100,242
99,555
215.70
39,197,035
37,400,839
1,309,277
20,183,448
29,682,703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17.3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類似団体平均より</a:t>
          </a:r>
          <a:r>
            <a:rPr kumimoji="1" lang="ja-JP" altLang="ja-JP" sz="1100">
              <a:solidFill>
                <a:sysClr val="windowText" lastClr="000000"/>
              </a:solidFill>
              <a:effectLst/>
              <a:latin typeface="+mn-lt"/>
              <a:ea typeface="+mn-ea"/>
              <a:cs typeface="+mn-cs"/>
            </a:rPr>
            <a:t>低</a:t>
          </a:r>
          <a:r>
            <a:rPr kumimoji="1" lang="ja-JP" altLang="en-US" sz="1100">
              <a:solidFill>
                <a:sysClr val="windowText" lastClr="000000"/>
              </a:solidFill>
              <a:effectLst/>
              <a:latin typeface="+mn-lt"/>
              <a:ea typeface="+mn-ea"/>
              <a:cs typeface="+mn-cs"/>
            </a:rPr>
            <a:t>い傾向にある</a:t>
          </a:r>
          <a:r>
            <a:rPr kumimoji="1" lang="ja-JP" altLang="ja-JP" sz="1100">
              <a:solidFill>
                <a:schemeClr val="dk1"/>
              </a:solidFill>
              <a:effectLst/>
              <a:latin typeface="+mn-lt"/>
              <a:ea typeface="+mn-ea"/>
              <a:cs typeface="+mn-cs"/>
            </a:rPr>
            <a:t>要因は、職員数の削減（△</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Ｈ</a:t>
          </a:r>
          <a:r>
            <a:rPr kumimoji="1" lang="ja-JP" altLang="ja-JP" sz="1100">
              <a:solidFill>
                <a:schemeClr val="dk1"/>
              </a:solidFill>
              <a:effectLst/>
              <a:latin typeface="+mn-lt"/>
              <a:ea typeface="+mn-ea"/>
              <a:cs typeface="+mn-cs"/>
            </a:rPr>
            <a:t>２７：４９９人</a:t>
          </a:r>
          <a:r>
            <a:rPr kumimoji="1" lang="ja-JP" altLang="en-US" sz="1100">
              <a:solidFill>
                <a:schemeClr val="dk1"/>
              </a:solidFill>
              <a:effectLst/>
              <a:latin typeface="+mn-lt"/>
              <a:ea typeface="+mn-ea"/>
              <a:cs typeface="+mn-cs"/>
            </a:rPr>
            <a:t>→Ｈ２８：４９３人</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）によるものである。次年度以降も行財政健全化計画に基づき職員数を削減（目標：Ｈ３２　４４０人（消防職員を除く））するため、減少</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見込みである。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88900</xdr:rowOff>
    </xdr:from>
    <xdr:to>
      <xdr:col>7</xdr:col>
      <xdr:colOff>15875</xdr:colOff>
      <xdr:row>36</xdr:row>
      <xdr:rowOff>119380</xdr:rowOff>
    </xdr:to>
    <xdr:cxnSp macro="">
      <xdr:nvCxnSpPr>
        <xdr:cNvPr id="66" name="直線コネクタ 65"/>
        <xdr:cNvCxnSpPr/>
      </xdr:nvCxnSpPr>
      <xdr:spPr>
        <a:xfrm>
          <a:off x="3987800" y="6261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36</xdr:row>
      <xdr:rowOff>88900</xdr:rowOff>
    </xdr:to>
    <xdr:cxnSp macro="">
      <xdr:nvCxnSpPr>
        <xdr:cNvPr id="69" name="直線コネクタ 68"/>
        <xdr:cNvCxnSpPr/>
      </xdr:nvCxnSpPr>
      <xdr:spPr>
        <a:xfrm>
          <a:off x="3098800" y="6253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xdr:rowOff>
    </xdr:from>
    <xdr:to>
      <xdr:col>4</xdr:col>
      <xdr:colOff>346075</xdr:colOff>
      <xdr:row>36</xdr:row>
      <xdr:rowOff>81280</xdr:rowOff>
    </xdr:to>
    <xdr:cxnSp macro="">
      <xdr:nvCxnSpPr>
        <xdr:cNvPr id="72" name="直線コネクタ 71"/>
        <xdr:cNvCxnSpPr/>
      </xdr:nvCxnSpPr>
      <xdr:spPr>
        <a:xfrm>
          <a:off x="2209800" y="6177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xdr:rowOff>
    </xdr:from>
    <xdr:to>
      <xdr:col>3</xdr:col>
      <xdr:colOff>142875</xdr:colOff>
      <xdr:row>36</xdr:row>
      <xdr:rowOff>27940</xdr:rowOff>
    </xdr:to>
    <xdr:cxnSp macro="">
      <xdr:nvCxnSpPr>
        <xdr:cNvPr id="75" name="直線コネクタ 74"/>
        <xdr:cNvCxnSpPr/>
      </xdr:nvCxnSpPr>
      <xdr:spPr>
        <a:xfrm flipV="1">
          <a:off x="1320800" y="6177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68580</xdr:rowOff>
    </xdr:from>
    <xdr:to>
      <xdr:col>7</xdr:col>
      <xdr:colOff>66675</xdr:colOff>
      <xdr:row>36</xdr:row>
      <xdr:rowOff>170180</xdr:rowOff>
    </xdr:to>
    <xdr:sp macro="" textlink="">
      <xdr:nvSpPr>
        <xdr:cNvPr id="85" name="円/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40657</xdr:rowOff>
    </xdr:from>
    <xdr:ext cx="762000" cy="259045"/>
    <xdr:sp macro="" textlink="">
      <xdr:nvSpPr>
        <xdr:cNvPr id="86" name="人件費該当値テキスト"/>
        <xdr:cNvSpPr txBox="1"/>
      </xdr:nvSpPr>
      <xdr:spPr>
        <a:xfrm>
          <a:off x="49149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38100</xdr:rowOff>
    </xdr:from>
    <xdr:to>
      <xdr:col>5</xdr:col>
      <xdr:colOff>600075</xdr:colOff>
      <xdr:row>36</xdr:row>
      <xdr:rowOff>139700</xdr:rowOff>
    </xdr:to>
    <xdr:sp macro="" textlink="">
      <xdr:nvSpPr>
        <xdr:cNvPr id="87" name="円/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9" name="円/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90" name="テキスト ボックス 89"/>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125730</xdr:rowOff>
    </xdr:from>
    <xdr:to>
      <xdr:col>3</xdr:col>
      <xdr:colOff>193675</xdr:colOff>
      <xdr:row>36</xdr:row>
      <xdr:rowOff>55880</xdr:rowOff>
    </xdr:to>
    <xdr:sp macro="" textlink="">
      <xdr:nvSpPr>
        <xdr:cNvPr id="91" name="円/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148590</xdr:rowOff>
    </xdr:from>
    <xdr:to>
      <xdr:col>1</xdr:col>
      <xdr:colOff>676275</xdr:colOff>
      <xdr:row>36</xdr:row>
      <xdr:rowOff>78740</xdr:rowOff>
    </xdr:to>
    <xdr:sp macro="" textlink="">
      <xdr:nvSpPr>
        <xdr:cNvPr id="93" name="円/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88917</xdr:rowOff>
    </xdr:from>
    <xdr:ext cx="762000" cy="259045"/>
    <xdr:sp macro="" textlink="">
      <xdr:nvSpPr>
        <xdr:cNvPr id="94" name="テキスト ボックス 93"/>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休日・夜間急患</a:t>
          </a:r>
          <a:r>
            <a:rPr kumimoji="1" lang="ja-JP" altLang="ja-JP" sz="1100">
              <a:solidFill>
                <a:schemeClr val="dk1"/>
              </a:solidFill>
              <a:effectLst/>
              <a:latin typeface="+mn-lt"/>
              <a:ea typeface="+mn-ea"/>
              <a:cs typeface="+mn-cs"/>
            </a:rPr>
            <a:t>センターやごみ処理業務、し尿処理業務、火葬業務を市では直接行わず、委託により行っているため、類似団体平均よりも高い傾向にある。</a:t>
          </a:r>
          <a:r>
            <a:rPr kumimoji="1" lang="ja-JP" altLang="en-US" sz="1100">
              <a:solidFill>
                <a:schemeClr val="dk1"/>
              </a:solidFill>
              <a:effectLst/>
              <a:latin typeface="+mn-lt"/>
              <a:ea typeface="+mn-ea"/>
              <a:cs typeface="+mn-cs"/>
            </a:rPr>
            <a:t>今後も民間委託化を進めていくことから、物件費の割合は高く推移すると見込まれる。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84546</xdr:rowOff>
    </xdr:from>
    <xdr:to>
      <xdr:col>24</xdr:col>
      <xdr:colOff>31750</xdr:colOff>
      <xdr:row>16</xdr:row>
      <xdr:rowOff>123734</xdr:rowOff>
    </xdr:to>
    <xdr:cxnSp macro="">
      <xdr:nvCxnSpPr>
        <xdr:cNvPr id="129" name="直線コネクタ 128"/>
        <xdr:cNvCxnSpPr/>
      </xdr:nvCxnSpPr>
      <xdr:spPr>
        <a:xfrm>
          <a:off x="15671800" y="282774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84546</xdr:rowOff>
    </xdr:from>
    <xdr:to>
      <xdr:col>22</xdr:col>
      <xdr:colOff>565150</xdr:colOff>
      <xdr:row>16</xdr:row>
      <xdr:rowOff>97609</xdr:rowOff>
    </xdr:to>
    <xdr:cxnSp macro="">
      <xdr:nvCxnSpPr>
        <xdr:cNvPr id="132" name="直線コネクタ 131"/>
        <xdr:cNvCxnSpPr/>
      </xdr:nvCxnSpPr>
      <xdr:spPr>
        <a:xfrm flipV="1">
          <a:off x="14782800" y="28277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19231</xdr:rowOff>
    </xdr:from>
    <xdr:to>
      <xdr:col>21</xdr:col>
      <xdr:colOff>361950</xdr:colOff>
      <xdr:row>16</xdr:row>
      <xdr:rowOff>97609</xdr:rowOff>
    </xdr:to>
    <xdr:cxnSp macro="">
      <xdr:nvCxnSpPr>
        <xdr:cNvPr id="135" name="直線コネクタ 134"/>
        <xdr:cNvCxnSpPr/>
      </xdr:nvCxnSpPr>
      <xdr:spPr>
        <a:xfrm>
          <a:off x="13893800" y="276243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112865</xdr:rowOff>
    </xdr:from>
    <xdr:ext cx="762000" cy="259045"/>
    <xdr:sp macro="" textlink="">
      <xdr:nvSpPr>
        <xdr:cNvPr id="137" name="テキスト ボックス 136"/>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6169</xdr:rowOff>
    </xdr:from>
    <xdr:to>
      <xdr:col>20</xdr:col>
      <xdr:colOff>158750</xdr:colOff>
      <xdr:row>16</xdr:row>
      <xdr:rowOff>19231</xdr:rowOff>
    </xdr:to>
    <xdr:cxnSp macro="">
      <xdr:nvCxnSpPr>
        <xdr:cNvPr id="138" name="直線コネクタ 137"/>
        <xdr:cNvCxnSpPr/>
      </xdr:nvCxnSpPr>
      <xdr:spPr>
        <a:xfrm>
          <a:off x="13004800" y="27493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67146</xdr:rowOff>
    </xdr:from>
    <xdr:ext cx="762000" cy="259045"/>
    <xdr:sp macro="" textlink="">
      <xdr:nvSpPr>
        <xdr:cNvPr id="140" name="テキスト ボックス 139"/>
        <xdr:cNvSpPr txBox="1"/>
      </xdr:nvSpPr>
      <xdr:spPr>
        <a:xfrm>
          <a:off x="13512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42" name="テキスト ボックス 141"/>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72934</xdr:rowOff>
    </xdr:from>
    <xdr:to>
      <xdr:col>24</xdr:col>
      <xdr:colOff>82550</xdr:colOff>
      <xdr:row>17</xdr:row>
      <xdr:rowOff>3084</xdr:rowOff>
    </xdr:to>
    <xdr:sp macro="" textlink="">
      <xdr:nvSpPr>
        <xdr:cNvPr id="148" name="円/楕円 147"/>
        <xdr:cNvSpPr/>
      </xdr:nvSpPr>
      <xdr:spPr>
        <a:xfrm>
          <a:off x="164592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45011</xdr:rowOff>
    </xdr:from>
    <xdr:ext cx="762000" cy="259045"/>
    <xdr:sp macro="" textlink="">
      <xdr:nvSpPr>
        <xdr:cNvPr id="149" name="物件費該当値テキスト"/>
        <xdr:cNvSpPr txBox="1"/>
      </xdr:nvSpPr>
      <xdr:spPr>
        <a:xfrm>
          <a:off x="16598900" y="278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33746</xdr:rowOff>
    </xdr:from>
    <xdr:to>
      <xdr:col>22</xdr:col>
      <xdr:colOff>615950</xdr:colOff>
      <xdr:row>16</xdr:row>
      <xdr:rowOff>135346</xdr:rowOff>
    </xdr:to>
    <xdr:sp macro="" textlink="">
      <xdr:nvSpPr>
        <xdr:cNvPr id="150" name="円/楕円 149"/>
        <xdr:cNvSpPr/>
      </xdr:nvSpPr>
      <xdr:spPr>
        <a:xfrm>
          <a:off x="15621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120123</xdr:rowOff>
    </xdr:from>
    <xdr:ext cx="736600" cy="259045"/>
    <xdr:sp macro="" textlink="">
      <xdr:nvSpPr>
        <xdr:cNvPr id="151" name="テキスト ボックス 150"/>
        <xdr:cNvSpPr txBox="1"/>
      </xdr:nvSpPr>
      <xdr:spPr>
        <a:xfrm>
          <a:off x="15290800" y="2863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46809</xdr:rowOff>
    </xdr:from>
    <xdr:to>
      <xdr:col>21</xdr:col>
      <xdr:colOff>412750</xdr:colOff>
      <xdr:row>16</xdr:row>
      <xdr:rowOff>148409</xdr:rowOff>
    </xdr:to>
    <xdr:sp macro="" textlink="">
      <xdr:nvSpPr>
        <xdr:cNvPr id="152" name="円/楕円 151"/>
        <xdr:cNvSpPr/>
      </xdr:nvSpPr>
      <xdr:spPr>
        <a:xfrm>
          <a:off x="14732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53" name="テキスト ボックス 152"/>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139881</xdr:rowOff>
    </xdr:from>
    <xdr:to>
      <xdr:col>20</xdr:col>
      <xdr:colOff>209550</xdr:colOff>
      <xdr:row>16</xdr:row>
      <xdr:rowOff>70031</xdr:rowOff>
    </xdr:to>
    <xdr:sp macro="" textlink="">
      <xdr:nvSpPr>
        <xdr:cNvPr id="154" name="円/楕円 153"/>
        <xdr:cNvSpPr/>
      </xdr:nvSpPr>
      <xdr:spPr>
        <a:xfrm>
          <a:off x="13843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54808</xdr:rowOff>
    </xdr:from>
    <xdr:ext cx="762000" cy="259045"/>
    <xdr:sp macro="" textlink="">
      <xdr:nvSpPr>
        <xdr:cNvPr id="155" name="テキスト ボックス 154"/>
        <xdr:cNvSpPr txBox="1"/>
      </xdr:nvSpPr>
      <xdr:spPr>
        <a:xfrm>
          <a:off x="13512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126819</xdr:rowOff>
    </xdr:from>
    <xdr:to>
      <xdr:col>19</xdr:col>
      <xdr:colOff>6350</xdr:colOff>
      <xdr:row>16</xdr:row>
      <xdr:rowOff>56969</xdr:rowOff>
    </xdr:to>
    <xdr:sp macro="" textlink="">
      <xdr:nvSpPr>
        <xdr:cNvPr id="156" name="円/楕円 155"/>
        <xdr:cNvSpPr/>
      </xdr:nvSpPr>
      <xdr:spPr>
        <a:xfrm>
          <a:off x="12954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41746</xdr:rowOff>
    </xdr:from>
    <xdr:ext cx="762000" cy="259045"/>
    <xdr:sp macro="" textlink="">
      <xdr:nvSpPr>
        <xdr:cNvPr id="157" name="テキスト ボックス 156"/>
        <xdr:cNvSpPr txBox="1"/>
      </xdr:nvSpPr>
      <xdr:spPr>
        <a:xfrm>
          <a:off x="12623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全国平均と比較して年少人口比率が高く、類似団体と比較して児童福祉費が多額となっていることから、類似団体平均よりも高い傾向にある。（</a:t>
          </a:r>
          <a:r>
            <a:rPr kumimoji="1" lang="ja-JP" altLang="en-US" sz="1100" baseline="0">
              <a:solidFill>
                <a:schemeClr val="dk1"/>
              </a:solidFill>
              <a:effectLst/>
              <a:latin typeface="+mn-lt"/>
              <a:ea typeface="+mn-ea"/>
              <a:cs typeface="+mn-cs"/>
            </a:rPr>
            <a:t>Ｈ</a:t>
          </a:r>
          <a:r>
            <a:rPr kumimoji="1" lang="ja-JP" altLang="ja-JP" sz="1100" baseline="0">
              <a:solidFill>
                <a:schemeClr val="dk1"/>
              </a:solidFill>
              <a:effectLst/>
              <a:latin typeface="+mn-lt"/>
              <a:ea typeface="+mn-ea"/>
              <a:cs typeface="+mn-cs"/>
            </a:rPr>
            <a:t>２</a:t>
          </a:r>
          <a:r>
            <a:rPr kumimoji="1" lang="ja-JP" altLang="en-US" sz="1100" baseline="0">
              <a:solidFill>
                <a:schemeClr val="dk1"/>
              </a:solidFill>
              <a:effectLst/>
              <a:latin typeface="+mn-lt"/>
              <a:ea typeface="+mn-ea"/>
              <a:cs typeface="+mn-cs"/>
            </a:rPr>
            <a:t>７</a:t>
          </a:r>
          <a:r>
            <a:rPr kumimoji="1" lang="ja-JP" altLang="ja-JP" sz="1100" baseline="0">
              <a:solidFill>
                <a:schemeClr val="dk1"/>
              </a:solidFill>
              <a:effectLst/>
              <a:latin typeface="+mn-lt"/>
              <a:ea typeface="+mn-ea"/>
              <a:cs typeface="+mn-cs"/>
            </a:rPr>
            <a:t>　年少人口比率　全国平均１</a:t>
          </a:r>
          <a:r>
            <a:rPr kumimoji="1" lang="ja-JP" altLang="en-US" sz="1100" baseline="0">
              <a:solidFill>
                <a:schemeClr val="dk1"/>
              </a:solidFill>
              <a:effectLst/>
              <a:latin typeface="+mn-lt"/>
              <a:ea typeface="+mn-ea"/>
              <a:cs typeface="+mn-cs"/>
            </a:rPr>
            <a:t>２</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６</a:t>
          </a:r>
          <a:r>
            <a:rPr kumimoji="1" lang="ja-JP" altLang="ja-JP" sz="1100" baseline="0">
              <a:solidFill>
                <a:schemeClr val="dk1"/>
              </a:solidFill>
              <a:effectLst/>
              <a:latin typeface="+mn-lt"/>
              <a:ea typeface="+mn-ea"/>
              <a:cs typeface="+mn-cs"/>
            </a:rPr>
            <a:t>％　糸島市１</a:t>
          </a:r>
          <a:r>
            <a:rPr kumimoji="1" lang="ja-JP" altLang="en-US" sz="1100" baseline="0">
              <a:solidFill>
                <a:schemeClr val="dk1"/>
              </a:solidFill>
              <a:effectLst/>
              <a:latin typeface="+mn-lt"/>
              <a:ea typeface="+mn-ea"/>
              <a:cs typeface="+mn-cs"/>
            </a:rPr>
            <a:t>３</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６</a:t>
          </a:r>
          <a:r>
            <a:rPr kumimoji="1" lang="ja-JP" altLang="ja-JP" sz="110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43180</xdr:rowOff>
    </xdr:from>
    <xdr:to>
      <xdr:col>7</xdr:col>
      <xdr:colOff>15875</xdr:colOff>
      <xdr:row>56</xdr:row>
      <xdr:rowOff>96520</xdr:rowOff>
    </xdr:to>
    <xdr:cxnSp macro="">
      <xdr:nvCxnSpPr>
        <xdr:cNvPr id="190" name="直線コネクタ 189"/>
        <xdr:cNvCxnSpPr/>
      </xdr:nvCxnSpPr>
      <xdr:spPr>
        <a:xfrm>
          <a:off x="3987800" y="96443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xdr:rowOff>
    </xdr:from>
    <xdr:to>
      <xdr:col>5</xdr:col>
      <xdr:colOff>549275</xdr:colOff>
      <xdr:row>56</xdr:row>
      <xdr:rowOff>43180</xdr:rowOff>
    </xdr:to>
    <xdr:cxnSp macro="">
      <xdr:nvCxnSpPr>
        <xdr:cNvPr id="193" name="直線コネクタ 192"/>
        <xdr:cNvCxnSpPr/>
      </xdr:nvCxnSpPr>
      <xdr:spPr>
        <a:xfrm>
          <a:off x="3098800" y="9606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5" name="テキスト ボックス 194"/>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138430</xdr:rowOff>
    </xdr:from>
    <xdr:to>
      <xdr:col>4</xdr:col>
      <xdr:colOff>346075</xdr:colOff>
      <xdr:row>56</xdr:row>
      <xdr:rowOff>5080</xdr:rowOff>
    </xdr:to>
    <xdr:cxnSp macro="">
      <xdr:nvCxnSpPr>
        <xdr:cNvPr id="196" name="直線コネクタ 195"/>
        <xdr:cNvCxnSpPr/>
      </xdr:nvCxnSpPr>
      <xdr:spPr>
        <a:xfrm>
          <a:off x="2209800" y="9568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100347</xdr:rowOff>
    </xdr:from>
    <xdr:ext cx="762000" cy="259045"/>
    <xdr:sp macro="" textlink="">
      <xdr:nvSpPr>
        <xdr:cNvPr id="198" name="テキスト ボックス 197"/>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138430</xdr:rowOff>
    </xdr:from>
    <xdr:to>
      <xdr:col>3</xdr:col>
      <xdr:colOff>142875</xdr:colOff>
      <xdr:row>55</xdr:row>
      <xdr:rowOff>153670</xdr:rowOff>
    </xdr:to>
    <xdr:cxnSp macro="">
      <xdr:nvCxnSpPr>
        <xdr:cNvPr id="199" name="直線コネクタ 198"/>
        <xdr:cNvCxnSpPr/>
      </xdr:nvCxnSpPr>
      <xdr:spPr>
        <a:xfrm flipV="1">
          <a:off x="1320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69867</xdr:rowOff>
    </xdr:from>
    <xdr:ext cx="762000" cy="259045"/>
    <xdr:sp macro="" textlink="">
      <xdr:nvSpPr>
        <xdr:cNvPr id="201" name="テキスト ボックス 200"/>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3" name="テキスト ボックス 202"/>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45720</xdr:rowOff>
    </xdr:from>
    <xdr:to>
      <xdr:col>7</xdr:col>
      <xdr:colOff>66675</xdr:colOff>
      <xdr:row>56</xdr:row>
      <xdr:rowOff>147320</xdr:rowOff>
    </xdr:to>
    <xdr:sp macro="" textlink="">
      <xdr:nvSpPr>
        <xdr:cNvPr id="209" name="円/楕円 208"/>
        <xdr:cNvSpPr/>
      </xdr:nvSpPr>
      <xdr:spPr>
        <a:xfrm>
          <a:off x="4775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17797</xdr:rowOff>
    </xdr:from>
    <xdr:ext cx="762000" cy="259045"/>
    <xdr:sp macro="" textlink="">
      <xdr:nvSpPr>
        <xdr:cNvPr id="210" name="扶助費該当値テキスト"/>
        <xdr:cNvSpPr txBox="1"/>
      </xdr:nvSpPr>
      <xdr:spPr>
        <a:xfrm>
          <a:off x="49149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163830</xdr:rowOff>
    </xdr:from>
    <xdr:to>
      <xdr:col>5</xdr:col>
      <xdr:colOff>600075</xdr:colOff>
      <xdr:row>56</xdr:row>
      <xdr:rowOff>93980</xdr:rowOff>
    </xdr:to>
    <xdr:sp macro="" textlink="">
      <xdr:nvSpPr>
        <xdr:cNvPr id="211" name="円/楕円 210"/>
        <xdr:cNvSpPr/>
      </xdr:nvSpPr>
      <xdr:spPr>
        <a:xfrm>
          <a:off x="3937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78757</xdr:rowOff>
    </xdr:from>
    <xdr:ext cx="736600" cy="259045"/>
    <xdr:sp macro="" textlink="">
      <xdr:nvSpPr>
        <xdr:cNvPr id="212" name="テキスト ボックス 211"/>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125730</xdr:rowOff>
    </xdr:from>
    <xdr:to>
      <xdr:col>4</xdr:col>
      <xdr:colOff>396875</xdr:colOff>
      <xdr:row>56</xdr:row>
      <xdr:rowOff>55880</xdr:rowOff>
    </xdr:to>
    <xdr:sp macro="" textlink="">
      <xdr:nvSpPr>
        <xdr:cNvPr id="213" name="円/楕円 212"/>
        <xdr:cNvSpPr/>
      </xdr:nvSpPr>
      <xdr:spPr>
        <a:xfrm>
          <a:off x="3048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40657</xdr:rowOff>
    </xdr:from>
    <xdr:ext cx="762000" cy="259045"/>
    <xdr:sp macro="" textlink="">
      <xdr:nvSpPr>
        <xdr:cNvPr id="214" name="テキスト ボックス 213"/>
        <xdr:cNvSpPr txBox="1"/>
      </xdr:nvSpPr>
      <xdr:spPr>
        <a:xfrm>
          <a:off x="27178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87630</xdr:rowOff>
    </xdr:from>
    <xdr:to>
      <xdr:col>3</xdr:col>
      <xdr:colOff>193675</xdr:colOff>
      <xdr:row>56</xdr:row>
      <xdr:rowOff>17780</xdr:rowOff>
    </xdr:to>
    <xdr:sp macro="" textlink="">
      <xdr:nvSpPr>
        <xdr:cNvPr id="215" name="円/楕円 214"/>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2557</xdr:rowOff>
    </xdr:from>
    <xdr:ext cx="762000" cy="259045"/>
    <xdr:sp macro="" textlink="">
      <xdr:nvSpPr>
        <xdr:cNvPr id="216" name="テキスト ボックス 215"/>
        <xdr:cNvSpPr txBox="1"/>
      </xdr:nvSpPr>
      <xdr:spPr>
        <a:xfrm>
          <a:off x="1828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102870</xdr:rowOff>
    </xdr:from>
    <xdr:to>
      <xdr:col>1</xdr:col>
      <xdr:colOff>676275</xdr:colOff>
      <xdr:row>56</xdr:row>
      <xdr:rowOff>33020</xdr:rowOff>
    </xdr:to>
    <xdr:sp macro="" textlink="">
      <xdr:nvSpPr>
        <xdr:cNvPr id="217" name="円/楕円 216"/>
        <xdr:cNvSpPr/>
      </xdr:nvSpPr>
      <xdr:spPr>
        <a:xfrm>
          <a:off x="1270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17797</xdr:rowOff>
    </xdr:from>
    <xdr:ext cx="762000" cy="259045"/>
    <xdr:sp macro="" textlink="">
      <xdr:nvSpPr>
        <xdr:cNvPr id="218" name="テキスト ボックス 217"/>
        <xdr:cNvSpPr txBox="1"/>
      </xdr:nvSpPr>
      <xdr:spPr>
        <a:xfrm>
          <a:off x="939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類似団体平均よりも低い傾向にあるが、大きな割合を占めるのが、繰出金である。高齢化に伴う国保、介護、後期高齢者会計への繰出金</a:t>
          </a:r>
          <a:r>
            <a:rPr lang="ja-JP" altLang="en-US" sz="1100">
              <a:solidFill>
                <a:schemeClr val="dk1"/>
              </a:solidFill>
              <a:effectLst/>
              <a:latin typeface="+mn-lt"/>
              <a:ea typeface="+mn-ea"/>
              <a:cs typeface="+mn-cs"/>
            </a:rPr>
            <a:t>の割合</a:t>
          </a:r>
          <a:r>
            <a:rPr lang="ja-JP" altLang="ja-JP" sz="1100">
              <a:solidFill>
                <a:schemeClr val="dk1"/>
              </a:solidFill>
              <a:effectLst/>
              <a:latin typeface="+mn-lt"/>
              <a:ea typeface="+mn-ea"/>
              <a:cs typeface="+mn-cs"/>
            </a:rPr>
            <a:t>が、</a:t>
          </a:r>
          <a:r>
            <a:rPr lang="ja-JP" altLang="en-US" sz="1100">
              <a:solidFill>
                <a:schemeClr val="dk1"/>
              </a:solidFill>
              <a:effectLst/>
              <a:latin typeface="+mn-lt"/>
              <a:ea typeface="+mn-ea"/>
              <a:cs typeface="+mn-cs"/>
            </a:rPr>
            <a:t>高額で推移している</a:t>
          </a:r>
          <a:r>
            <a:rPr lang="ja-JP" altLang="ja-JP" sz="1100">
              <a:solidFill>
                <a:schemeClr val="dk1"/>
              </a:solidFill>
              <a:effectLst/>
              <a:latin typeface="+mn-lt"/>
              <a:ea typeface="+mn-ea"/>
              <a:cs typeface="+mn-cs"/>
            </a:rPr>
            <a:t>。</a:t>
          </a:r>
          <a:endParaRPr lang="ja-JP" altLang="ja-JP" sz="1400">
            <a:effectLst/>
          </a:endParaRPr>
        </a:p>
        <a:p>
          <a:pPr eaLnBrk="1" fontAlgn="auto" latinLnBrk="0" hangingPunct="1"/>
          <a:r>
            <a:rPr lang="ja-JP" altLang="ja-JP" sz="1100">
              <a:solidFill>
                <a:schemeClr val="dk1"/>
              </a:solidFill>
              <a:effectLst/>
              <a:latin typeface="+mn-lt"/>
              <a:ea typeface="+mn-ea"/>
              <a:cs typeface="+mn-cs"/>
            </a:rPr>
            <a:t>（Ｈ２６：約３４．７億円</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Ｈ２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約</a:t>
          </a:r>
          <a:r>
            <a:rPr lang="ja-JP" altLang="en-US" sz="1100">
              <a:solidFill>
                <a:schemeClr val="dk1"/>
              </a:solidFill>
              <a:effectLst/>
              <a:latin typeface="+mn-lt"/>
              <a:ea typeface="+mn-ea"/>
              <a:cs typeface="+mn-cs"/>
            </a:rPr>
            <a:t>４２．４</a:t>
          </a:r>
          <a:r>
            <a:rPr lang="ja-JP" altLang="ja-JP" sz="1100">
              <a:solidFill>
                <a:schemeClr val="dk1"/>
              </a:solidFill>
              <a:effectLst/>
              <a:latin typeface="+mn-lt"/>
              <a:ea typeface="+mn-ea"/>
              <a:cs typeface="+mn-cs"/>
            </a:rPr>
            <a:t>億円、Ｈ２８：約３９．８億円）</a:t>
          </a:r>
          <a:endParaRPr lang="ja-JP" altLang="ja-JP" sz="1400">
            <a:effectLst/>
          </a:endParaRPr>
        </a:p>
        <a:p>
          <a:pPr eaLnBrk="1" fontAlgn="auto" latinLnBrk="0" hangingPunct="1"/>
          <a:r>
            <a:rPr lang="ja-JP" altLang="ja-JP" sz="1100">
              <a:solidFill>
                <a:schemeClr val="dk1"/>
              </a:solidFill>
              <a:effectLst/>
              <a:latin typeface="+mn-lt"/>
              <a:ea typeface="+mn-ea"/>
              <a:cs typeface="+mn-cs"/>
            </a:rPr>
            <a:t>特に、国保会計は平成２６年度に赤字決算となったため、法定外の繰出金を</a:t>
          </a:r>
          <a:r>
            <a:rPr lang="ja-JP" altLang="en-US" sz="1100">
              <a:solidFill>
                <a:schemeClr val="dk1"/>
              </a:solidFill>
              <a:effectLst/>
              <a:latin typeface="+mn-lt"/>
              <a:ea typeface="+mn-ea"/>
              <a:cs typeface="+mn-cs"/>
            </a:rPr>
            <a:t>平成２７年度</a:t>
          </a:r>
          <a:r>
            <a:rPr lang="ja-JP" altLang="ja-JP" sz="1100">
              <a:solidFill>
                <a:schemeClr val="dk1"/>
              </a:solidFill>
              <a:effectLst/>
              <a:latin typeface="+mn-lt"/>
              <a:ea typeface="+mn-ea"/>
              <a:cs typeface="+mn-cs"/>
            </a:rPr>
            <a:t>約５．７億円</a:t>
          </a:r>
          <a:r>
            <a:rPr lang="ja-JP" altLang="en-US" sz="1100">
              <a:solidFill>
                <a:schemeClr val="dk1"/>
              </a:solidFill>
              <a:effectLst/>
              <a:latin typeface="+mn-lt"/>
              <a:ea typeface="+mn-ea"/>
              <a:cs typeface="+mn-cs"/>
            </a:rPr>
            <a:t>、平成２８年度３．０億円</a:t>
          </a:r>
          <a:r>
            <a:rPr lang="ja-JP" altLang="ja-JP" sz="1100">
              <a:solidFill>
                <a:schemeClr val="dk1"/>
              </a:solidFill>
              <a:effectLst/>
              <a:latin typeface="+mn-lt"/>
              <a:ea typeface="+mn-ea"/>
              <a:cs typeface="+mn-cs"/>
            </a:rPr>
            <a:t>一般会計より支援した。</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157480</xdr:rowOff>
    </xdr:from>
    <xdr:to>
      <xdr:col>24</xdr:col>
      <xdr:colOff>31750</xdr:colOff>
      <xdr:row>57</xdr:row>
      <xdr:rowOff>24130</xdr:rowOff>
    </xdr:to>
    <xdr:cxnSp macro="">
      <xdr:nvCxnSpPr>
        <xdr:cNvPr id="251" name="直線コネクタ 250"/>
        <xdr:cNvCxnSpPr/>
      </xdr:nvCxnSpPr>
      <xdr:spPr>
        <a:xfrm>
          <a:off x="15671800" y="9758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157480</xdr:rowOff>
    </xdr:to>
    <xdr:cxnSp macro="">
      <xdr:nvCxnSpPr>
        <xdr:cNvPr id="254" name="直線コネクタ 253"/>
        <xdr:cNvCxnSpPr/>
      </xdr:nvCxnSpPr>
      <xdr:spPr>
        <a:xfrm>
          <a:off x="14782800" y="9690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xdr:rowOff>
    </xdr:from>
    <xdr:to>
      <xdr:col>21</xdr:col>
      <xdr:colOff>361950</xdr:colOff>
      <xdr:row>56</xdr:row>
      <xdr:rowOff>88900</xdr:rowOff>
    </xdr:to>
    <xdr:cxnSp macro="">
      <xdr:nvCxnSpPr>
        <xdr:cNvPr id="257" name="直線コネクタ 256"/>
        <xdr:cNvCxnSpPr/>
      </xdr:nvCxnSpPr>
      <xdr:spPr>
        <a:xfrm>
          <a:off x="13893800" y="9606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5080</xdr:rowOff>
    </xdr:to>
    <xdr:cxnSp macro="">
      <xdr:nvCxnSpPr>
        <xdr:cNvPr id="260" name="直線コネクタ 259"/>
        <xdr:cNvCxnSpPr/>
      </xdr:nvCxnSpPr>
      <xdr:spPr>
        <a:xfrm>
          <a:off x="13004800" y="9591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70" name="円/楕円 269"/>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161307</xdr:rowOff>
    </xdr:from>
    <xdr:ext cx="762000" cy="259045"/>
    <xdr:sp macro="" textlink="">
      <xdr:nvSpPr>
        <xdr:cNvPr id="271" name="その他該当値テキスト"/>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106680</xdr:rowOff>
    </xdr:from>
    <xdr:to>
      <xdr:col>22</xdr:col>
      <xdr:colOff>615950</xdr:colOff>
      <xdr:row>57</xdr:row>
      <xdr:rowOff>36830</xdr:rowOff>
    </xdr:to>
    <xdr:sp macro="" textlink="">
      <xdr:nvSpPr>
        <xdr:cNvPr id="272" name="円/楕円 271"/>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73" name="テキスト ボックス 272"/>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4" name="円/楕円 273"/>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75" name="テキスト ボックス 274"/>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76" name="円/楕円 275"/>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77" name="テキスト ボックス 276"/>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78" name="円/楕円 277"/>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79" name="テキスト ボックス 278"/>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合併によりごみ処理業務、し尿処理業務、火葬業務、消防業務を市で直接行っており、合併前に構成していた一部事務組合に対する負担金がないため、類似団体平均よりも低い傾向にある。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29845</xdr:rowOff>
    </xdr:from>
    <xdr:to>
      <xdr:col>24</xdr:col>
      <xdr:colOff>31750</xdr:colOff>
      <xdr:row>36</xdr:row>
      <xdr:rowOff>41275</xdr:rowOff>
    </xdr:to>
    <xdr:cxnSp macro="">
      <xdr:nvCxnSpPr>
        <xdr:cNvPr id="307" name="直線コネクタ 306"/>
        <xdr:cNvCxnSpPr/>
      </xdr:nvCxnSpPr>
      <xdr:spPr>
        <a:xfrm>
          <a:off x="15671800" y="62020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29845</xdr:rowOff>
    </xdr:from>
    <xdr:to>
      <xdr:col>22</xdr:col>
      <xdr:colOff>565150</xdr:colOff>
      <xdr:row>36</xdr:row>
      <xdr:rowOff>29845</xdr:rowOff>
    </xdr:to>
    <xdr:cxnSp macro="">
      <xdr:nvCxnSpPr>
        <xdr:cNvPr id="310" name="直線コネクタ 309"/>
        <xdr:cNvCxnSpPr/>
      </xdr:nvCxnSpPr>
      <xdr:spPr>
        <a:xfrm>
          <a:off x="14782800" y="6202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2" name="テキスト ボックス 311"/>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29845</xdr:rowOff>
    </xdr:from>
    <xdr:to>
      <xdr:col>21</xdr:col>
      <xdr:colOff>361950</xdr:colOff>
      <xdr:row>36</xdr:row>
      <xdr:rowOff>121285</xdr:rowOff>
    </xdr:to>
    <xdr:cxnSp macro="">
      <xdr:nvCxnSpPr>
        <xdr:cNvPr id="313" name="直線コネクタ 312"/>
        <xdr:cNvCxnSpPr/>
      </xdr:nvCxnSpPr>
      <xdr:spPr>
        <a:xfrm flipV="1">
          <a:off x="13893800" y="620204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121285</xdr:rowOff>
    </xdr:from>
    <xdr:to>
      <xdr:col>20</xdr:col>
      <xdr:colOff>158750</xdr:colOff>
      <xdr:row>36</xdr:row>
      <xdr:rowOff>121285</xdr:rowOff>
    </xdr:to>
    <xdr:cxnSp macro="">
      <xdr:nvCxnSpPr>
        <xdr:cNvPr id="316" name="直線コネクタ 315"/>
        <xdr:cNvCxnSpPr/>
      </xdr:nvCxnSpPr>
      <xdr:spPr>
        <a:xfrm>
          <a:off x="13004800" y="6293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161925</xdr:rowOff>
    </xdr:from>
    <xdr:to>
      <xdr:col>24</xdr:col>
      <xdr:colOff>82550</xdr:colOff>
      <xdr:row>36</xdr:row>
      <xdr:rowOff>92075</xdr:rowOff>
    </xdr:to>
    <xdr:sp macro="" textlink="">
      <xdr:nvSpPr>
        <xdr:cNvPr id="326" name="円/楕円 325"/>
        <xdr:cNvSpPr/>
      </xdr:nvSpPr>
      <xdr:spPr>
        <a:xfrm>
          <a:off x="164592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7002</xdr:rowOff>
    </xdr:from>
    <xdr:ext cx="762000" cy="259045"/>
    <xdr:sp macro="" textlink="">
      <xdr:nvSpPr>
        <xdr:cNvPr id="327" name="補助費等該当値テキスト"/>
        <xdr:cNvSpPr txBox="1"/>
      </xdr:nvSpPr>
      <xdr:spPr>
        <a:xfrm>
          <a:off x="165989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150495</xdr:rowOff>
    </xdr:from>
    <xdr:to>
      <xdr:col>22</xdr:col>
      <xdr:colOff>615950</xdr:colOff>
      <xdr:row>36</xdr:row>
      <xdr:rowOff>80645</xdr:rowOff>
    </xdr:to>
    <xdr:sp macro="" textlink="">
      <xdr:nvSpPr>
        <xdr:cNvPr id="328" name="円/楕円 327"/>
        <xdr:cNvSpPr/>
      </xdr:nvSpPr>
      <xdr:spPr>
        <a:xfrm>
          <a:off x="15621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90822</xdr:rowOff>
    </xdr:from>
    <xdr:ext cx="736600" cy="259045"/>
    <xdr:sp macro="" textlink="">
      <xdr:nvSpPr>
        <xdr:cNvPr id="329" name="テキスト ボックス 328"/>
        <xdr:cNvSpPr txBox="1"/>
      </xdr:nvSpPr>
      <xdr:spPr>
        <a:xfrm>
          <a:off x="15290800" y="5920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150495</xdr:rowOff>
    </xdr:from>
    <xdr:to>
      <xdr:col>21</xdr:col>
      <xdr:colOff>412750</xdr:colOff>
      <xdr:row>36</xdr:row>
      <xdr:rowOff>80645</xdr:rowOff>
    </xdr:to>
    <xdr:sp macro="" textlink="">
      <xdr:nvSpPr>
        <xdr:cNvPr id="330" name="円/楕円 329"/>
        <xdr:cNvSpPr/>
      </xdr:nvSpPr>
      <xdr:spPr>
        <a:xfrm>
          <a:off x="14732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90822</xdr:rowOff>
    </xdr:from>
    <xdr:ext cx="762000" cy="259045"/>
    <xdr:sp macro="" textlink="">
      <xdr:nvSpPr>
        <xdr:cNvPr id="331" name="テキスト ボックス 330"/>
        <xdr:cNvSpPr txBox="1"/>
      </xdr:nvSpPr>
      <xdr:spPr>
        <a:xfrm>
          <a:off x="14401800" y="592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70485</xdr:rowOff>
    </xdr:from>
    <xdr:to>
      <xdr:col>20</xdr:col>
      <xdr:colOff>209550</xdr:colOff>
      <xdr:row>37</xdr:row>
      <xdr:rowOff>635</xdr:rowOff>
    </xdr:to>
    <xdr:sp macro="" textlink="">
      <xdr:nvSpPr>
        <xdr:cNvPr id="332" name="円/楕円 331"/>
        <xdr:cNvSpPr/>
      </xdr:nvSpPr>
      <xdr:spPr>
        <a:xfrm>
          <a:off x="138430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10812</xdr:rowOff>
    </xdr:from>
    <xdr:ext cx="762000" cy="259045"/>
    <xdr:sp macro="" textlink="">
      <xdr:nvSpPr>
        <xdr:cNvPr id="333" name="テキスト ボックス 332"/>
        <xdr:cNvSpPr txBox="1"/>
      </xdr:nvSpPr>
      <xdr:spPr>
        <a:xfrm>
          <a:off x="13512800" y="601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70485</xdr:rowOff>
    </xdr:from>
    <xdr:to>
      <xdr:col>19</xdr:col>
      <xdr:colOff>6350</xdr:colOff>
      <xdr:row>37</xdr:row>
      <xdr:rowOff>635</xdr:rowOff>
    </xdr:to>
    <xdr:sp macro="" textlink="">
      <xdr:nvSpPr>
        <xdr:cNvPr id="334" name="円/楕円 333"/>
        <xdr:cNvSpPr/>
      </xdr:nvSpPr>
      <xdr:spPr>
        <a:xfrm>
          <a:off x="129540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10812</xdr:rowOff>
    </xdr:from>
    <xdr:ext cx="762000" cy="259045"/>
    <xdr:sp macro="" textlink="">
      <xdr:nvSpPr>
        <xdr:cNvPr id="335" name="テキスト ボックス 334"/>
        <xdr:cNvSpPr txBox="1"/>
      </xdr:nvSpPr>
      <xdr:spPr>
        <a:xfrm>
          <a:off x="12623800" y="601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平成２５年度</a:t>
          </a:r>
          <a:r>
            <a:rPr kumimoji="1" lang="ja-JP" altLang="ja-JP" sz="1100">
              <a:solidFill>
                <a:schemeClr val="dk1"/>
              </a:solidFill>
              <a:effectLst/>
              <a:latin typeface="+mn-lt"/>
              <a:ea typeface="+mn-ea"/>
              <a:cs typeface="+mn-cs"/>
            </a:rPr>
            <a:t>まで公債費に係る経常収支比率が類似団体平均より高く</a:t>
          </a:r>
          <a:r>
            <a:rPr kumimoji="1" lang="ja-JP" altLang="en-US" sz="1100">
              <a:solidFill>
                <a:schemeClr val="dk1"/>
              </a:solidFill>
              <a:effectLst/>
              <a:latin typeface="+mn-lt"/>
              <a:ea typeface="+mn-ea"/>
              <a:cs typeface="+mn-cs"/>
            </a:rPr>
            <a:t>推移して</a:t>
          </a:r>
          <a:r>
            <a:rPr kumimoji="1" lang="ja-JP" altLang="ja-JP" sz="1100">
              <a:solidFill>
                <a:schemeClr val="dk1"/>
              </a:solidFill>
              <a:effectLst/>
              <a:latin typeface="+mn-lt"/>
              <a:ea typeface="+mn-ea"/>
              <a:cs typeface="+mn-cs"/>
            </a:rPr>
            <a:t>いたが、その要因は、急激な人口増加に伴う道路、学校新設等の都市基盤整備及び合併前に一部事務組合で行ってきた大型事業であるごみ・し尿処理、火葬場、消防施設の整備に係る地方債の元利償還金によるものであった。平成２６、２７年度にかけて、これらの償還が終了したことにより、類似団体平均より低くなっ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元利償還額の推移（Ｈ２５：４，８１８百万円、Ｈ２６：３，８３４百万円、Ｈ２７：３，０３７百万円、Ｈ２８：２，８５７百万円）</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112304</xdr:rowOff>
    </xdr:from>
    <xdr:to>
      <xdr:col>7</xdr:col>
      <xdr:colOff>15875</xdr:colOff>
      <xdr:row>75</xdr:row>
      <xdr:rowOff>164556</xdr:rowOff>
    </xdr:to>
    <xdr:cxnSp macro="">
      <xdr:nvCxnSpPr>
        <xdr:cNvPr id="370" name="直線コネクタ 369"/>
        <xdr:cNvCxnSpPr/>
      </xdr:nvCxnSpPr>
      <xdr:spPr>
        <a:xfrm flipV="1">
          <a:off x="3987800" y="1297105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164556</xdr:rowOff>
    </xdr:from>
    <xdr:to>
      <xdr:col>5</xdr:col>
      <xdr:colOff>549275</xdr:colOff>
      <xdr:row>76</xdr:row>
      <xdr:rowOff>169455</xdr:rowOff>
    </xdr:to>
    <xdr:cxnSp macro="">
      <xdr:nvCxnSpPr>
        <xdr:cNvPr id="373" name="直線コネクタ 372"/>
        <xdr:cNvCxnSpPr/>
      </xdr:nvCxnSpPr>
      <xdr:spPr>
        <a:xfrm flipV="1">
          <a:off x="3098800" y="13023306"/>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75" name="テキスト ボックス 374"/>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169455</xdr:rowOff>
    </xdr:from>
    <xdr:to>
      <xdr:col>4</xdr:col>
      <xdr:colOff>346075</xdr:colOff>
      <xdr:row>78</xdr:row>
      <xdr:rowOff>74749</xdr:rowOff>
    </xdr:to>
    <xdr:cxnSp macro="">
      <xdr:nvCxnSpPr>
        <xdr:cNvPr id="376" name="直線コネクタ 375"/>
        <xdr:cNvCxnSpPr/>
      </xdr:nvCxnSpPr>
      <xdr:spPr>
        <a:xfrm flipV="1">
          <a:off x="2209800" y="13199655"/>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74749</xdr:rowOff>
    </xdr:from>
    <xdr:to>
      <xdr:col>3</xdr:col>
      <xdr:colOff>142875</xdr:colOff>
      <xdr:row>78</xdr:row>
      <xdr:rowOff>166188</xdr:rowOff>
    </xdr:to>
    <xdr:cxnSp macro="">
      <xdr:nvCxnSpPr>
        <xdr:cNvPr id="379" name="直線コネクタ 378"/>
        <xdr:cNvCxnSpPr/>
      </xdr:nvCxnSpPr>
      <xdr:spPr>
        <a:xfrm flipV="1">
          <a:off x="1320800" y="13447849"/>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61504</xdr:rowOff>
    </xdr:from>
    <xdr:to>
      <xdr:col>7</xdr:col>
      <xdr:colOff>66675</xdr:colOff>
      <xdr:row>75</xdr:row>
      <xdr:rowOff>163103</xdr:rowOff>
    </xdr:to>
    <xdr:sp macro="" textlink="">
      <xdr:nvSpPr>
        <xdr:cNvPr id="389" name="円/楕円 388"/>
        <xdr:cNvSpPr/>
      </xdr:nvSpPr>
      <xdr:spPr>
        <a:xfrm>
          <a:off x="47752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78031</xdr:rowOff>
    </xdr:from>
    <xdr:ext cx="762000" cy="259045"/>
    <xdr:sp macro="" textlink="">
      <xdr:nvSpPr>
        <xdr:cNvPr id="390" name="公債費該当値テキスト"/>
        <xdr:cNvSpPr txBox="1"/>
      </xdr:nvSpPr>
      <xdr:spPr>
        <a:xfrm>
          <a:off x="4914900" y="1276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113756</xdr:rowOff>
    </xdr:from>
    <xdr:to>
      <xdr:col>5</xdr:col>
      <xdr:colOff>600075</xdr:colOff>
      <xdr:row>76</xdr:row>
      <xdr:rowOff>43906</xdr:rowOff>
    </xdr:to>
    <xdr:sp macro="" textlink="">
      <xdr:nvSpPr>
        <xdr:cNvPr id="391" name="円/楕円 390"/>
        <xdr:cNvSpPr/>
      </xdr:nvSpPr>
      <xdr:spPr>
        <a:xfrm>
          <a:off x="3937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54083</xdr:rowOff>
    </xdr:from>
    <xdr:ext cx="736600" cy="259045"/>
    <xdr:sp macro="" textlink="">
      <xdr:nvSpPr>
        <xdr:cNvPr id="392" name="テキスト ボックス 391"/>
        <xdr:cNvSpPr txBox="1"/>
      </xdr:nvSpPr>
      <xdr:spPr>
        <a:xfrm>
          <a:off x="3606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118655</xdr:rowOff>
    </xdr:from>
    <xdr:to>
      <xdr:col>4</xdr:col>
      <xdr:colOff>396875</xdr:colOff>
      <xdr:row>77</xdr:row>
      <xdr:rowOff>48805</xdr:rowOff>
    </xdr:to>
    <xdr:sp macro="" textlink="">
      <xdr:nvSpPr>
        <xdr:cNvPr id="393" name="円/楕円 392"/>
        <xdr:cNvSpPr/>
      </xdr:nvSpPr>
      <xdr:spPr>
        <a:xfrm>
          <a:off x="3048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58981</xdr:rowOff>
    </xdr:from>
    <xdr:ext cx="762000" cy="259045"/>
    <xdr:sp macro="" textlink="">
      <xdr:nvSpPr>
        <xdr:cNvPr id="394" name="テキスト ボックス 393"/>
        <xdr:cNvSpPr txBox="1"/>
      </xdr:nvSpPr>
      <xdr:spPr>
        <a:xfrm>
          <a:off x="2717800" y="129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23949</xdr:rowOff>
    </xdr:from>
    <xdr:to>
      <xdr:col>3</xdr:col>
      <xdr:colOff>193675</xdr:colOff>
      <xdr:row>78</xdr:row>
      <xdr:rowOff>125549</xdr:rowOff>
    </xdr:to>
    <xdr:sp macro="" textlink="">
      <xdr:nvSpPr>
        <xdr:cNvPr id="395" name="円/楕円 394"/>
        <xdr:cNvSpPr/>
      </xdr:nvSpPr>
      <xdr:spPr>
        <a:xfrm>
          <a:off x="21590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110326</xdr:rowOff>
    </xdr:from>
    <xdr:ext cx="762000" cy="259045"/>
    <xdr:sp macro="" textlink="">
      <xdr:nvSpPr>
        <xdr:cNvPr id="396" name="テキスト ボックス 395"/>
        <xdr:cNvSpPr txBox="1"/>
      </xdr:nvSpPr>
      <xdr:spPr>
        <a:xfrm>
          <a:off x="1828800" y="1348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115388</xdr:rowOff>
    </xdr:from>
    <xdr:to>
      <xdr:col>1</xdr:col>
      <xdr:colOff>676275</xdr:colOff>
      <xdr:row>79</xdr:row>
      <xdr:rowOff>45538</xdr:rowOff>
    </xdr:to>
    <xdr:sp macro="" textlink="">
      <xdr:nvSpPr>
        <xdr:cNvPr id="397" name="円/楕円 396"/>
        <xdr:cNvSpPr/>
      </xdr:nvSpPr>
      <xdr:spPr>
        <a:xfrm>
          <a:off x="1270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30315</xdr:rowOff>
    </xdr:from>
    <xdr:ext cx="762000" cy="259045"/>
    <xdr:sp macro="" textlink="">
      <xdr:nvSpPr>
        <xdr:cNvPr id="398" name="テキスト ボックス 397"/>
        <xdr:cNvSpPr txBox="1"/>
      </xdr:nvSpPr>
      <xdr:spPr>
        <a:xfrm>
          <a:off x="9398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２７年度</a:t>
          </a:r>
          <a:r>
            <a:rPr kumimoji="1" lang="ja-JP" altLang="ja-JP" sz="1100">
              <a:solidFill>
                <a:schemeClr val="dk1"/>
              </a:solidFill>
              <a:effectLst/>
              <a:latin typeface="+mn-lt"/>
              <a:ea typeface="+mn-ea"/>
              <a:cs typeface="+mn-cs"/>
            </a:rPr>
            <a:t>以前は、類似団体平均よりも低い傾向にあったが、平成２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は財政調整基金から公共施設等総合管理推進基金への積み替えを行ったことにより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積立金の割合が大幅増となったことから、</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平均を上回る状態</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44704</xdr:rowOff>
    </xdr:from>
    <xdr:to>
      <xdr:col>24</xdr:col>
      <xdr:colOff>31750</xdr:colOff>
      <xdr:row>76</xdr:row>
      <xdr:rowOff>154432</xdr:rowOff>
    </xdr:to>
    <xdr:cxnSp macro="">
      <xdr:nvCxnSpPr>
        <xdr:cNvPr id="429" name="直線コネクタ 428"/>
        <xdr:cNvCxnSpPr/>
      </xdr:nvCxnSpPr>
      <xdr:spPr>
        <a:xfrm>
          <a:off x="15671800" y="1307490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156718</xdr:rowOff>
    </xdr:from>
    <xdr:to>
      <xdr:col>22</xdr:col>
      <xdr:colOff>565150</xdr:colOff>
      <xdr:row>76</xdr:row>
      <xdr:rowOff>44704</xdr:rowOff>
    </xdr:to>
    <xdr:cxnSp macro="">
      <xdr:nvCxnSpPr>
        <xdr:cNvPr id="432" name="直線コネクタ 431"/>
        <xdr:cNvCxnSpPr/>
      </xdr:nvCxnSpPr>
      <xdr:spPr>
        <a:xfrm>
          <a:off x="14782800" y="130154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56134</xdr:rowOff>
    </xdr:from>
    <xdr:to>
      <xdr:col>21</xdr:col>
      <xdr:colOff>361950</xdr:colOff>
      <xdr:row>75</xdr:row>
      <xdr:rowOff>156718</xdr:rowOff>
    </xdr:to>
    <xdr:cxnSp macro="">
      <xdr:nvCxnSpPr>
        <xdr:cNvPr id="435" name="直線コネクタ 434"/>
        <xdr:cNvCxnSpPr/>
      </xdr:nvCxnSpPr>
      <xdr:spPr>
        <a:xfrm>
          <a:off x="13893800" y="129148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56134</xdr:rowOff>
    </xdr:from>
    <xdr:to>
      <xdr:col>20</xdr:col>
      <xdr:colOff>158750</xdr:colOff>
      <xdr:row>75</xdr:row>
      <xdr:rowOff>60706</xdr:rowOff>
    </xdr:to>
    <xdr:cxnSp macro="">
      <xdr:nvCxnSpPr>
        <xdr:cNvPr id="438" name="直線コネクタ 437"/>
        <xdr:cNvCxnSpPr/>
      </xdr:nvCxnSpPr>
      <xdr:spPr>
        <a:xfrm flipV="1">
          <a:off x="13004800" y="12914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103632</xdr:rowOff>
    </xdr:from>
    <xdr:to>
      <xdr:col>24</xdr:col>
      <xdr:colOff>82550</xdr:colOff>
      <xdr:row>77</xdr:row>
      <xdr:rowOff>33782</xdr:rowOff>
    </xdr:to>
    <xdr:sp macro="" textlink="">
      <xdr:nvSpPr>
        <xdr:cNvPr id="448" name="円/楕円 447"/>
        <xdr:cNvSpPr/>
      </xdr:nvSpPr>
      <xdr:spPr>
        <a:xfrm>
          <a:off x="16459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75709</xdr:rowOff>
    </xdr:from>
    <xdr:ext cx="762000" cy="259045"/>
    <xdr:sp macro="" textlink="">
      <xdr:nvSpPr>
        <xdr:cNvPr id="449" name="公債費以外該当値テキスト"/>
        <xdr:cNvSpPr txBox="1"/>
      </xdr:nvSpPr>
      <xdr:spPr>
        <a:xfrm>
          <a:off x="165989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165354</xdr:rowOff>
    </xdr:from>
    <xdr:to>
      <xdr:col>22</xdr:col>
      <xdr:colOff>615950</xdr:colOff>
      <xdr:row>76</xdr:row>
      <xdr:rowOff>95504</xdr:rowOff>
    </xdr:to>
    <xdr:sp macro="" textlink="">
      <xdr:nvSpPr>
        <xdr:cNvPr id="450" name="円/楕円 449"/>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105681</xdr:rowOff>
    </xdr:from>
    <xdr:ext cx="736600" cy="259045"/>
    <xdr:sp macro="" textlink="">
      <xdr:nvSpPr>
        <xdr:cNvPr id="451" name="テキスト ボックス 450"/>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105918</xdr:rowOff>
    </xdr:from>
    <xdr:to>
      <xdr:col>21</xdr:col>
      <xdr:colOff>412750</xdr:colOff>
      <xdr:row>76</xdr:row>
      <xdr:rowOff>36069</xdr:rowOff>
    </xdr:to>
    <xdr:sp macro="" textlink="">
      <xdr:nvSpPr>
        <xdr:cNvPr id="452" name="円/楕円 451"/>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46245</xdr:rowOff>
    </xdr:from>
    <xdr:ext cx="762000" cy="259045"/>
    <xdr:sp macro="" textlink="">
      <xdr:nvSpPr>
        <xdr:cNvPr id="453" name="テキスト ボックス 452"/>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5334</xdr:rowOff>
    </xdr:from>
    <xdr:to>
      <xdr:col>20</xdr:col>
      <xdr:colOff>209550</xdr:colOff>
      <xdr:row>75</xdr:row>
      <xdr:rowOff>106934</xdr:rowOff>
    </xdr:to>
    <xdr:sp macro="" textlink="">
      <xdr:nvSpPr>
        <xdr:cNvPr id="454" name="円/楕円 453"/>
        <xdr:cNvSpPr/>
      </xdr:nvSpPr>
      <xdr:spPr>
        <a:xfrm>
          <a:off x="13843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117111</xdr:rowOff>
    </xdr:from>
    <xdr:ext cx="762000" cy="259045"/>
    <xdr:sp macro="" textlink="">
      <xdr:nvSpPr>
        <xdr:cNvPr id="455" name="テキスト ボックス 454"/>
        <xdr:cNvSpPr txBox="1"/>
      </xdr:nvSpPr>
      <xdr:spPr>
        <a:xfrm>
          <a:off x="13512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9906</xdr:rowOff>
    </xdr:from>
    <xdr:to>
      <xdr:col>19</xdr:col>
      <xdr:colOff>6350</xdr:colOff>
      <xdr:row>75</xdr:row>
      <xdr:rowOff>111506</xdr:rowOff>
    </xdr:to>
    <xdr:sp macro="" textlink="">
      <xdr:nvSpPr>
        <xdr:cNvPr id="456" name="円/楕円 455"/>
        <xdr:cNvSpPr/>
      </xdr:nvSpPr>
      <xdr:spPr>
        <a:xfrm>
          <a:off x="12954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121683</xdr:rowOff>
    </xdr:from>
    <xdr:ext cx="762000" cy="259045"/>
    <xdr:sp macro="" textlink="">
      <xdr:nvSpPr>
        <xdr:cNvPr id="457" name="テキスト ボックス 456"/>
        <xdr:cNvSpPr txBox="1"/>
      </xdr:nvSpPr>
      <xdr:spPr>
        <a:xfrm>
          <a:off x="12623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福岡県糸島市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87141</xdr:rowOff>
    </xdr:from>
    <xdr:ext cx="762000" cy="259045"/>
    <xdr:sp macro="" textlink="">
      <xdr:nvSpPr>
        <xdr:cNvPr id="48" name="人口1人当たり決算額の推移最小値テキスト130"/>
        <xdr:cNvSpPr txBox="1"/>
      </xdr:nvSpPr>
      <xdr:spPr>
        <a:xfrm>
          <a:off x="5740400" y="33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61697</xdr:rowOff>
    </xdr:from>
    <xdr:to>
      <xdr:col>4</xdr:col>
      <xdr:colOff>1117600</xdr:colOff>
      <xdr:row>19</xdr:row>
      <xdr:rowOff>76964</xdr:rowOff>
    </xdr:to>
    <xdr:cxnSp macro="">
      <xdr:nvCxnSpPr>
        <xdr:cNvPr id="52" name="直線コネクタ 51"/>
        <xdr:cNvCxnSpPr/>
      </xdr:nvCxnSpPr>
      <xdr:spPr bwMode="auto">
        <a:xfrm>
          <a:off x="5003800" y="3366872"/>
          <a:ext cx="647700" cy="15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61697</xdr:rowOff>
    </xdr:from>
    <xdr:to>
      <xdr:col>4</xdr:col>
      <xdr:colOff>469900</xdr:colOff>
      <xdr:row>19</xdr:row>
      <xdr:rowOff>86679</xdr:rowOff>
    </xdr:to>
    <xdr:cxnSp macro="">
      <xdr:nvCxnSpPr>
        <xdr:cNvPr id="55" name="直線コネクタ 54"/>
        <xdr:cNvCxnSpPr/>
      </xdr:nvCxnSpPr>
      <xdr:spPr bwMode="auto">
        <a:xfrm flipV="1">
          <a:off x="4305300" y="3366872"/>
          <a:ext cx="698500" cy="24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29813</xdr:rowOff>
    </xdr:from>
    <xdr:ext cx="736600" cy="259045"/>
    <xdr:sp macro="" textlink="">
      <xdr:nvSpPr>
        <xdr:cNvPr id="57" name="テキスト ボックス 56"/>
        <xdr:cNvSpPr txBox="1"/>
      </xdr:nvSpPr>
      <xdr:spPr>
        <a:xfrm>
          <a:off x="4622800" y="26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86679</xdr:rowOff>
    </xdr:from>
    <xdr:to>
      <xdr:col>3</xdr:col>
      <xdr:colOff>904875</xdr:colOff>
      <xdr:row>19</xdr:row>
      <xdr:rowOff>120741</xdr:rowOff>
    </xdr:to>
    <xdr:cxnSp macro="">
      <xdr:nvCxnSpPr>
        <xdr:cNvPr id="58" name="直線コネクタ 57"/>
        <xdr:cNvCxnSpPr/>
      </xdr:nvCxnSpPr>
      <xdr:spPr bwMode="auto">
        <a:xfrm flipV="1">
          <a:off x="3606800" y="3391854"/>
          <a:ext cx="698500" cy="34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159103</xdr:rowOff>
    </xdr:from>
    <xdr:ext cx="762000" cy="259045"/>
    <xdr:sp macro="" textlink="">
      <xdr:nvSpPr>
        <xdr:cNvPr id="60" name="テキスト ボックス 59"/>
        <xdr:cNvSpPr txBox="1"/>
      </xdr:nvSpPr>
      <xdr:spPr>
        <a:xfrm>
          <a:off x="3924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105261</xdr:rowOff>
    </xdr:from>
    <xdr:to>
      <xdr:col>3</xdr:col>
      <xdr:colOff>206375</xdr:colOff>
      <xdr:row>19</xdr:row>
      <xdr:rowOff>120741</xdr:rowOff>
    </xdr:to>
    <xdr:cxnSp macro="">
      <xdr:nvCxnSpPr>
        <xdr:cNvPr id="61" name="直線コネクタ 60"/>
        <xdr:cNvCxnSpPr/>
      </xdr:nvCxnSpPr>
      <xdr:spPr bwMode="auto">
        <a:xfrm>
          <a:off x="2908300" y="3410436"/>
          <a:ext cx="698500" cy="15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10055</xdr:rowOff>
    </xdr:from>
    <xdr:ext cx="762000" cy="259045"/>
    <xdr:sp macro="" textlink="">
      <xdr:nvSpPr>
        <xdr:cNvPr id="63" name="テキスト ボックス 62"/>
        <xdr:cNvSpPr txBox="1"/>
      </xdr:nvSpPr>
      <xdr:spPr>
        <a:xfrm>
          <a:off x="32258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149763</xdr:rowOff>
    </xdr:from>
    <xdr:ext cx="762000" cy="259045"/>
    <xdr:sp macro="" textlink="">
      <xdr:nvSpPr>
        <xdr:cNvPr id="65" name="テキスト ボックス 64"/>
        <xdr:cNvSpPr txBox="1"/>
      </xdr:nvSpPr>
      <xdr:spPr>
        <a:xfrm>
          <a:off x="2527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26164</xdr:rowOff>
    </xdr:from>
    <xdr:to>
      <xdr:col>5</xdr:col>
      <xdr:colOff>34925</xdr:colOff>
      <xdr:row>19</xdr:row>
      <xdr:rowOff>127764</xdr:rowOff>
    </xdr:to>
    <xdr:sp macro="" textlink="">
      <xdr:nvSpPr>
        <xdr:cNvPr id="71" name="円/楕円 70"/>
        <xdr:cNvSpPr/>
      </xdr:nvSpPr>
      <xdr:spPr bwMode="auto">
        <a:xfrm>
          <a:off x="5600700" y="3331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106191</xdr:rowOff>
    </xdr:from>
    <xdr:ext cx="762000" cy="259045"/>
    <xdr:sp macro="" textlink="">
      <xdr:nvSpPr>
        <xdr:cNvPr id="72" name="人口1人当たり決算額の推移該当値テキスト130"/>
        <xdr:cNvSpPr txBox="1"/>
      </xdr:nvSpPr>
      <xdr:spPr>
        <a:xfrm>
          <a:off x="5740400" y="323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53,981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10897</xdr:rowOff>
    </xdr:from>
    <xdr:to>
      <xdr:col>4</xdr:col>
      <xdr:colOff>520700</xdr:colOff>
      <xdr:row>19</xdr:row>
      <xdr:rowOff>112497</xdr:rowOff>
    </xdr:to>
    <xdr:sp macro="" textlink="">
      <xdr:nvSpPr>
        <xdr:cNvPr id="73" name="円/楕円 72"/>
        <xdr:cNvSpPr/>
      </xdr:nvSpPr>
      <xdr:spPr bwMode="auto">
        <a:xfrm>
          <a:off x="4953000" y="3316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97274</xdr:rowOff>
    </xdr:from>
    <xdr:ext cx="736600" cy="259045"/>
    <xdr:sp macro="" textlink="">
      <xdr:nvSpPr>
        <xdr:cNvPr id="74" name="テキスト ボックス 73"/>
        <xdr:cNvSpPr txBox="1"/>
      </xdr:nvSpPr>
      <xdr:spPr>
        <a:xfrm>
          <a:off x="4622800" y="3402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54,916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35879</xdr:rowOff>
    </xdr:from>
    <xdr:to>
      <xdr:col>3</xdr:col>
      <xdr:colOff>955675</xdr:colOff>
      <xdr:row>19</xdr:row>
      <xdr:rowOff>137479</xdr:rowOff>
    </xdr:to>
    <xdr:sp macro="" textlink="">
      <xdr:nvSpPr>
        <xdr:cNvPr id="75" name="円/楕円 74"/>
        <xdr:cNvSpPr/>
      </xdr:nvSpPr>
      <xdr:spPr bwMode="auto">
        <a:xfrm>
          <a:off x="4254500" y="3341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122256</xdr:rowOff>
    </xdr:from>
    <xdr:ext cx="762000" cy="259045"/>
    <xdr:sp macro="" textlink="">
      <xdr:nvSpPr>
        <xdr:cNvPr id="76" name="テキスト ボックス 75"/>
        <xdr:cNvSpPr txBox="1"/>
      </xdr:nvSpPr>
      <xdr:spPr>
        <a:xfrm>
          <a:off x="3924300" y="342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53,386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69941</xdr:rowOff>
    </xdr:from>
    <xdr:to>
      <xdr:col>3</xdr:col>
      <xdr:colOff>257175</xdr:colOff>
      <xdr:row>20</xdr:row>
      <xdr:rowOff>91</xdr:rowOff>
    </xdr:to>
    <xdr:sp macro="" textlink="">
      <xdr:nvSpPr>
        <xdr:cNvPr id="77" name="円/楕円 76"/>
        <xdr:cNvSpPr/>
      </xdr:nvSpPr>
      <xdr:spPr bwMode="auto">
        <a:xfrm>
          <a:off x="3556000" y="3375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156318</xdr:rowOff>
    </xdr:from>
    <xdr:ext cx="762000" cy="259045"/>
    <xdr:sp macro="" textlink="">
      <xdr:nvSpPr>
        <xdr:cNvPr id="78" name="テキスト ボックス 77"/>
        <xdr:cNvSpPr txBox="1"/>
      </xdr:nvSpPr>
      <xdr:spPr>
        <a:xfrm>
          <a:off x="3225800" y="346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51,300</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54461</xdr:rowOff>
    </xdr:from>
    <xdr:to>
      <xdr:col>2</xdr:col>
      <xdr:colOff>692150</xdr:colOff>
      <xdr:row>19</xdr:row>
      <xdr:rowOff>156061</xdr:rowOff>
    </xdr:to>
    <xdr:sp macro="" textlink="">
      <xdr:nvSpPr>
        <xdr:cNvPr id="79" name="円/楕円 78"/>
        <xdr:cNvSpPr/>
      </xdr:nvSpPr>
      <xdr:spPr bwMode="auto">
        <a:xfrm>
          <a:off x="2857500" y="3359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140838</xdr:rowOff>
    </xdr:from>
    <xdr:ext cx="762000" cy="259045"/>
    <xdr:sp macro="" textlink="">
      <xdr:nvSpPr>
        <xdr:cNvPr id="80" name="テキスト ボックス 79"/>
        <xdr:cNvSpPr txBox="1"/>
      </xdr:nvSpPr>
      <xdr:spPr>
        <a:xfrm>
          <a:off x="2527300" y="3446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102448</xdr:rowOff>
    </xdr:from>
    <xdr:to>
      <xdr:col>4</xdr:col>
      <xdr:colOff>1117600</xdr:colOff>
      <xdr:row>37</xdr:row>
      <xdr:rowOff>168034</xdr:rowOff>
    </xdr:to>
    <xdr:cxnSp macro="">
      <xdr:nvCxnSpPr>
        <xdr:cNvPr id="112" name="直線コネクタ 111"/>
        <xdr:cNvCxnSpPr/>
      </xdr:nvCxnSpPr>
      <xdr:spPr bwMode="auto">
        <a:xfrm>
          <a:off x="5003800" y="7227148"/>
          <a:ext cx="647700" cy="65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242049</xdr:rowOff>
    </xdr:from>
    <xdr:ext cx="762000" cy="259045"/>
    <xdr:sp macro="" textlink="">
      <xdr:nvSpPr>
        <xdr:cNvPr id="113" name="人口1人当たり決算額の推移平均値テキスト445"/>
        <xdr:cNvSpPr txBox="1"/>
      </xdr:nvSpPr>
      <xdr:spPr>
        <a:xfrm>
          <a:off x="5740400" y="685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35514</xdr:rowOff>
    </xdr:from>
    <xdr:to>
      <xdr:col>4</xdr:col>
      <xdr:colOff>469900</xdr:colOff>
      <xdr:row>37</xdr:row>
      <xdr:rowOff>102448</xdr:rowOff>
    </xdr:to>
    <xdr:cxnSp macro="">
      <xdr:nvCxnSpPr>
        <xdr:cNvPr id="115" name="直線コネクタ 114"/>
        <xdr:cNvCxnSpPr/>
      </xdr:nvCxnSpPr>
      <xdr:spPr bwMode="auto">
        <a:xfrm>
          <a:off x="4305300" y="7160214"/>
          <a:ext cx="698500" cy="66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146760</xdr:rowOff>
    </xdr:from>
    <xdr:ext cx="736600" cy="259045"/>
    <xdr:sp macro="" textlink="">
      <xdr:nvSpPr>
        <xdr:cNvPr id="117" name="テキスト ボックス 116"/>
        <xdr:cNvSpPr txBox="1"/>
      </xdr:nvSpPr>
      <xdr:spPr>
        <a:xfrm>
          <a:off x="4622800" y="675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322453</xdr:rowOff>
    </xdr:from>
    <xdr:to>
      <xdr:col>3</xdr:col>
      <xdr:colOff>904875</xdr:colOff>
      <xdr:row>37</xdr:row>
      <xdr:rowOff>35514</xdr:rowOff>
    </xdr:to>
    <xdr:cxnSp macro="">
      <xdr:nvCxnSpPr>
        <xdr:cNvPr id="118" name="直線コネクタ 117"/>
        <xdr:cNvCxnSpPr/>
      </xdr:nvCxnSpPr>
      <xdr:spPr bwMode="auto">
        <a:xfrm>
          <a:off x="3606800" y="6932803"/>
          <a:ext cx="698500" cy="227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224165</xdr:rowOff>
    </xdr:from>
    <xdr:ext cx="762000" cy="259045"/>
    <xdr:sp macro="" textlink="">
      <xdr:nvSpPr>
        <xdr:cNvPr id="120" name="テキスト ボックス 119"/>
        <xdr:cNvSpPr txBox="1"/>
      </xdr:nvSpPr>
      <xdr:spPr>
        <a:xfrm>
          <a:off x="3924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251016</xdr:rowOff>
    </xdr:from>
    <xdr:to>
      <xdr:col>3</xdr:col>
      <xdr:colOff>206375</xdr:colOff>
      <xdr:row>35</xdr:row>
      <xdr:rowOff>322453</xdr:rowOff>
    </xdr:to>
    <xdr:cxnSp macro="">
      <xdr:nvCxnSpPr>
        <xdr:cNvPr id="121" name="直線コネクタ 120"/>
        <xdr:cNvCxnSpPr/>
      </xdr:nvCxnSpPr>
      <xdr:spPr bwMode="auto">
        <a:xfrm>
          <a:off x="2908300" y="6861366"/>
          <a:ext cx="698500" cy="71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117234</xdr:rowOff>
    </xdr:from>
    <xdr:to>
      <xdr:col>5</xdr:col>
      <xdr:colOff>34925</xdr:colOff>
      <xdr:row>37</xdr:row>
      <xdr:rowOff>218834</xdr:rowOff>
    </xdr:to>
    <xdr:sp macro="" textlink="">
      <xdr:nvSpPr>
        <xdr:cNvPr id="131" name="円/楕円 130"/>
        <xdr:cNvSpPr/>
      </xdr:nvSpPr>
      <xdr:spPr bwMode="auto">
        <a:xfrm>
          <a:off x="5600700" y="7241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89311</xdr:rowOff>
    </xdr:from>
    <xdr:ext cx="762000" cy="259045"/>
    <xdr:sp macro="" textlink="">
      <xdr:nvSpPr>
        <xdr:cNvPr id="132" name="人口1人当たり決算額の推移該当値テキスト445"/>
        <xdr:cNvSpPr txBox="1"/>
      </xdr:nvSpPr>
      <xdr:spPr>
        <a:xfrm>
          <a:off x="5740400" y="72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51648</xdr:rowOff>
    </xdr:from>
    <xdr:to>
      <xdr:col>4</xdr:col>
      <xdr:colOff>520700</xdr:colOff>
      <xdr:row>37</xdr:row>
      <xdr:rowOff>153248</xdr:rowOff>
    </xdr:to>
    <xdr:sp macro="" textlink="">
      <xdr:nvSpPr>
        <xdr:cNvPr id="133" name="円/楕円 132"/>
        <xdr:cNvSpPr/>
      </xdr:nvSpPr>
      <xdr:spPr bwMode="auto">
        <a:xfrm>
          <a:off x="4953000" y="7176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138025</xdr:rowOff>
    </xdr:from>
    <xdr:ext cx="736600" cy="259045"/>
    <xdr:sp macro="" textlink="">
      <xdr:nvSpPr>
        <xdr:cNvPr id="134" name="テキスト ボックス 133"/>
        <xdr:cNvSpPr txBox="1"/>
      </xdr:nvSpPr>
      <xdr:spPr>
        <a:xfrm>
          <a:off x="4622800" y="726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156164</xdr:rowOff>
    </xdr:from>
    <xdr:to>
      <xdr:col>3</xdr:col>
      <xdr:colOff>955675</xdr:colOff>
      <xdr:row>37</xdr:row>
      <xdr:rowOff>86314</xdr:rowOff>
    </xdr:to>
    <xdr:sp macro="" textlink="">
      <xdr:nvSpPr>
        <xdr:cNvPr id="135" name="円/楕円 134"/>
        <xdr:cNvSpPr/>
      </xdr:nvSpPr>
      <xdr:spPr bwMode="auto">
        <a:xfrm>
          <a:off x="4254500" y="7109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71091</xdr:rowOff>
    </xdr:from>
    <xdr:ext cx="762000" cy="259045"/>
    <xdr:sp macro="" textlink="">
      <xdr:nvSpPr>
        <xdr:cNvPr id="136" name="テキスト ボックス 135"/>
        <xdr:cNvSpPr txBox="1"/>
      </xdr:nvSpPr>
      <xdr:spPr>
        <a:xfrm>
          <a:off x="3924300" y="719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14,002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271653</xdr:rowOff>
    </xdr:from>
    <xdr:to>
      <xdr:col>3</xdr:col>
      <xdr:colOff>257175</xdr:colOff>
      <xdr:row>36</xdr:row>
      <xdr:rowOff>30353</xdr:rowOff>
    </xdr:to>
    <xdr:sp macro="" textlink="">
      <xdr:nvSpPr>
        <xdr:cNvPr id="137" name="円/楕円 136"/>
        <xdr:cNvSpPr/>
      </xdr:nvSpPr>
      <xdr:spPr bwMode="auto">
        <a:xfrm>
          <a:off x="3556000" y="6882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40530</xdr:rowOff>
    </xdr:from>
    <xdr:ext cx="762000" cy="259045"/>
    <xdr:sp macro="" textlink="">
      <xdr:nvSpPr>
        <xdr:cNvPr id="138" name="テキスト ボックス 137"/>
        <xdr:cNvSpPr txBox="1"/>
      </xdr:nvSpPr>
      <xdr:spPr>
        <a:xfrm>
          <a:off x="3225800" y="665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23,950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200216</xdr:rowOff>
    </xdr:from>
    <xdr:to>
      <xdr:col>2</xdr:col>
      <xdr:colOff>692150</xdr:colOff>
      <xdr:row>35</xdr:row>
      <xdr:rowOff>301816</xdr:rowOff>
    </xdr:to>
    <xdr:sp macro="" textlink="">
      <xdr:nvSpPr>
        <xdr:cNvPr id="139" name="円/楕円 138"/>
        <xdr:cNvSpPr/>
      </xdr:nvSpPr>
      <xdr:spPr bwMode="auto">
        <a:xfrm>
          <a:off x="2857500" y="6810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311993</xdr:rowOff>
    </xdr:from>
    <xdr:ext cx="762000" cy="259045"/>
    <xdr:sp macro="" textlink="">
      <xdr:nvSpPr>
        <xdr:cNvPr id="140" name="テキスト ボックス 139"/>
        <xdr:cNvSpPr txBox="1"/>
      </xdr:nvSpPr>
      <xdr:spPr>
        <a:xfrm>
          <a:off x="2527300" y="6579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福岡県糸島市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100,242
99,555
215.70
39,197,035
37,400,839
1,309,277
20,183,448
29,682,703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17.3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157664</xdr:rowOff>
    </xdr:from>
    <xdr:to>
      <xdr:col>6</xdr:col>
      <xdr:colOff>511175</xdr:colOff>
      <xdr:row>38</xdr:row>
      <xdr:rowOff>4045</xdr:rowOff>
    </xdr:to>
    <xdr:cxnSp macro="">
      <xdr:nvCxnSpPr>
        <xdr:cNvPr id="61" name="直線コネクタ 60"/>
        <xdr:cNvCxnSpPr/>
      </xdr:nvCxnSpPr>
      <xdr:spPr>
        <a:xfrm>
          <a:off x="3797300" y="6501314"/>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157664</xdr:rowOff>
    </xdr:from>
    <xdr:to>
      <xdr:col>5</xdr:col>
      <xdr:colOff>358775</xdr:colOff>
      <xdr:row>37</xdr:row>
      <xdr:rowOff>160750</xdr:rowOff>
    </xdr:to>
    <xdr:cxnSp macro="">
      <xdr:nvCxnSpPr>
        <xdr:cNvPr id="64" name="直線コネクタ 63"/>
        <xdr:cNvCxnSpPr/>
      </xdr:nvCxnSpPr>
      <xdr:spPr>
        <a:xfrm flipV="1">
          <a:off x="2908300" y="6501314"/>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160750</xdr:rowOff>
    </xdr:from>
    <xdr:to>
      <xdr:col>4</xdr:col>
      <xdr:colOff>155575</xdr:colOff>
      <xdr:row>38</xdr:row>
      <xdr:rowOff>19951</xdr:rowOff>
    </xdr:to>
    <xdr:cxnSp macro="">
      <xdr:nvCxnSpPr>
        <xdr:cNvPr id="67" name="直線コネクタ 66"/>
        <xdr:cNvCxnSpPr/>
      </xdr:nvCxnSpPr>
      <xdr:spPr>
        <a:xfrm flipV="1">
          <a:off x="2019300" y="6504400"/>
          <a:ext cx="889000" cy="3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147705</xdr:rowOff>
    </xdr:from>
    <xdr:ext cx="534377" cy="259045"/>
    <xdr:sp macro="" textlink="">
      <xdr:nvSpPr>
        <xdr:cNvPr id="69" name="テキスト ボックス 68"/>
        <xdr:cNvSpPr txBox="1"/>
      </xdr:nvSpPr>
      <xdr:spPr>
        <a:xfrm>
          <a:off x="2641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6903</xdr:rowOff>
    </xdr:from>
    <xdr:to>
      <xdr:col>2</xdr:col>
      <xdr:colOff>638175</xdr:colOff>
      <xdr:row>38</xdr:row>
      <xdr:rowOff>19951</xdr:rowOff>
    </xdr:to>
    <xdr:cxnSp macro="">
      <xdr:nvCxnSpPr>
        <xdr:cNvPr id="70" name="直線コネクタ 69"/>
        <xdr:cNvCxnSpPr/>
      </xdr:nvCxnSpPr>
      <xdr:spPr>
        <a:xfrm>
          <a:off x="1130300" y="6522003"/>
          <a:ext cx="889000" cy="1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154887</xdr:rowOff>
    </xdr:from>
    <xdr:ext cx="534377" cy="259045"/>
    <xdr:sp macro="" textlink="">
      <xdr:nvSpPr>
        <xdr:cNvPr id="72" name="テキスト ボックス 71"/>
        <xdr:cNvSpPr txBox="1"/>
      </xdr:nvSpPr>
      <xdr:spPr>
        <a:xfrm>
          <a:off x="1752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115987</xdr:rowOff>
    </xdr:from>
    <xdr:ext cx="534377" cy="259045"/>
    <xdr:sp macro="" textlink="">
      <xdr:nvSpPr>
        <xdr:cNvPr id="74" name="テキスト ボックス 73"/>
        <xdr:cNvSpPr txBox="1"/>
      </xdr:nvSpPr>
      <xdr:spPr>
        <a:xfrm>
          <a:off x="863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124695</xdr:rowOff>
    </xdr:from>
    <xdr:to>
      <xdr:col>6</xdr:col>
      <xdr:colOff>561975</xdr:colOff>
      <xdr:row>38</xdr:row>
      <xdr:rowOff>54845</xdr:rowOff>
    </xdr:to>
    <xdr:sp macro="" textlink="">
      <xdr:nvSpPr>
        <xdr:cNvPr id="80" name="円/楕円 79"/>
        <xdr:cNvSpPr/>
      </xdr:nvSpPr>
      <xdr:spPr>
        <a:xfrm>
          <a:off x="4584700" y="646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39622</xdr:rowOff>
    </xdr:from>
    <xdr:ext cx="534377" cy="259045"/>
    <xdr:sp macro="" textlink="">
      <xdr:nvSpPr>
        <xdr:cNvPr id="81" name="人件費該当値テキスト"/>
        <xdr:cNvSpPr txBox="1"/>
      </xdr:nvSpPr>
      <xdr:spPr>
        <a:xfrm>
          <a:off x="4686300" y="638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51,121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106864</xdr:rowOff>
    </xdr:from>
    <xdr:to>
      <xdr:col>5</xdr:col>
      <xdr:colOff>409575</xdr:colOff>
      <xdr:row>38</xdr:row>
      <xdr:rowOff>37014</xdr:rowOff>
    </xdr:to>
    <xdr:sp macro="" textlink="">
      <xdr:nvSpPr>
        <xdr:cNvPr id="82" name="円/楕円 81"/>
        <xdr:cNvSpPr/>
      </xdr:nvSpPr>
      <xdr:spPr>
        <a:xfrm>
          <a:off x="3746500" y="645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28141</xdr:rowOff>
    </xdr:from>
    <xdr:ext cx="534377" cy="259045"/>
    <xdr:sp macro="" textlink="">
      <xdr:nvSpPr>
        <xdr:cNvPr id="83" name="テキスト ボックス 82"/>
        <xdr:cNvSpPr txBox="1"/>
      </xdr:nvSpPr>
      <xdr:spPr>
        <a:xfrm>
          <a:off x="3530111" y="65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52,057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109950</xdr:rowOff>
    </xdr:from>
    <xdr:to>
      <xdr:col>4</xdr:col>
      <xdr:colOff>206375</xdr:colOff>
      <xdr:row>38</xdr:row>
      <xdr:rowOff>40100</xdr:rowOff>
    </xdr:to>
    <xdr:sp macro="" textlink="">
      <xdr:nvSpPr>
        <xdr:cNvPr id="84" name="円/楕円 83"/>
        <xdr:cNvSpPr/>
      </xdr:nvSpPr>
      <xdr:spPr>
        <a:xfrm>
          <a:off x="2857500" y="64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31227</xdr:rowOff>
    </xdr:from>
    <xdr:ext cx="534377" cy="259045"/>
    <xdr:sp macro="" textlink="">
      <xdr:nvSpPr>
        <xdr:cNvPr id="85" name="テキスト ボックス 84"/>
        <xdr:cNvSpPr txBox="1"/>
      </xdr:nvSpPr>
      <xdr:spPr>
        <a:xfrm>
          <a:off x="2641111" y="654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140602</xdr:rowOff>
    </xdr:from>
    <xdr:to>
      <xdr:col>3</xdr:col>
      <xdr:colOff>3175</xdr:colOff>
      <xdr:row>38</xdr:row>
      <xdr:rowOff>70752</xdr:rowOff>
    </xdr:to>
    <xdr:sp macro="" textlink="">
      <xdr:nvSpPr>
        <xdr:cNvPr id="86" name="円/楕円 85"/>
        <xdr:cNvSpPr/>
      </xdr:nvSpPr>
      <xdr:spPr>
        <a:xfrm>
          <a:off x="1968500" y="648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61878</xdr:rowOff>
    </xdr:from>
    <xdr:ext cx="534377" cy="259045"/>
    <xdr:sp macro="" textlink="">
      <xdr:nvSpPr>
        <xdr:cNvPr id="87" name="テキスト ボックス 86"/>
        <xdr:cNvSpPr txBox="1"/>
      </xdr:nvSpPr>
      <xdr:spPr>
        <a:xfrm>
          <a:off x="1752111" y="657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50,286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127552</xdr:rowOff>
    </xdr:from>
    <xdr:to>
      <xdr:col>1</xdr:col>
      <xdr:colOff>485775</xdr:colOff>
      <xdr:row>38</xdr:row>
      <xdr:rowOff>57702</xdr:rowOff>
    </xdr:to>
    <xdr:sp macro="" textlink="">
      <xdr:nvSpPr>
        <xdr:cNvPr id="88" name="円/楕円 87"/>
        <xdr:cNvSpPr/>
      </xdr:nvSpPr>
      <xdr:spPr>
        <a:xfrm>
          <a:off x="1079500" y="647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48830</xdr:rowOff>
    </xdr:from>
    <xdr:ext cx="534377" cy="259045"/>
    <xdr:sp macro="" textlink="">
      <xdr:nvSpPr>
        <xdr:cNvPr id="89" name="テキスト ボックス 88"/>
        <xdr:cNvSpPr txBox="1"/>
      </xdr:nvSpPr>
      <xdr:spPr>
        <a:xfrm>
          <a:off x="863111" y="656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31262</xdr:rowOff>
    </xdr:from>
    <xdr:to>
      <xdr:col>6</xdr:col>
      <xdr:colOff>511175</xdr:colOff>
      <xdr:row>57</xdr:row>
      <xdr:rowOff>36961</xdr:rowOff>
    </xdr:to>
    <xdr:cxnSp macro="">
      <xdr:nvCxnSpPr>
        <xdr:cNvPr id="121" name="直線コネクタ 120"/>
        <xdr:cNvCxnSpPr/>
      </xdr:nvCxnSpPr>
      <xdr:spPr>
        <a:xfrm flipV="1">
          <a:off x="3797300" y="9803912"/>
          <a:ext cx="8382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36961</xdr:rowOff>
    </xdr:from>
    <xdr:to>
      <xdr:col>5</xdr:col>
      <xdr:colOff>358775</xdr:colOff>
      <xdr:row>57</xdr:row>
      <xdr:rowOff>61323</xdr:rowOff>
    </xdr:to>
    <xdr:cxnSp macro="">
      <xdr:nvCxnSpPr>
        <xdr:cNvPr id="124" name="直線コネクタ 123"/>
        <xdr:cNvCxnSpPr/>
      </xdr:nvCxnSpPr>
      <xdr:spPr>
        <a:xfrm flipV="1">
          <a:off x="2908300" y="9809611"/>
          <a:ext cx="889000" cy="2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61323</xdr:rowOff>
    </xdr:from>
    <xdr:to>
      <xdr:col>4</xdr:col>
      <xdr:colOff>155575</xdr:colOff>
      <xdr:row>57</xdr:row>
      <xdr:rowOff>68230</xdr:rowOff>
    </xdr:to>
    <xdr:cxnSp macro="">
      <xdr:nvCxnSpPr>
        <xdr:cNvPr id="127" name="直線コネクタ 126"/>
        <xdr:cNvCxnSpPr/>
      </xdr:nvCxnSpPr>
      <xdr:spPr>
        <a:xfrm flipV="1">
          <a:off x="2019300" y="9833973"/>
          <a:ext cx="8890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64066</xdr:rowOff>
    </xdr:from>
    <xdr:to>
      <xdr:col>2</xdr:col>
      <xdr:colOff>638175</xdr:colOff>
      <xdr:row>57</xdr:row>
      <xdr:rowOff>68230</xdr:rowOff>
    </xdr:to>
    <xdr:cxnSp macro="">
      <xdr:nvCxnSpPr>
        <xdr:cNvPr id="130" name="直線コネクタ 129"/>
        <xdr:cNvCxnSpPr/>
      </xdr:nvCxnSpPr>
      <xdr:spPr>
        <a:xfrm>
          <a:off x="1130300" y="9836716"/>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151912</xdr:rowOff>
    </xdr:from>
    <xdr:to>
      <xdr:col>6</xdr:col>
      <xdr:colOff>561975</xdr:colOff>
      <xdr:row>57</xdr:row>
      <xdr:rowOff>82062</xdr:rowOff>
    </xdr:to>
    <xdr:sp macro="" textlink="">
      <xdr:nvSpPr>
        <xdr:cNvPr id="140" name="円/楕円 139"/>
        <xdr:cNvSpPr/>
      </xdr:nvSpPr>
      <xdr:spPr>
        <a:xfrm>
          <a:off x="4584700" y="975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130339</xdr:rowOff>
    </xdr:from>
    <xdr:ext cx="534377" cy="259045"/>
    <xdr:sp macro="" textlink="">
      <xdr:nvSpPr>
        <xdr:cNvPr id="141" name="物件費該当値テキスト"/>
        <xdr:cNvSpPr txBox="1"/>
      </xdr:nvSpPr>
      <xdr:spPr>
        <a:xfrm>
          <a:off x="4686300" y="973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45,141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157611</xdr:rowOff>
    </xdr:from>
    <xdr:to>
      <xdr:col>5</xdr:col>
      <xdr:colOff>409575</xdr:colOff>
      <xdr:row>57</xdr:row>
      <xdr:rowOff>87761</xdr:rowOff>
    </xdr:to>
    <xdr:sp macro="" textlink="">
      <xdr:nvSpPr>
        <xdr:cNvPr id="142" name="円/楕円 141"/>
        <xdr:cNvSpPr/>
      </xdr:nvSpPr>
      <xdr:spPr>
        <a:xfrm>
          <a:off x="3746500" y="975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78888</xdr:rowOff>
    </xdr:from>
    <xdr:ext cx="534377" cy="259045"/>
    <xdr:sp macro="" textlink="">
      <xdr:nvSpPr>
        <xdr:cNvPr id="143" name="テキスト ボックス 142"/>
        <xdr:cNvSpPr txBox="1"/>
      </xdr:nvSpPr>
      <xdr:spPr>
        <a:xfrm>
          <a:off x="3530111" y="985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10523</xdr:rowOff>
    </xdr:from>
    <xdr:to>
      <xdr:col>4</xdr:col>
      <xdr:colOff>206375</xdr:colOff>
      <xdr:row>57</xdr:row>
      <xdr:rowOff>112123</xdr:rowOff>
    </xdr:to>
    <xdr:sp macro="" textlink="">
      <xdr:nvSpPr>
        <xdr:cNvPr id="144" name="円/楕円 143"/>
        <xdr:cNvSpPr/>
      </xdr:nvSpPr>
      <xdr:spPr>
        <a:xfrm>
          <a:off x="2857500" y="978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103250</xdr:rowOff>
    </xdr:from>
    <xdr:ext cx="534377" cy="259045"/>
    <xdr:sp macro="" textlink="">
      <xdr:nvSpPr>
        <xdr:cNvPr id="145" name="テキスト ボックス 144"/>
        <xdr:cNvSpPr txBox="1"/>
      </xdr:nvSpPr>
      <xdr:spPr>
        <a:xfrm>
          <a:off x="2641111" y="98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17430</xdr:rowOff>
    </xdr:from>
    <xdr:to>
      <xdr:col>3</xdr:col>
      <xdr:colOff>3175</xdr:colOff>
      <xdr:row>57</xdr:row>
      <xdr:rowOff>119030</xdr:rowOff>
    </xdr:to>
    <xdr:sp macro="" textlink="">
      <xdr:nvSpPr>
        <xdr:cNvPr id="146" name="円/楕円 145"/>
        <xdr:cNvSpPr/>
      </xdr:nvSpPr>
      <xdr:spPr>
        <a:xfrm>
          <a:off x="1968500" y="97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110157</xdr:rowOff>
    </xdr:from>
    <xdr:ext cx="534377" cy="259045"/>
    <xdr:sp macro="" textlink="">
      <xdr:nvSpPr>
        <xdr:cNvPr id="147" name="テキスト ボックス 146"/>
        <xdr:cNvSpPr txBox="1"/>
      </xdr:nvSpPr>
      <xdr:spPr>
        <a:xfrm>
          <a:off x="1752111" y="988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13266</xdr:rowOff>
    </xdr:from>
    <xdr:to>
      <xdr:col>1</xdr:col>
      <xdr:colOff>485775</xdr:colOff>
      <xdr:row>57</xdr:row>
      <xdr:rowOff>114866</xdr:rowOff>
    </xdr:to>
    <xdr:sp macro="" textlink="">
      <xdr:nvSpPr>
        <xdr:cNvPr id="148" name="円/楕円 147"/>
        <xdr:cNvSpPr/>
      </xdr:nvSpPr>
      <xdr:spPr>
        <a:xfrm>
          <a:off x="1079500" y="97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105993</xdr:rowOff>
    </xdr:from>
    <xdr:ext cx="534377" cy="259045"/>
    <xdr:sp macro="" textlink="">
      <xdr:nvSpPr>
        <xdr:cNvPr id="149" name="テキスト ボックス 148"/>
        <xdr:cNvSpPr txBox="1"/>
      </xdr:nvSpPr>
      <xdr:spPr>
        <a:xfrm>
          <a:off x="863111" y="98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38038</xdr:rowOff>
    </xdr:from>
    <xdr:to>
      <xdr:col>6</xdr:col>
      <xdr:colOff>511175</xdr:colOff>
      <xdr:row>79</xdr:row>
      <xdr:rowOff>38888</xdr:rowOff>
    </xdr:to>
    <xdr:cxnSp macro="">
      <xdr:nvCxnSpPr>
        <xdr:cNvPr id="180" name="直線コネクタ 179"/>
        <xdr:cNvCxnSpPr/>
      </xdr:nvCxnSpPr>
      <xdr:spPr>
        <a:xfrm flipV="1">
          <a:off x="3797300" y="13582588"/>
          <a:ext cx="8382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38822</xdr:rowOff>
    </xdr:from>
    <xdr:to>
      <xdr:col>5</xdr:col>
      <xdr:colOff>358775</xdr:colOff>
      <xdr:row>79</xdr:row>
      <xdr:rowOff>38888</xdr:rowOff>
    </xdr:to>
    <xdr:cxnSp macro="">
      <xdr:nvCxnSpPr>
        <xdr:cNvPr id="183" name="直線コネクタ 182"/>
        <xdr:cNvCxnSpPr/>
      </xdr:nvCxnSpPr>
      <xdr:spPr>
        <a:xfrm>
          <a:off x="2908300" y="13583372"/>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38822</xdr:rowOff>
    </xdr:from>
    <xdr:to>
      <xdr:col>4</xdr:col>
      <xdr:colOff>155575</xdr:colOff>
      <xdr:row>79</xdr:row>
      <xdr:rowOff>49926</xdr:rowOff>
    </xdr:to>
    <xdr:cxnSp macro="">
      <xdr:nvCxnSpPr>
        <xdr:cNvPr id="186" name="直線コネクタ 185"/>
        <xdr:cNvCxnSpPr/>
      </xdr:nvCxnSpPr>
      <xdr:spPr>
        <a:xfrm flipV="1">
          <a:off x="2019300" y="13583372"/>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49926</xdr:rowOff>
    </xdr:from>
    <xdr:to>
      <xdr:col>2</xdr:col>
      <xdr:colOff>638175</xdr:colOff>
      <xdr:row>79</xdr:row>
      <xdr:rowOff>54628</xdr:rowOff>
    </xdr:to>
    <xdr:cxnSp macro="">
      <xdr:nvCxnSpPr>
        <xdr:cNvPr id="189" name="直線コネクタ 188"/>
        <xdr:cNvCxnSpPr/>
      </xdr:nvCxnSpPr>
      <xdr:spPr>
        <a:xfrm flipV="1">
          <a:off x="1130300" y="13594476"/>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158688</xdr:rowOff>
    </xdr:from>
    <xdr:to>
      <xdr:col>6</xdr:col>
      <xdr:colOff>561975</xdr:colOff>
      <xdr:row>79</xdr:row>
      <xdr:rowOff>88838</xdr:rowOff>
    </xdr:to>
    <xdr:sp macro="" textlink="">
      <xdr:nvSpPr>
        <xdr:cNvPr id="199" name="円/楕円 198"/>
        <xdr:cNvSpPr/>
      </xdr:nvSpPr>
      <xdr:spPr>
        <a:xfrm>
          <a:off x="4584700" y="135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73615</xdr:rowOff>
    </xdr:from>
    <xdr:ext cx="469744" cy="259045"/>
    <xdr:sp macro="" textlink="">
      <xdr:nvSpPr>
        <xdr:cNvPr id="200" name="維持補修費該当値テキスト"/>
        <xdr:cNvSpPr txBox="1"/>
      </xdr:nvSpPr>
      <xdr:spPr>
        <a:xfrm>
          <a:off x="4686300" y="1344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159538</xdr:rowOff>
    </xdr:from>
    <xdr:to>
      <xdr:col>5</xdr:col>
      <xdr:colOff>409575</xdr:colOff>
      <xdr:row>79</xdr:row>
      <xdr:rowOff>89688</xdr:rowOff>
    </xdr:to>
    <xdr:sp macro="" textlink="">
      <xdr:nvSpPr>
        <xdr:cNvPr id="201" name="円/楕円 200"/>
        <xdr:cNvSpPr/>
      </xdr:nvSpPr>
      <xdr:spPr>
        <a:xfrm>
          <a:off x="3746500" y="135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80815</xdr:rowOff>
    </xdr:from>
    <xdr:ext cx="469744" cy="259045"/>
    <xdr:sp macro="" textlink="">
      <xdr:nvSpPr>
        <xdr:cNvPr id="202" name="テキスト ボックス 201"/>
        <xdr:cNvSpPr txBox="1"/>
      </xdr:nvSpPr>
      <xdr:spPr>
        <a:xfrm>
          <a:off x="3562427" y="1362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159472</xdr:rowOff>
    </xdr:from>
    <xdr:to>
      <xdr:col>4</xdr:col>
      <xdr:colOff>206375</xdr:colOff>
      <xdr:row>79</xdr:row>
      <xdr:rowOff>89622</xdr:rowOff>
    </xdr:to>
    <xdr:sp macro="" textlink="">
      <xdr:nvSpPr>
        <xdr:cNvPr id="203" name="円/楕円 202"/>
        <xdr:cNvSpPr/>
      </xdr:nvSpPr>
      <xdr:spPr>
        <a:xfrm>
          <a:off x="2857500" y="135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80749</xdr:rowOff>
    </xdr:from>
    <xdr:ext cx="469744" cy="259045"/>
    <xdr:sp macro="" textlink="">
      <xdr:nvSpPr>
        <xdr:cNvPr id="204" name="テキスト ボックス 203"/>
        <xdr:cNvSpPr txBox="1"/>
      </xdr:nvSpPr>
      <xdr:spPr>
        <a:xfrm>
          <a:off x="2673427" y="1362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170576</xdr:rowOff>
    </xdr:from>
    <xdr:to>
      <xdr:col>3</xdr:col>
      <xdr:colOff>3175</xdr:colOff>
      <xdr:row>79</xdr:row>
      <xdr:rowOff>100726</xdr:rowOff>
    </xdr:to>
    <xdr:sp macro="" textlink="">
      <xdr:nvSpPr>
        <xdr:cNvPr id="205" name="円/楕円 204"/>
        <xdr:cNvSpPr/>
      </xdr:nvSpPr>
      <xdr:spPr>
        <a:xfrm>
          <a:off x="1968500" y="135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91853</xdr:rowOff>
    </xdr:from>
    <xdr:ext cx="469744" cy="259045"/>
    <xdr:sp macro="" textlink="">
      <xdr:nvSpPr>
        <xdr:cNvPr id="206" name="テキスト ボックス 205"/>
        <xdr:cNvSpPr txBox="1"/>
      </xdr:nvSpPr>
      <xdr:spPr>
        <a:xfrm>
          <a:off x="1784427" y="13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3828</xdr:rowOff>
    </xdr:from>
    <xdr:to>
      <xdr:col>1</xdr:col>
      <xdr:colOff>485775</xdr:colOff>
      <xdr:row>79</xdr:row>
      <xdr:rowOff>105428</xdr:rowOff>
    </xdr:to>
    <xdr:sp macro="" textlink="">
      <xdr:nvSpPr>
        <xdr:cNvPr id="207" name="円/楕円 206"/>
        <xdr:cNvSpPr/>
      </xdr:nvSpPr>
      <xdr:spPr>
        <a:xfrm>
          <a:off x="1079500" y="135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96555</xdr:rowOff>
    </xdr:from>
    <xdr:ext cx="469744" cy="259045"/>
    <xdr:sp macro="" textlink="">
      <xdr:nvSpPr>
        <xdr:cNvPr id="208" name="テキスト ボックス 207"/>
        <xdr:cNvSpPr txBox="1"/>
      </xdr:nvSpPr>
      <xdr:spPr>
        <a:xfrm>
          <a:off x="895427" y="1364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69487</xdr:rowOff>
    </xdr:from>
    <xdr:to>
      <xdr:col>6</xdr:col>
      <xdr:colOff>511175</xdr:colOff>
      <xdr:row>96</xdr:row>
      <xdr:rowOff>105883</xdr:rowOff>
    </xdr:to>
    <xdr:cxnSp macro="">
      <xdr:nvCxnSpPr>
        <xdr:cNvPr id="240" name="直線コネクタ 239"/>
        <xdr:cNvCxnSpPr/>
      </xdr:nvCxnSpPr>
      <xdr:spPr>
        <a:xfrm flipV="1">
          <a:off x="3797300" y="16528687"/>
          <a:ext cx="838200" cy="3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32501</xdr:rowOff>
    </xdr:from>
    <xdr:ext cx="534377" cy="259045"/>
    <xdr:sp macro="" textlink="">
      <xdr:nvSpPr>
        <xdr:cNvPr id="241" name="扶助費平均値テキスト"/>
        <xdr:cNvSpPr txBox="1"/>
      </xdr:nvSpPr>
      <xdr:spPr>
        <a:xfrm>
          <a:off x="4686300" y="1632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105883</xdr:rowOff>
    </xdr:from>
    <xdr:to>
      <xdr:col>5</xdr:col>
      <xdr:colOff>358775</xdr:colOff>
      <xdr:row>96</xdr:row>
      <xdr:rowOff>165663</xdr:rowOff>
    </xdr:to>
    <xdr:cxnSp macro="">
      <xdr:nvCxnSpPr>
        <xdr:cNvPr id="243" name="直線コネクタ 242"/>
        <xdr:cNvCxnSpPr/>
      </xdr:nvCxnSpPr>
      <xdr:spPr>
        <a:xfrm flipV="1">
          <a:off x="2908300" y="16565083"/>
          <a:ext cx="889000" cy="5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5" name="テキスト ボックス 244"/>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165663</xdr:rowOff>
    </xdr:from>
    <xdr:to>
      <xdr:col>4</xdr:col>
      <xdr:colOff>155575</xdr:colOff>
      <xdr:row>97</xdr:row>
      <xdr:rowOff>67577</xdr:rowOff>
    </xdr:to>
    <xdr:cxnSp macro="">
      <xdr:nvCxnSpPr>
        <xdr:cNvPr id="246" name="直線コネクタ 245"/>
        <xdr:cNvCxnSpPr/>
      </xdr:nvCxnSpPr>
      <xdr:spPr>
        <a:xfrm flipV="1">
          <a:off x="2019300" y="16624863"/>
          <a:ext cx="889000" cy="7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64670</xdr:rowOff>
    </xdr:from>
    <xdr:to>
      <xdr:col>2</xdr:col>
      <xdr:colOff>638175</xdr:colOff>
      <xdr:row>97</xdr:row>
      <xdr:rowOff>67577</xdr:rowOff>
    </xdr:to>
    <xdr:cxnSp macro="">
      <xdr:nvCxnSpPr>
        <xdr:cNvPr id="249" name="直線コネクタ 248"/>
        <xdr:cNvCxnSpPr/>
      </xdr:nvCxnSpPr>
      <xdr:spPr>
        <a:xfrm>
          <a:off x="1130300" y="16695320"/>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18687</xdr:rowOff>
    </xdr:from>
    <xdr:to>
      <xdr:col>6</xdr:col>
      <xdr:colOff>561975</xdr:colOff>
      <xdr:row>96</xdr:row>
      <xdr:rowOff>120287</xdr:rowOff>
    </xdr:to>
    <xdr:sp macro="" textlink="">
      <xdr:nvSpPr>
        <xdr:cNvPr id="259" name="円/楕円 258"/>
        <xdr:cNvSpPr/>
      </xdr:nvSpPr>
      <xdr:spPr>
        <a:xfrm>
          <a:off x="4584700" y="1647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168564</xdr:rowOff>
    </xdr:from>
    <xdr:ext cx="534377" cy="259045"/>
    <xdr:sp macro="" textlink="">
      <xdr:nvSpPr>
        <xdr:cNvPr id="260" name="扶助費該当値テキスト"/>
        <xdr:cNvSpPr txBox="1"/>
      </xdr:nvSpPr>
      <xdr:spPr>
        <a:xfrm>
          <a:off x="4686300" y="164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93,300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55083</xdr:rowOff>
    </xdr:from>
    <xdr:to>
      <xdr:col>5</xdr:col>
      <xdr:colOff>409575</xdr:colOff>
      <xdr:row>96</xdr:row>
      <xdr:rowOff>156683</xdr:rowOff>
    </xdr:to>
    <xdr:sp macro="" textlink="">
      <xdr:nvSpPr>
        <xdr:cNvPr id="261" name="円/楕円 260"/>
        <xdr:cNvSpPr/>
      </xdr:nvSpPr>
      <xdr:spPr>
        <a:xfrm>
          <a:off x="3746500" y="1651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1760</xdr:rowOff>
    </xdr:from>
    <xdr:ext cx="534377" cy="259045"/>
    <xdr:sp macro="" textlink="">
      <xdr:nvSpPr>
        <xdr:cNvPr id="262" name="テキスト ボックス 261"/>
        <xdr:cNvSpPr txBox="1"/>
      </xdr:nvSpPr>
      <xdr:spPr>
        <a:xfrm>
          <a:off x="3530111" y="1628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91,071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114863</xdr:rowOff>
    </xdr:from>
    <xdr:to>
      <xdr:col>4</xdr:col>
      <xdr:colOff>206375</xdr:colOff>
      <xdr:row>97</xdr:row>
      <xdr:rowOff>45013</xdr:rowOff>
    </xdr:to>
    <xdr:sp macro="" textlink="">
      <xdr:nvSpPr>
        <xdr:cNvPr id="263" name="円/楕円 262"/>
        <xdr:cNvSpPr/>
      </xdr:nvSpPr>
      <xdr:spPr>
        <a:xfrm>
          <a:off x="2857500" y="165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61540</xdr:rowOff>
    </xdr:from>
    <xdr:ext cx="534377" cy="259045"/>
    <xdr:sp macro="" textlink="">
      <xdr:nvSpPr>
        <xdr:cNvPr id="264" name="テキスト ボックス 263"/>
        <xdr:cNvSpPr txBox="1"/>
      </xdr:nvSpPr>
      <xdr:spPr>
        <a:xfrm>
          <a:off x="2641111" y="1634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87,410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16777</xdr:rowOff>
    </xdr:from>
    <xdr:to>
      <xdr:col>3</xdr:col>
      <xdr:colOff>3175</xdr:colOff>
      <xdr:row>97</xdr:row>
      <xdr:rowOff>118377</xdr:rowOff>
    </xdr:to>
    <xdr:sp macro="" textlink="">
      <xdr:nvSpPr>
        <xdr:cNvPr id="265" name="円/楕円 264"/>
        <xdr:cNvSpPr/>
      </xdr:nvSpPr>
      <xdr:spPr>
        <a:xfrm>
          <a:off x="1968500" y="166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134904</xdr:rowOff>
    </xdr:from>
    <xdr:ext cx="534377" cy="259045"/>
    <xdr:sp macro="" textlink="">
      <xdr:nvSpPr>
        <xdr:cNvPr id="266" name="テキスト ボックス 265"/>
        <xdr:cNvSpPr txBox="1"/>
      </xdr:nvSpPr>
      <xdr:spPr>
        <a:xfrm>
          <a:off x="1752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82,917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13870</xdr:rowOff>
    </xdr:from>
    <xdr:to>
      <xdr:col>1</xdr:col>
      <xdr:colOff>485775</xdr:colOff>
      <xdr:row>97</xdr:row>
      <xdr:rowOff>115470</xdr:rowOff>
    </xdr:to>
    <xdr:sp macro="" textlink="">
      <xdr:nvSpPr>
        <xdr:cNvPr id="267" name="円/楕円 266"/>
        <xdr:cNvSpPr/>
      </xdr:nvSpPr>
      <xdr:spPr>
        <a:xfrm>
          <a:off x="1079500" y="1664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131997</xdr:rowOff>
    </xdr:from>
    <xdr:ext cx="534377" cy="259045"/>
    <xdr:sp macro="" textlink="">
      <xdr:nvSpPr>
        <xdr:cNvPr id="268" name="テキスト ボックス 267"/>
        <xdr:cNvSpPr txBox="1"/>
      </xdr:nvSpPr>
      <xdr:spPr>
        <a:xfrm>
          <a:off x="863111" y="1641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44793</xdr:rowOff>
    </xdr:from>
    <xdr:to>
      <xdr:col>15</xdr:col>
      <xdr:colOff>180975</xdr:colOff>
      <xdr:row>37</xdr:row>
      <xdr:rowOff>70282</xdr:rowOff>
    </xdr:to>
    <xdr:cxnSp macro="">
      <xdr:nvCxnSpPr>
        <xdr:cNvPr id="297" name="直線コネクタ 296"/>
        <xdr:cNvCxnSpPr/>
      </xdr:nvCxnSpPr>
      <xdr:spPr>
        <a:xfrm flipV="1">
          <a:off x="9639300" y="6388443"/>
          <a:ext cx="8382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8"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70282</xdr:rowOff>
    </xdr:from>
    <xdr:to>
      <xdr:col>14</xdr:col>
      <xdr:colOff>28575</xdr:colOff>
      <xdr:row>37</xdr:row>
      <xdr:rowOff>82283</xdr:rowOff>
    </xdr:to>
    <xdr:cxnSp macro="">
      <xdr:nvCxnSpPr>
        <xdr:cNvPr id="300" name="直線コネクタ 299"/>
        <xdr:cNvCxnSpPr/>
      </xdr:nvCxnSpPr>
      <xdr:spPr>
        <a:xfrm flipV="1">
          <a:off x="8750300" y="6413932"/>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302" name="テキスト ボックス 301"/>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71349</xdr:rowOff>
    </xdr:from>
    <xdr:to>
      <xdr:col>12</xdr:col>
      <xdr:colOff>511175</xdr:colOff>
      <xdr:row>37</xdr:row>
      <xdr:rowOff>82283</xdr:rowOff>
    </xdr:to>
    <xdr:cxnSp macro="">
      <xdr:nvCxnSpPr>
        <xdr:cNvPr id="303" name="直線コネクタ 302"/>
        <xdr:cNvCxnSpPr/>
      </xdr:nvCxnSpPr>
      <xdr:spPr>
        <a:xfrm>
          <a:off x="7861300" y="6414999"/>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5" name="テキスト ボックス 304"/>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71349</xdr:rowOff>
    </xdr:from>
    <xdr:to>
      <xdr:col>11</xdr:col>
      <xdr:colOff>307975</xdr:colOff>
      <xdr:row>37</xdr:row>
      <xdr:rowOff>89307</xdr:rowOff>
    </xdr:to>
    <xdr:cxnSp macro="">
      <xdr:nvCxnSpPr>
        <xdr:cNvPr id="306" name="直線コネクタ 305"/>
        <xdr:cNvCxnSpPr/>
      </xdr:nvCxnSpPr>
      <xdr:spPr>
        <a:xfrm flipV="1">
          <a:off x="6972300" y="6414999"/>
          <a:ext cx="889000" cy="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8" name="テキスト ボックス 307"/>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10" name="テキスト ボックス 309"/>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165443</xdr:rowOff>
    </xdr:from>
    <xdr:to>
      <xdr:col>15</xdr:col>
      <xdr:colOff>231775</xdr:colOff>
      <xdr:row>37</xdr:row>
      <xdr:rowOff>95593</xdr:rowOff>
    </xdr:to>
    <xdr:sp macro="" textlink="">
      <xdr:nvSpPr>
        <xdr:cNvPr id="316" name="円/楕円 315"/>
        <xdr:cNvSpPr/>
      </xdr:nvSpPr>
      <xdr:spPr>
        <a:xfrm>
          <a:off x="10426700" y="633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80370</xdr:rowOff>
    </xdr:from>
    <xdr:ext cx="534377" cy="259045"/>
    <xdr:sp macro="" textlink="">
      <xdr:nvSpPr>
        <xdr:cNvPr id="317" name="補助費等該当値テキスト"/>
        <xdr:cNvSpPr txBox="1"/>
      </xdr:nvSpPr>
      <xdr:spPr>
        <a:xfrm>
          <a:off x="10528300" y="625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26,973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19482</xdr:rowOff>
    </xdr:from>
    <xdr:to>
      <xdr:col>14</xdr:col>
      <xdr:colOff>79375</xdr:colOff>
      <xdr:row>37</xdr:row>
      <xdr:rowOff>121082</xdr:rowOff>
    </xdr:to>
    <xdr:sp macro="" textlink="">
      <xdr:nvSpPr>
        <xdr:cNvPr id="318" name="円/楕円 317"/>
        <xdr:cNvSpPr/>
      </xdr:nvSpPr>
      <xdr:spPr>
        <a:xfrm>
          <a:off x="9588500" y="63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112209</xdr:rowOff>
    </xdr:from>
    <xdr:ext cx="534377" cy="259045"/>
    <xdr:sp macro="" textlink="">
      <xdr:nvSpPr>
        <xdr:cNvPr id="319" name="テキスト ボックス 318"/>
        <xdr:cNvSpPr txBox="1"/>
      </xdr:nvSpPr>
      <xdr:spPr>
        <a:xfrm>
          <a:off x="9372111" y="64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31483</xdr:rowOff>
    </xdr:from>
    <xdr:to>
      <xdr:col>12</xdr:col>
      <xdr:colOff>561975</xdr:colOff>
      <xdr:row>37</xdr:row>
      <xdr:rowOff>133083</xdr:rowOff>
    </xdr:to>
    <xdr:sp macro="" textlink="">
      <xdr:nvSpPr>
        <xdr:cNvPr id="320" name="円/楕円 319"/>
        <xdr:cNvSpPr/>
      </xdr:nvSpPr>
      <xdr:spPr>
        <a:xfrm>
          <a:off x="8699500" y="637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124210</xdr:rowOff>
    </xdr:from>
    <xdr:ext cx="534377" cy="259045"/>
    <xdr:sp macro="" textlink="">
      <xdr:nvSpPr>
        <xdr:cNvPr id="321" name="テキスト ボックス 320"/>
        <xdr:cNvSpPr txBox="1"/>
      </xdr:nvSpPr>
      <xdr:spPr>
        <a:xfrm>
          <a:off x="8483111" y="64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24,021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20549</xdr:rowOff>
    </xdr:from>
    <xdr:to>
      <xdr:col>11</xdr:col>
      <xdr:colOff>358775</xdr:colOff>
      <xdr:row>37</xdr:row>
      <xdr:rowOff>122149</xdr:rowOff>
    </xdr:to>
    <xdr:sp macro="" textlink="">
      <xdr:nvSpPr>
        <xdr:cNvPr id="322" name="円/楕円 321"/>
        <xdr:cNvSpPr/>
      </xdr:nvSpPr>
      <xdr:spPr>
        <a:xfrm>
          <a:off x="7810500" y="636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113276</xdr:rowOff>
    </xdr:from>
    <xdr:ext cx="534377" cy="259045"/>
    <xdr:sp macro="" textlink="">
      <xdr:nvSpPr>
        <xdr:cNvPr id="323" name="テキスト ボックス 322"/>
        <xdr:cNvSpPr txBox="1"/>
      </xdr:nvSpPr>
      <xdr:spPr>
        <a:xfrm>
          <a:off x="7594111" y="645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38507</xdr:rowOff>
    </xdr:from>
    <xdr:to>
      <xdr:col>10</xdr:col>
      <xdr:colOff>155575</xdr:colOff>
      <xdr:row>37</xdr:row>
      <xdr:rowOff>140107</xdr:rowOff>
    </xdr:to>
    <xdr:sp macro="" textlink="">
      <xdr:nvSpPr>
        <xdr:cNvPr id="324" name="円/楕円 323"/>
        <xdr:cNvSpPr/>
      </xdr:nvSpPr>
      <xdr:spPr>
        <a:xfrm>
          <a:off x="6921500" y="638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131233</xdr:rowOff>
    </xdr:from>
    <xdr:ext cx="534377" cy="259045"/>
    <xdr:sp macro="" textlink="">
      <xdr:nvSpPr>
        <xdr:cNvPr id="325" name="テキスト ボックス 324"/>
        <xdr:cNvSpPr txBox="1"/>
      </xdr:nvSpPr>
      <xdr:spPr>
        <a:xfrm>
          <a:off x="6705111" y="647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57755</xdr:rowOff>
    </xdr:from>
    <xdr:to>
      <xdr:col>15</xdr:col>
      <xdr:colOff>180975</xdr:colOff>
      <xdr:row>57</xdr:row>
      <xdr:rowOff>61602</xdr:rowOff>
    </xdr:to>
    <xdr:cxnSp macro="">
      <xdr:nvCxnSpPr>
        <xdr:cNvPr id="354" name="直線コネクタ 353"/>
        <xdr:cNvCxnSpPr/>
      </xdr:nvCxnSpPr>
      <xdr:spPr>
        <a:xfrm>
          <a:off x="9639300" y="9830405"/>
          <a:ext cx="8382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57755</xdr:rowOff>
    </xdr:from>
    <xdr:to>
      <xdr:col>14</xdr:col>
      <xdr:colOff>28575</xdr:colOff>
      <xdr:row>57</xdr:row>
      <xdr:rowOff>70602</xdr:rowOff>
    </xdr:to>
    <xdr:cxnSp macro="">
      <xdr:nvCxnSpPr>
        <xdr:cNvPr id="357" name="直線コネクタ 356"/>
        <xdr:cNvCxnSpPr/>
      </xdr:nvCxnSpPr>
      <xdr:spPr>
        <a:xfrm flipV="1">
          <a:off x="8750300" y="9830405"/>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70602</xdr:rowOff>
    </xdr:from>
    <xdr:to>
      <xdr:col>12</xdr:col>
      <xdr:colOff>511175</xdr:colOff>
      <xdr:row>57</xdr:row>
      <xdr:rowOff>107292</xdr:rowOff>
    </xdr:to>
    <xdr:cxnSp macro="">
      <xdr:nvCxnSpPr>
        <xdr:cNvPr id="360" name="直線コネクタ 359"/>
        <xdr:cNvCxnSpPr/>
      </xdr:nvCxnSpPr>
      <xdr:spPr>
        <a:xfrm flipV="1">
          <a:off x="7861300" y="9843252"/>
          <a:ext cx="8890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121264</xdr:rowOff>
    </xdr:from>
    <xdr:ext cx="534377" cy="259045"/>
    <xdr:sp macro="" textlink="">
      <xdr:nvSpPr>
        <xdr:cNvPr id="362" name="テキスト ボックス 361"/>
        <xdr:cNvSpPr txBox="1"/>
      </xdr:nvSpPr>
      <xdr:spPr>
        <a:xfrm>
          <a:off x="8483111" y="93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107292</xdr:rowOff>
    </xdr:from>
    <xdr:to>
      <xdr:col>11</xdr:col>
      <xdr:colOff>307975</xdr:colOff>
      <xdr:row>58</xdr:row>
      <xdr:rowOff>38118</xdr:rowOff>
    </xdr:to>
    <xdr:cxnSp macro="">
      <xdr:nvCxnSpPr>
        <xdr:cNvPr id="363" name="直線コネクタ 362"/>
        <xdr:cNvCxnSpPr/>
      </xdr:nvCxnSpPr>
      <xdr:spPr>
        <a:xfrm flipV="1">
          <a:off x="6972300" y="9879942"/>
          <a:ext cx="889000" cy="10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138782</xdr:rowOff>
    </xdr:from>
    <xdr:ext cx="534377" cy="259045"/>
    <xdr:sp macro="" textlink="">
      <xdr:nvSpPr>
        <xdr:cNvPr id="365" name="テキスト ボックス 364"/>
        <xdr:cNvSpPr txBox="1"/>
      </xdr:nvSpPr>
      <xdr:spPr>
        <a:xfrm>
          <a:off x="7594111" y="939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66971</xdr:rowOff>
    </xdr:from>
    <xdr:ext cx="534377" cy="259045"/>
    <xdr:sp macro="" textlink="">
      <xdr:nvSpPr>
        <xdr:cNvPr id="367" name="テキスト ボックス 366"/>
        <xdr:cNvSpPr txBox="1"/>
      </xdr:nvSpPr>
      <xdr:spPr>
        <a:xfrm>
          <a:off x="6705111" y="94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10802</xdr:rowOff>
    </xdr:from>
    <xdr:to>
      <xdr:col>15</xdr:col>
      <xdr:colOff>231775</xdr:colOff>
      <xdr:row>57</xdr:row>
      <xdr:rowOff>112402</xdr:rowOff>
    </xdr:to>
    <xdr:sp macro="" textlink="">
      <xdr:nvSpPr>
        <xdr:cNvPr id="373" name="円/楕円 372"/>
        <xdr:cNvSpPr/>
      </xdr:nvSpPr>
      <xdr:spPr>
        <a:xfrm>
          <a:off x="10426700" y="978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160679</xdr:rowOff>
    </xdr:from>
    <xdr:ext cx="534377" cy="259045"/>
    <xdr:sp macro="" textlink="">
      <xdr:nvSpPr>
        <xdr:cNvPr id="374" name="普通建設事業費該当値テキスト"/>
        <xdr:cNvSpPr txBox="1"/>
      </xdr:nvSpPr>
      <xdr:spPr>
        <a:xfrm>
          <a:off x="10528300" y="976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42,749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6955</xdr:rowOff>
    </xdr:from>
    <xdr:to>
      <xdr:col>14</xdr:col>
      <xdr:colOff>79375</xdr:colOff>
      <xdr:row>57</xdr:row>
      <xdr:rowOff>108555</xdr:rowOff>
    </xdr:to>
    <xdr:sp macro="" textlink="">
      <xdr:nvSpPr>
        <xdr:cNvPr id="375" name="円/楕円 374"/>
        <xdr:cNvSpPr/>
      </xdr:nvSpPr>
      <xdr:spPr>
        <a:xfrm>
          <a:off x="9588500" y="977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99682</xdr:rowOff>
    </xdr:from>
    <xdr:ext cx="534377" cy="259045"/>
    <xdr:sp macro="" textlink="">
      <xdr:nvSpPr>
        <xdr:cNvPr id="376" name="テキスト ボックス 375"/>
        <xdr:cNvSpPr txBox="1"/>
      </xdr:nvSpPr>
      <xdr:spPr>
        <a:xfrm>
          <a:off x="9372111" y="987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19802</xdr:rowOff>
    </xdr:from>
    <xdr:to>
      <xdr:col>12</xdr:col>
      <xdr:colOff>561975</xdr:colOff>
      <xdr:row>57</xdr:row>
      <xdr:rowOff>121402</xdr:rowOff>
    </xdr:to>
    <xdr:sp macro="" textlink="">
      <xdr:nvSpPr>
        <xdr:cNvPr id="377" name="円/楕円 376"/>
        <xdr:cNvSpPr/>
      </xdr:nvSpPr>
      <xdr:spPr>
        <a:xfrm>
          <a:off x="8699500" y="979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112529</xdr:rowOff>
    </xdr:from>
    <xdr:ext cx="534377" cy="259045"/>
    <xdr:sp macro="" textlink="">
      <xdr:nvSpPr>
        <xdr:cNvPr id="378" name="テキスト ボックス 377"/>
        <xdr:cNvSpPr txBox="1"/>
      </xdr:nvSpPr>
      <xdr:spPr>
        <a:xfrm>
          <a:off x="8483111" y="98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56492</xdr:rowOff>
    </xdr:from>
    <xdr:to>
      <xdr:col>11</xdr:col>
      <xdr:colOff>358775</xdr:colOff>
      <xdr:row>57</xdr:row>
      <xdr:rowOff>158092</xdr:rowOff>
    </xdr:to>
    <xdr:sp macro="" textlink="">
      <xdr:nvSpPr>
        <xdr:cNvPr id="379" name="円/楕円 378"/>
        <xdr:cNvSpPr/>
      </xdr:nvSpPr>
      <xdr:spPr>
        <a:xfrm>
          <a:off x="7810500" y="982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149219</xdr:rowOff>
    </xdr:from>
    <xdr:ext cx="534377" cy="259045"/>
    <xdr:sp macro="" textlink="">
      <xdr:nvSpPr>
        <xdr:cNvPr id="380" name="テキスト ボックス 379"/>
        <xdr:cNvSpPr txBox="1"/>
      </xdr:nvSpPr>
      <xdr:spPr>
        <a:xfrm>
          <a:off x="7594111" y="992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158768</xdr:rowOff>
    </xdr:from>
    <xdr:to>
      <xdr:col>10</xdr:col>
      <xdr:colOff>155575</xdr:colOff>
      <xdr:row>58</xdr:row>
      <xdr:rowOff>88918</xdr:rowOff>
    </xdr:to>
    <xdr:sp macro="" textlink="">
      <xdr:nvSpPr>
        <xdr:cNvPr id="381" name="円/楕円 380"/>
        <xdr:cNvSpPr/>
      </xdr:nvSpPr>
      <xdr:spPr>
        <a:xfrm>
          <a:off x="6921500" y="993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80045</xdr:rowOff>
    </xdr:from>
    <xdr:ext cx="534377" cy="259045"/>
    <xdr:sp macro="" textlink="">
      <xdr:nvSpPr>
        <xdr:cNvPr id="382" name="テキスト ボックス 381"/>
        <xdr:cNvSpPr txBox="1"/>
      </xdr:nvSpPr>
      <xdr:spPr>
        <a:xfrm>
          <a:off x="6705111" y="1002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20371</xdr:rowOff>
    </xdr:from>
    <xdr:to>
      <xdr:col>15</xdr:col>
      <xdr:colOff>180975</xdr:colOff>
      <xdr:row>78</xdr:row>
      <xdr:rowOff>133356</xdr:rowOff>
    </xdr:to>
    <xdr:cxnSp macro="">
      <xdr:nvCxnSpPr>
        <xdr:cNvPr id="411" name="直線コネクタ 410"/>
        <xdr:cNvCxnSpPr/>
      </xdr:nvCxnSpPr>
      <xdr:spPr>
        <a:xfrm>
          <a:off x="9639300" y="13393471"/>
          <a:ext cx="838200" cy="1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2"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106096</xdr:rowOff>
    </xdr:from>
    <xdr:to>
      <xdr:col>14</xdr:col>
      <xdr:colOff>28575</xdr:colOff>
      <xdr:row>78</xdr:row>
      <xdr:rowOff>20371</xdr:rowOff>
    </xdr:to>
    <xdr:cxnSp macro="">
      <xdr:nvCxnSpPr>
        <xdr:cNvPr id="414" name="直線コネクタ 413"/>
        <xdr:cNvCxnSpPr/>
      </xdr:nvCxnSpPr>
      <xdr:spPr>
        <a:xfrm>
          <a:off x="8750300" y="13307746"/>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92156</xdr:rowOff>
    </xdr:from>
    <xdr:ext cx="534377" cy="259045"/>
    <xdr:sp macro="" textlink="">
      <xdr:nvSpPr>
        <xdr:cNvPr id="418" name="テキスト ボックス 417"/>
        <xdr:cNvSpPr txBox="1"/>
      </xdr:nvSpPr>
      <xdr:spPr>
        <a:xfrm>
          <a:off x="8483111" y="127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82556</xdr:rowOff>
    </xdr:from>
    <xdr:to>
      <xdr:col>15</xdr:col>
      <xdr:colOff>231775</xdr:colOff>
      <xdr:row>79</xdr:row>
      <xdr:rowOff>12706</xdr:rowOff>
    </xdr:to>
    <xdr:sp macro="" textlink="">
      <xdr:nvSpPr>
        <xdr:cNvPr id="424" name="円/楕円 423"/>
        <xdr:cNvSpPr/>
      </xdr:nvSpPr>
      <xdr:spPr>
        <a:xfrm>
          <a:off x="10426700" y="13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168933</xdr:rowOff>
    </xdr:from>
    <xdr:ext cx="469744" cy="259045"/>
    <xdr:sp macro="" textlink="">
      <xdr:nvSpPr>
        <xdr:cNvPr id="425" name="普通建設事業費 （ うち新規整備　）該当値テキスト"/>
        <xdr:cNvSpPr txBox="1"/>
      </xdr:nvSpPr>
      <xdr:spPr>
        <a:xfrm>
          <a:off x="10528300" y="1337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141021</xdr:rowOff>
    </xdr:from>
    <xdr:to>
      <xdr:col>14</xdr:col>
      <xdr:colOff>79375</xdr:colOff>
      <xdr:row>78</xdr:row>
      <xdr:rowOff>71171</xdr:rowOff>
    </xdr:to>
    <xdr:sp macro="" textlink="">
      <xdr:nvSpPr>
        <xdr:cNvPr id="426" name="円/楕円 425"/>
        <xdr:cNvSpPr/>
      </xdr:nvSpPr>
      <xdr:spPr>
        <a:xfrm>
          <a:off x="9588500" y="133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62298</xdr:rowOff>
    </xdr:from>
    <xdr:ext cx="534377" cy="259045"/>
    <xdr:sp macro="" textlink="">
      <xdr:nvSpPr>
        <xdr:cNvPr id="427" name="テキスト ボックス 426"/>
        <xdr:cNvSpPr txBox="1"/>
      </xdr:nvSpPr>
      <xdr:spPr>
        <a:xfrm>
          <a:off x="9372111"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55296</xdr:rowOff>
    </xdr:from>
    <xdr:to>
      <xdr:col>12</xdr:col>
      <xdr:colOff>561975</xdr:colOff>
      <xdr:row>77</xdr:row>
      <xdr:rowOff>156896</xdr:rowOff>
    </xdr:to>
    <xdr:sp macro="" textlink="">
      <xdr:nvSpPr>
        <xdr:cNvPr id="428" name="円/楕円 427"/>
        <xdr:cNvSpPr/>
      </xdr:nvSpPr>
      <xdr:spPr>
        <a:xfrm>
          <a:off x="8699500" y="132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148023</xdr:rowOff>
    </xdr:from>
    <xdr:ext cx="534377" cy="259045"/>
    <xdr:sp macro="" textlink="">
      <xdr:nvSpPr>
        <xdr:cNvPr id="429" name="テキスト ボックス 428"/>
        <xdr:cNvSpPr txBox="1"/>
      </xdr:nvSpPr>
      <xdr:spPr>
        <a:xfrm>
          <a:off x="8483111" y="1334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58395</xdr:rowOff>
    </xdr:from>
    <xdr:to>
      <xdr:col>15</xdr:col>
      <xdr:colOff>180975</xdr:colOff>
      <xdr:row>97</xdr:row>
      <xdr:rowOff>84455</xdr:rowOff>
    </xdr:to>
    <xdr:cxnSp macro="">
      <xdr:nvCxnSpPr>
        <xdr:cNvPr id="458" name="直線コネクタ 457"/>
        <xdr:cNvCxnSpPr/>
      </xdr:nvCxnSpPr>
      <xdr:spPr>
        <a:xfrm flipV="1">
          <a:off x="9639300" y="16689045"/>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9"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84455</xdr:rowOff>
    </xdr:from>
    <xdr:to>
      <xdr:col>14</xdr:col>
      <xdr:colOff>28575</xdr:colOff>
      <xdr:row>98</xdr:row>
      <xdr:rowOff>25260</xdr:rowOff>
    </xdr:to>
    <xdr:cxnSp macro="">
      <xdr:nvCxnSpPr>
        <xdr:cNvPr id="461" name="直線コネクタ 460"/>
        <xdr:cNvCxnSpPr/>
      </xdr:nvCxnSpPr>
      <xdr:spPr>
        <a:xfrm flipV="1">
          <a:off x="8750300" y="16715105"/>
          <a:ext cx="889000" cy="11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3" name="テキスト ボックス 462"/>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5" name="テキスト ボックス 464"/>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7595</xdr:rowOff>
    </xdr:from>
    <xdr:to>
      <xdr:col>15</xdr:col>
      <xdr:colOff>231775</xdr:colOff>
      <xdr:row>97</xdr:row>
      <xdr:rowOff>109195</xdr:rowOff>
    </xdr:to>
    <xdr:sp macro="" textlink="">
      <xdr:nvSpPr>
        <xdr:cNvPr id="471" name="円/楕円 470"/>
        <xdr:cNvSpPr/>
      </xdr:nvSpPr>
      <xdr:spPr>
        <a:xfrm>
          <a:off x="10426700" y="166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157472</xdr:rowOff>
    </xdr:from>
    <xdr:ext cx="534377" cy="259045"/>
    <xdr:sp macro="" textlink="">
      <xdr:nvSpPr>
        <xdr:cNvPr id="472" name="普通建設事業費 （ うち更新整備　）該当値テキスト"/>
        <xdr:cNvSpPr txBox="1"/>
      </xdr:nvSpPr>
      <xdr:spPr>
        <a:xfrm>
          <a:off x="10528300" y="166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25,902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33655</xdr:rowOff>
    </xdr:from>
    <xdr:to>
      <xdr:col>14</xdr:col>
      <xdr:colOff>79375</xdr:colOff>
      <xdr:row>97</xdr:row>
      <xdr:rowOff>135255</xdr:rowOff>
    </xdr:to>
    <xdr:sp macro="" textlink="">
      <xdr:nvSpPr>
        <xdr:cNvPr id="473" name="円/楕円 472"/>
        <xdr:cNvSpPr/>
      </xdr:nvSpPr>
      <xdr:spPr>
        <a:xfrm>
          <a:off x="9588500" y="166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126382</xdr:rowOff>
    </xdr:from>
    <xdr:ext cx="534377" cy="259045"/>
    <xdr:sp macro="" textlink="">
      <xdr:nvSpPr>
        <xdr:cNvPr id="474" name="テキスト ボックス 473"/>
        <xdr:cNvSpPr txBox="1"/>
      </xdr:nvSpPr>
      <xdr:spPr>
        <a:xfrm>
          <a:off x="9372111" y="167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23,850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145910</xdr:rowOff>
    </xdr:from>
    <xdr:to>
      <xdr:col>12</xdr:col>
      <xdr:colOff>561975</xdr:colOff>
      <xdr:row>98</xdr:row>
      <xdr:rowOff>76060</xdr:rowOff>
    </xdr:to>
    <xdr:sp macro="" textlink="">
      <xdr:nvSpPr>
        <xdr:cNvPr id="475" name="円/楕円 474"/>
        <xdr:cNvSpPr/>
      </xdr:nvSpPr>
      <xdr:spPr>
        <a:xfrm>
          <a:off x="8699500" y="167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67187</xdr:rowOff>
    </xdr:from>
    <xdr:ext cx="534377" cy="259045"/>
    <xdr:sp macro="" textlink="">
      <xdr:nvSpPr>
        <xdr:cNvPr id="476" name="テキスト ボックス 475"/>
        <xdr:cNvSpPr txBox="1"/>
      </xdr:nvSpPr>
      <xdr:spPr>
        <a:xfrm>
          <a:off x="8483111" y="168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118920</xdr:rowOff>
    </xdr:from>
    <xdr:to>
      <xdr:col>23</xdr:col>
      <xdr:colOff>517525</xdr:colOff>
      <xdr:row>38</xdr:row>
      <xdr:rowOff>133048</xdr:rowOff>
    </xdr:to>
    <xdr:cxnSp macro="">
      <xdr:nvCxnSpPr>
        <xdr:cNvPr id="503" name="直線コネクタ 502"/>
        <xdr:cNvCxnSpPr/>
      </xdr:nvCxnSpPr>
      <xdr:spPr>
        <a:xfrm>
          <a:off x="15481300" y="6634020"/>
          <a:ext cx="8382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118920</xdr:rowOff>
    </xdr:from>
    <xdr:to>
      <xdr:col>22</xdr:col>
      <xdr:colOff>365125</xdr:colOff>
      <xdr:row>38</xdr:row>
      <xdr:rowOff>127036</xdr:rowOff>
    </xdr:to>
    <xdr:cxnSp macro="">
      <xdr:nvCxnSpPr>
        <xdr:cNvPr id="506" name="直線コネクタ 505"/>
        <xdr:cNvCxnSpPr/>
      </xdr:nvCxnSpPr>
      <xdr:spPr>
        <a:xfrm flipV="1">
          <a:off x="14592300" y="6634020"/>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127036</xdr:rowOff>
    </xdr:from>
    <xdr:to>
      <xdr:col>21</xdr:col>
      <xdr:colOff>161925</xdr:colOff>
      <xdr:row>38</xdr:row>
      <xdr:rowOff>129733</xdr:rowOff>
    </xdr:to>
    <xdr:cxnSp macro="">
      <xdr:nvCxnSpPr>
        <xdr:cNvPr id="509" name="直線コネクタ 508"/>
        <xdr:cNvCxnSpPr/>
      </xdr:nvCxnSpPr>
      <xdr:spPr>
        <a:xfrm flipV="1">
          <a:off x="13703300" y="6642136"/>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128315</xdr:rowOff>
    </xdr:from>
    <xdr:to>
      <xdr:col>19</xdr:col>
      <xdr:colOff>644525</xdr:colOff>
      <xdr:row>38</xdr:row>
      <xdr:rowOff>129733</xdr:rowOff>
    </xdr:to>
    <xdr:cxnSp macro="">
      <xdr:nvCxnSpPr>
        <xdr:cNvPr id="512" name="直線コネクタ 511"/>
        <xdr:cNvCxnSpPr/>
      </xdr:nvCxnSpPr>
      <xdr:spPr>
        <a:xfrm>
          <a:off x="12814300" y="6643415"/>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82248</xdr:rowOff>
    </xdr:from>
    <xdr:to>
      <xdr:col>23</xdr:col>
      <xdr:colOff>568325</xdr:colOff>
      <xdr:row>39</xdr:row>
      <xdr:rowOff>12398</xdr:rowOff>
    </xdr:to>
    <xdr:sp macro="" textlink="">
      <xdr:nvSpPr>
        <xdr:cNvPr id="522" name="円/楕円 521"/>
        <xdr:cNvSpPr/>
      </xdr:nvSpPr>
      <xdr:spPr>
        <a:xfrm>
          <a:off x="16268700" y="65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9629</xdr:rowOff>
    </xdr:from>
    <xdr:ext cx="378565" cy="259045"/>
    <xdr:sp macro="" textlink="">
      <xdr:nvSpPr>
        <xdr:cNvPr id="523" name="災害復旧事業費該当値テキスト"/>
        <xdr:cNvSpPr txBox="1"/>
      </xdr:nvSpPr>
      <xdr:spPr>
        <a:xfrm>
          <a:off x="16370300" y="6524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68120</xdr:rowOff>
    </xdr:from>
    <xdr:to>
      <xdr:col>22</xdr:col>
      <xdr:colOff>415925</xdr:colOff>
      <xdr:row>38</xdr:row>
      <xdr:rowOff>169720</xdr:rowOff>
    </xdr:to>
    <xdr:sp macro="" textlink="">
      <xdr:nvSpPr>
        <xdr:cNvPr id="524" name="円/楕円 523"/>
        <xdr:cNvSpPr/>
      </xdr:nvSpPr>
      <xdr:spPr>
        <a:xfrm>
          <a:off x="15430500" y="658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160847</xdr:rowOff>
    </xdr:from>
    <xdr:ext cx="378565" cy="259045"/>
    <xdr:sp macro="" textlink="">
      <xdr:nvSpPr>
        <xdr:cNvPr id="525" name="テキスト ボックス 524"/>
        <xdr:cNvSpPr txBox="1"/>
      </xdr:nvSpPr>
      <xdr:spPr>
        <a:xfrm>
          <a:off x="15292017" y="6675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76236</xdr:rowOff>
    </xdr:from>
    <xdr:to>
      <xdr:col>21</xdr:col>
      <xdr:colOff>212725</xdr:colOff>
      <xdr:row>39</xdr:row>
      <xdr:rowOff>6386</xdr:rowOff>
    </xdr:to>
    <xdr:sp macro="" textlink="">
      <xdr:nvSpPr>
        <xdr:cNvPr id="526" name="円/楕円 525"/>
        <xdr:cNvSpPr/>
      </xdr:nvSpPr>
      <xdr:spPr>
        <a:xfrm>
          <a:off x="14541500" y="659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168963</xdr:rowOff>
    </xdr:from>
    <xdr:ext cx="378565" cy="259045"/>
    <xdr:sp macro="" textlink="">
      <xdr:nvSpPr>
        <xdr:cNvPr id="527" name="テキスト ボックス 526"/>
        <xdr:cNvSpPr txBox="1"/>
      </xdr:nvSpPr>
      <xdr:spPr>
        <a:xfrm>
          <a:off x="14403017" y="6684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78933</xdr:rowOff>
    </xdr:from>
    <xdr:to>
      <xdr:col>20</xdr:col>
      <xdr:colOff>9525</xdr:colOff>
      <xdr:row>39</xdr:row>
      <xdr:rowOff>9083</xdr:rowOff>
    </xdr:to>
    <xdr:sp macro="" textlink="">
      <xdr:nvSpPr>
        <xdr:cNvPr id="528" name="円/楕円 527"/>
        <xdr:cNvSpPr/>
      </xdr:nvSpPr>
      <xdr:spPr>
        <a:xfrm>
          <a:off x="13652500" y="659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210</xdr:rowOff>
    </xdr:from>
    <xdr:ext cx="378565" cy="259045"/>
    <xdr:sp macro="" textlink="">
      <xdr:nvSpPr>
        <xdr:cNvPr id="529" name="テキスト ボックス 528"/>
        <xdr:cNvSpPr txBox="1"/>
      </xdr:nvSpPr>
      <xdr:spPr>
        <a:xfrm>
          <a:off x="13514017" y="6686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77515</xdr:rowOff>
    </xdr:from>
    <xdr:to>
      <xdr:col>18</xdr:col>
      <xdr:colOff>492125</xdr:colOff>
      <xdr:row>39</xdr:row>
      <xdr:rowOff>7665</xdr:rowOff>
    </xdr:to>
    <xdr:sp macro="" textlink="">
      <xdr:nvSpPr>
        <xdr:cNvPr id="530" name="円/楕円 529"/>
        <xdr:cNvSpPr/>
      </xdr:nvSpPr>
      <xdr:spPr>
        <a:xfrm>
          <a:off x="12763500" y="659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170242</xdr:rowOff>
    </xdr:from>
    <xdr:ext cx="378565" cy="259045"/>
    <xdr:sp macro="" textlink="">
      <xdr:nvSpPr>
        <xdr:cNvPr id="531" name="テキスト ボックス 530"/>
        <xdr:cNvSpPr txBox="1"/>
      </xdr:nvSpPr>
      <xdr:spPr>
        <a:xfrm>
          <a:off x="12625017" y="6685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1409</xdr:rowOff>
    </xdr:from>
    <xdr:to>
      <xdr:col>23</xdr:col>
      <xdr:colOff>517525</xdr:colOff>
      <xdr:row>77</xdr:row>
      <xdr:rowOff>24854</xdr:rowOff>
    </xdr:to>
    <xdr:cxnSp macro="">
      <xdr:nvCxnSpPr>
        <xdr:cNvPr id="609" name="直線コネクタ 608"/>
        <xdr:cNvCxnSpPr/>
      </xdr:nvCxnSpPr>
      <xdr:spPr>
        <a:xfrm>
          <a:off x="15481300" y="13203059"/>
          <a:ext cx="838200" cy="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10"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71819</xdr:rowOff>
    </xdr:from>
    <xdr:to>
      <xdr:col>22</xdr:col>
      <xdr:colOff>365125</xdr:colOff>
      <xdr:row>77</xdr:row>
      <xdr:rowOff>1409</xdr:rowOff>
    </xdr:to>
    <xdr:cxnSp macro="">
      <xdr:nvCxnSpPr>
        <xdr:cNvPr id="612" name="直線コネクタ 611"/>
        <xdr:cNvCxnSpPr/>
      </xdr:nvCxnSpPr>
      <xdr:spPr>
        <a:xfrm>
          <a:off x="14592300" y="13102019"/>
          <a:ext cx="889000" cy="10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132504</xdr:rowOff>
    </xdr:from>
    <xdr:ext cx="534377" cy="259045"/>
    <xdr:sp macro="" textlink="">
      <xdr:nvSpPr>
        <xdr:cNvPr id="614" name="テキスト ボックス 613"/>
        <xdr:cNvSpPr txBox="1"/>
      </xdr:nvSpPr>
      <xdr:spPr>
        <a:xfrm>
          <a:off x="15214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119799</xdr:rowOff>
    </xdr:from>
    <xdr:to>
      <xdr:col>21</xdr:col>
      <xdr:colOff>161925</xdr:colOff>
      <xdr:row>76</xdr:row>
      <xdr:rowOff>71819</xdr:rowOff>
    </xdr:to>
    <xdr:cxnSp macro="">
      <xdr:nvCxnSpPr>
        <xdr:cNvPr id="615" name="直線コネクタ 614"/>
        <xdr:cNvCxnSpPr/>
      </xdr:nvCxnSpPr>
      <xdr:spPr>
        <a:xfrm>
          <a:off x="13703300" y="12978549"/>
          <a:ext cx="889000" cy="1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54792</xdr:rowOff>
    </xdr:from>
    <xdr:ext cx="534377" cy="259045"/>
    <xdr:sp macro="" textlink="">
      <xdr:nvSpPr>
        <xdr:cNvPr id="617" name="テキスト ボックス 616"/>
        <xdr:cNvSpPr txBox="1"/>
      </xdr:nvSpPr>
      <xdr:spPr>
        <a:xfrm>
          <a:off x="14325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77089</xdr:rowOff>
    </xdr:from>
    <xdr:to>
      <xdr:col>19</xdr:col>
      <xdr:colOff>644525</xdr:colOff>
      <xdr:row>75</xdr:row>
      <xdr:rowOff>119799</xdr:rowOff>
    </xdr:to>
    <xdr:cxnSp macro="">
      <xdr:nvCxnSpPr>
        <xdr:cNvPr id="618" name="直線コネクタ 617"/>
        <xdr:cNvCxnSpPr/>
      </xdr:nvCxnSpPr>
      <xdr:spPr>
        <a:xfrm>
          <a:off x="12814300" y="12935839"/>
          <a:ext cx="889000" cy="4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145504</xdr:rowOff>
    </xdr:from>
    <xdr:to>
      <xdr:col>23</xdr:col>
      <xdr:colOff>568325</xdr:colOff>
      <xdr:row>77</xdr:row>
      <xdr:rowOff>75654</xdr:rowOff>
    </xdr:to>
    <xdr:sp macro="" textlink="">
      <xdr:nvSpPr>
        <xdr:cNvPr id="628" name="円/楕円 627"/>
        <xdr:cNvSpPr/>
      </xdr:nvSpPr>
      <xdr:spPr>
        <a:xfrm>
          <a:off x="16268700" y="131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123931</xdr:rowOff>
    </xdr:from>
    <xdr:ext cx="534377" cy="259045"/>
    <xdr:sp macro="" textlink="">
      <xdr:nvSpPr>
        <xdr:cNvPr id="629" name="公債費該当値テキスト"/>
        <xdr:cNvSpPr txBox="1"/>
      </xdr:nvSpPr>
      <xdr:spPr>
        <a:xfrm>
          <a:off x="16370300" y="1315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28,543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122059</xdr:rowOff>
    </xdr:from>
    <xdr:to>
      <xdr:col>22</xdr:col>
      <xdr:colOff>415925</xdr:colOff>
      <xdr:row>77</xdr:row>
      <xdr:rowOff>52209</xdr:rowOff>
    </xdr:to>
    <xdr:sp macro="" textlink="">
      <xdr:nvSpPr>
        <xdr:cNvPr id="630" name="円/楕円 629"/>
        <xdr:cNvSpPr/>
      </xdr:nvSpPr>
      <xdr:spPr>
        <a:xfrm>
          <a:off x="15430500" y="1315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43336</xdr:rowOff>
    </xdr:from>
    <xdr:ext cx="534377" cy="259045"/>
    <xdr:sp macro="" textlink="">
      <xdr:nvSpPr>
        <xdr:cNvPr id="631" name="テキスト ボックス 630"/>
        <xdr:cNvSpPr txBox="1"/>
      </xdr:nvSpPr>
      <xdr:spPr>
        <a:xfrm>
          <a:off x="15214111" y="1324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21019</xdr:rowOff>
    </xdr:from>
    <xdr:to>
      <xdr:col>21</xdr:col>
      <xdr:colOff>212725</xdr:colOff>
      <xdr:row>76</xdr:row>
      <xdr:rowOff>122619</xdr:rowOff>
    </xdr:to>
    <xdr:sp macro="" textlink="">
      <xdr:nvSpPr>
        <xdr:cNvPr id="632" name="円/楕円 631"/>
        <xdr:cNvSpPr/>
      </xdr:nvSpPr>
      <xdr:spPr>
        <a:xfrm>
          <a:off x="14541500" y="130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113746</xdr:rowOff>
    </xdr:from>
    <xdr:ext cx="534377" cy="259045"/>
    <xdr:sp macro="" textlink="">
      <xdr:nvSpPr>
        <xdr:cNvPr id="633" name="テキスト ボックス 632"/>
        <xdr:cNvSpPr txBox="1"/>
      </xdr:nvSpPr>
      <xdr:spPr>
        <a:xfrm>
          <a:off x="14325111" y="1314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68999</xdr:rowOff>
    </xdr:from>
    <xdr:to>
      <xdr:col>20</xdr:col>
      <xdr:colOff>9525</xdr:colOff>
      <xdr:row>75</xdr:row>
      <xdr:rowOff>170599</xdr:rowOff>
    </xdr:to>
    <xdr:sp macro="" textlink="">
      <xdr:nvSpPr>
        <xdr:cNvPr id="634" name="円/楕円 633"/>
        <xdr:cNvSpPr/>
      </xdr:nvSpPr>
      <xdr:spPr>
        <a:xfrm>
          <a:off x="13652500" y="1292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15676</xdr:rowOff>
    </xdr:from>
    <xdr:ext cx="534377" cy="259045"/>
    <xdr:sp macro="" textlink="">
      <xdr:nvSpPr>
        <xdr:cNvPr id="635" name="テキスト ボックス 634"/>
        <xdr:cNvSpPr txBox="1"/>
      </xdr:nvSpPr>
      <xdr:spPr>
        <a:xfrm>
          <a:off x="13436111" y="127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26289</xdr:rowOff>
    </xdr:from>
    <xdr:to>
      <xdr:col>18</xdr:col>
      <xdr:colOff>492125</xdr:colOff>
      <xdr:row>75</xdr:row>
      <xdr:rowOff>127889</xdr:rowOff>
    </xdr:to>
    <xdr:sp macro="" textlink="">
      <xdr:nvSpPr>
        <xdr:cNvPr id="636" name="円/楕円 635"/>
        <xdr:cNvSpPr/>
      </xdr:nvSpPr>
      <xdr:spPr>
        <a:xfrm>
          <a:off x="12763500" y="1288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144416</xdr:rowOff>
    </xdr:from>
    <xdr:ext cx="534377" cy="259045"/>
    <xdr:sp macro="" textlink="">
      <xdr:nvSpPr>
        <xdr:cNvPr id="637" name="テキスト ボックス 636"/>
        <xdr:cNvSpPr txBox="1"/>
      </xdr:nvSpPr>
      <xdr:spPr>
        <a:xfrm>
          <a:off x="12547111" y="126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21234</xdr:rowOff>
    </xdr:from>
    <xdr:to>
      <xdr:col>23</xdr:col>
      <xdr:colOff>517525</xdr:colOff>
      <xdr:row>98</xdr:row>
      <xdr:rowOff>98310</xdr:rowOff>
    </xdr:to>
    <xdr:cxnSp macro="">
      <xdr:nvCxnSpPr>
        <xdr:cNvPr id="666" name="直線コネクタ 665"/>
        <xdr:cNvCxnSpPr/>
      </xdr:nvCxnSpPr>
      <xdr:spPr>
        <a:xfrm flipV="1">
          <a:off x="15481300" y="16480434"/>
          <a:ext cx="838200" cy="41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120769</xdr:rowOff>
    </xdr:from>
    <xdr:ext cx="534377" cy="259045"/>
    <xdr:sp macro="" textlink="">
      <xdr:nvSpPr>
        <xdr:cNvPr id="667" name="積立金平均値テキスト"/>
        <xdr:cNvSpPr txBox="1"/>
      </xdr:nvSpPr>
      <xdr:spPr>
        <a:xfrm>
          <a:off x="16370300" y="1675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96050</xdr:rowOff>
    </xdr:from>
    <xdr:to>
      <xdr:col>22</xdr:col>
      <xdr:colOff>365125</xdr:colOff>
      <xdr:row>98</xdr:row>
      <xdr:rowOff>98310</xdr:rowOff>
    </xdr:to>
    <xdr:cxnSp macro="">
      <xdr:nvCxnSpPr>
        <xdr:cNvPr id="669" name="直線コネクタ 668"/>
        <xdr:cNvCxnSpPr/>
      </xdr:nvCxnSpPr>
      <xdr:spPr>
        <a:xfrm>
          <a:off x="14592300" y="16898150"/>
          <a:ext cx="8890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1" name="テキスト ボックス 670"/>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96050</xdr:rowOff>
    </xdr:from>
    <xdr:to>
      <xdr:col>21</xdr:col>
      <xdr:colOff>161925</xdr:colOff>
      <xdr:row>98</xdr:row>
      <xdr:rowOff>120066</xdr:rowOff>
    </xdr:to>
    <xdr:cxnSp macro="">
      <xdr:nvCxnSpPr>
        <xdr:cNvPr id="672" name="直線コネクタ 671"/>
        <xdr:cNvCxnSpPr/>
      </xdr:nvCxnSpPr>
      <xdr:spPr>
        <a:xfrm flipV="1">
          <a:off x="13703300" y="16898150"/>
          <a:ext cx="889000" cy="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4" name="テキスト ボックス 673"/>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120066</xdr:rowOff>
    </xdr:from>
    <xdr:to>
      <xdr:col>19</xdr:col>
      <xdr:colOff>644525</xdr:colOff>
      <xdr:row>98</xdr:row>
      <xdr:rowOff>125248</xdr:rowOff>
    </xdr:to>
    <xdr:cxnSp macro="">
      <xdr:nvCxnSpPr>
        <xdr:cNvPr id="675" name="直線コネクタ 674"/>
        <xdr:cNvCxnSpPr/>
      </xdr:nvCxnSpPr>
      <xdr:spPr>
        <a:xfrm flipV="1">
          <a:off x="12814300" y="16922166"/>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7" name="テキスト ボックス 676"/>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141884</xdr:rowOff>
    </xdr:from>
    <xdr:to>
      <xdr:col>23</xdr:col>
      <xdr:colOff>568325</xdr:colOff>
      <xdr:row>96</xdr:row>
      <xdr:rowOff>72034</xdr:rowOff>
    </xdr:to>
    <xdr:sp macro="" textlink="">
      <xdr:nvSpPr>
        <xdr:cNvPr id="685" name="円/楕円 684"/>
        <xdr:cNvSpPr/>
      </xdr:nvSpPr>
      <xdr:spPr>
        <a:xfrm>
          <a:off x="16268700" y="1642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164761</xdr:rowOff>
    </xdr:from>
    <xdr:ext cx="534377" cy="259045"/>
    <xdr:sp macro="" textlink="">
      <xdr:nvSpPr>
        <xdr:cNvPr id="686" name="積立金該当値テキスト"/>
        <xdr:cNvSpPr txBox="1"/>
      </xdr:nvSpPr>
      <xdr:spPr>
        <a:xfrm>
          <a:off x="16370300" y="1628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42,328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47510</xdr:rowOff>
    </xdr:from>
    <xdr:to>
      <xdr:col>22</xdr:col>
      <xdr:colOff>415925</xdr:colOff>
      <xdr:row>98</xdr:row>
      <xdr:rowOff>149110</xdr:rowOff>
    </xdr:to>
    <xdr:sp macro="" textlink="">
      <xdr:nvSpPr>
        <xdr:cNvPr id="687" name="円/楕円 686"/>
        <xdr:cNvSpPr/>
      </xdr:nvSpPr>
      <xdr:spPr>
        <a:xfrm>
          <a:off x="15430500" y="16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140237</xdr:rowOff>
    </xdr:from>
    <xdr:ext cx="469744" cy="259045"/>
    <xdr:sp macro="" textlink="">
      <xdr:nvSpPr>
        <xdr:cNvPr id="688" name="テキスト ボックス 687"/>
        <xdr:cNvSpPr txBox="1"/>
      </xdr:nvSpPr>
      <xdr:spPr>
        <a:xfrm>
          <a:off x="15246427" y="16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45250</xdr:rowOff>
    </xdr:from>
    <xdr:to>
      <xdr:col>21</xdr:col>
      <xdr:colOff>212725</xdr:colOff>
      <xdr:row>98</xdr:row>
      <xdr:rowOff>146850</xdr:rowOff>
    </xdr:to>
    <xdr:sp macro="" textlink="">
      <xdr:nvSpPr>
        <xdr:cNvPr id="689" name="円/楕円 688"/>
        <xdr:cNvSpPr/>
      </xdr:nvSpPr>
      <xdr:spPr>
        <a:xfrm>
          <a:off x="14541500" y="168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137977</xdr:rowOff>
    </xdr:from>
    <xdr:ext cx="469744" cy="259045"/>
    <xdr:sp macro="" textlink="">
      <xdr:nvSpPr>
        <xdr:cNvPr id="690" name="テキスト ボックス 689"/>
        <xdr:cNvSpPr txBox="1"/>
      </xdr:nvSpPr>
      <xdr:spPr>
        <a:xfrm>
          <a:off x="14357427" y="1694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69266</xdr:rowOff>
    </xdr:from>
    <xdr:to>
      <xdr:col>20</xdr:col>
      <xdr:colOff>9525</xdr:colOff>
      <xdr:row>98</xdr:row>
      <xdr:rowOff>170866</xdr:rowOff>
    </xdr:to>
    <xdr:sp macro="" textlink="">
      <xdr:nvSpPr>
        <xdr:cNvPr id="691" name="円/楕円 690"/>
        <xdr:cNvSpPr/>
      </xdr:nvSpPr>
      <xdr:spPr>
        <a:xfrm>
          <a:off x="13652500" y="1687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161993</xdr:rowOff>
    </xdr:from>
    <xdr:ext cx="469744" cy="259045"/>
    <xdr:sp macro="" textlink="">
      <xdr:nvSpPr>
        <xdr:cNvPr id="692" name="テキスト ボックス 691"/>
        <xdr:cNvSpPr txBox="1"/>
      </xdr:nvSpPr>
      <xdr:spPr>
        <a:xfrm>
          <a:off x="13468427" y="1696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74448</xdr:rowOff>
    </xdr:from>
    <xdr:to>
      <xdr:col>18</xdr:col>
      <xdr:colOff>492125</xdr:colOff>
      <xdr:row>99</xdr:row>
      <xdr:rowOff>4598</xdr:rowOff>
    </xdr:to>
    <xdr:sp macro="" textlink="">
      <xdr:nvSpPr>
        <xdr:cNvPr id="693" name="円/楕円 692"/>
        <xdr:cNvSpPr/>
      </xdr:nvSpPr>
      <xdr:spPr>
        <a:xfrm>
          <a:off x="12763500" y="1687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167175</xdr:rowOff>
    </xdr:from>
    <xdr:ext cx="469744" cy="259045"/>
    <xdr:sp macro="" textlink="">
      <xdr:nvSpPr>
        <xdr:cNvPr id="694" name="テキスト ボックス 693"/>
        <xdr:cNvSpPr txBox="1"/>
      </xdr:nvSpPr>
      <xdr:spPr>
        <a:xfrm>
          <a:off x="12579427" y="1696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117983</xdr:rowOff>
    </xdr:from>
    <xdr:to>
      <xdr:col>32</xdr:col>
      <xdr:colOff>187325</xdr:colOff>
      <xdr:row>38</xdr:row>
      <xdr:rowOff>125476</xdr:rowOff>
    </xdr:to>
    <xdr:cxnSp macro="">
      <xdr:nvCxnSpPr>
        <xdr:cNvPr id="723" name="直線コネクタ 722"/>
        <xdr:cNvCxnSpPr/>
      </xdr:nvCxnSpPr>
      <xdr:spPr>
        <a:xfrm>
          <a:off x="21323300" y="6633083"/>
          <a:ext cx="8382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117094</xdr:rowOff>
    </xdr:from>
    <xdr:to>
      <xdr:col>31</xdr:col>
      <xdr:colOff>34925</xdr:colOff>
      <xdr:row>38</xdr:row>
      <xdr:rowOff>117983</xdr:rowOff>
    </xdr:to>
    <xdr:cxnSp macro="">
      <xdr:nvCxnSpPr>
        <xdr:cNvPr id="726" name="直線コネクタ 725"/>
        <xdr:cNvCxnSpPr/>
      </xdr:nvCxnSpPr>
      <xdr:spPr>
        <a:xfrm>
          <a:off x="20434300" y="6632194"/>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112522</xdr:rowOff>
    </xdr:from>
    <xdr:to>
      <xdr:col>29</xdr:col>
      <xdr:colOff>517525</xdr:colOff>
      <xdr:row>38</xdr:row>
      <xdr:rowOff>117094</xdr:rowOff>
    </xdr:to>
    <xdr:cxnSp macro="">
      <xdr:nvCxnSpPr>
        <xdr:cNvPr id="729" name="直線コネクタ 728"/>
        <xdr:cNvCxnSpPr/>
      </xdr:nvCxnSpPr>
      <xdr:spPr>
        <a:xfrm>
          <a:off x="19545300" y="66276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112522</xdr:rowOff>
    </xdr:from>
    <xdr:to>
      <xdr:col>28</xdr:col>
      <xdr:colOff>314325</xdr:colOff>
      <xdr:row>38</xdr:row>
      <xdr:rowOff>116078</xdr:rowOff>
    </xdr:to>
    <xdr:cxnSp macro="">
      <xdr:nvCxnSpPr>
        <xdr:cNvPr id="732" name="直線コネクタ 731"/>
        <xdr:cNvCxnSpPr/>
      </xdr:nvCxnSpPr>
      <xdr:spPr>
        <a:xfrm flipV="1">
          <a:off x="18656300" y="6627622"/>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74676</xdr:rowOff>
    </xdr:from>
    <xdr:to>
      <xdr:col>32</xdr:col>
      <xdr:colOff>238125</xdr:colOff>
      <xdr:row>39</xdr:row>
      <xdr:rowOff>4826</xdr:rowOff>
    </xdr:to>
    <xdr:sp macro="" textlink="">
      <xdr:nvSpPr>
        <xdr:cNvPr id="742" name="円/楕円 741"/>
        <xdr:cNvSpPr/>
      </xdr:nvSpPr>
      <xdr:spPr>
        <a:xfrm>
          <a:off x="22110700" y="658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161053</xdr:rowOff>
    </xdr:from>
    <xdr:ext cx="378565" cy="259045"/>
    <xdr:sp macro="" textlink="">
      <xdr:nvSpPr>
        <xdr:cNvPr id="743" name="投資及び出資金該当値テキスト"/>
        <xdr:cNvSpPr txBox="1"/>
      </xdr:nvSpPr>
      <xdr:spPr>
        <a:xfrm>
          <a:off x="22212300"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67183</xdr:rowOff>
    </xdr:from>
    <xdr:to>
      <xdr:col>31</xdr:col>
      <xdr:colOff>85725</xdr:colOff>
      <xdr:row>38</xdr:row>
      <xdr:rowOff>168783</xdr:rowOff>
    </xdr:to>
    <xdr:sp macro="" textlink="">
      <xdr:nvSpPr>
        <xdr:cNvPr id="744" name="円/楕円 743"/>
        <xdr:cNvSpPr/>
      </xdr:nvSpPr>
      <xdr:spPr>
        <a:xfrm>
          <a:off x="21272500" y="65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159910</xdr:rowOff>
    </xdr:from>
    <xdr:ext cx="378565" cy="259045"/>
    <xdr:sp macro="" textlink="">
      <xdr:nvSpPr>
        <xdr:cNvPr id="745" name="テキスト ボックス 744"/>
        <xdr:cNvSpPr txBox="1"/>
      </xdr:nvSpPr>
      <xdr:spPr>
        <a:xfrm>
          <a:off x="21134017" y="6675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66294</xdr:rowOff>
    </xdr:from>
    <xdr:to>
      <xdr:col>29</xdr:col>
      <xdr:colOff>568325</xdr:colOff>
      <xdr:row>38</xdr:row>
      <xdr:rowOff>167894</xdr:rowOff>
    </xdr:to>
    <xdr:sp macro="" textlink="">
      <xdr:nvSpPr>
        <xdr:cNvPr id="746" name="円/楕円 745"/>
        <xdr:cNvSpPr/>
      </xdr:nvSpPr>
      <xdr:spPr>
        <a:xfrm>
          <a:off x="20383500" y="658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159021</xdr:rowOff>
    </xdr:from>
    <xdr:ext cx="378565" cy="259045"/>
    <xdr:sp macro="" textlink="">
      <xdr:nvSpPr>
        <xdr:cNvPr id="747" name="テキスト ボックス 746"/>
        <xdr:cNvSpPr txBox="1"/>
      </xdr:nvSpPr>
      <xdr:spPr>
        <a:xfrm>
          <a:off x="20245017" y="6674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61722</xdr:rowOff>
    </xdr:from>
    <xdr:to>
      <xdr:col>28</xdr:col>
      <xdr:colOff>365125</xdr:colOff>
      <xdr:row>38</xdr:row>
      <xdr:rowOff>163322</xdr:rowOff>
    </xdr:to>
    <xdr:sp macro="" textlink="">
      <xdr:nvSpPr>
        <xdr:cNvPr id="748" name="円/楕円 747"/>
        <xdr:cNvSpPr/>
      </xdr:nvSpPr>
      <xdr:spPr>
        <a:xfrm>
          <a:off x="19494500" y="657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154449</xdr:rowOff>
    </xdr:from>
    <xdr:ext cx="378565" cy="259045"/>
    <xdr:sp macro="" textlink="">
      <xdr:nvSpPr>
        <xdr:cNvPr id="749" name="テキスト ボックス 748"/>
        <xdr:cNvSpPr txBox="1"/>
      </xdr:nvSpPr>
      <xdr:spPr>
        <a:xfrm>
          <a:off x="19356017" y="6669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65278</xdr:rowOff>
    </xdr:from>
    <xdr:to>
      <xdr:col>27</xdr:col>
      <xdr:colOff>161925</xdr:colOff>
      <xdr:row>38</xdr:row>
      <xdr:rowOff>166878</xdr:rowOff>
    </xdr:to>
    <xdr:sp macro="" textlink="">
      <xdr:nvSpPr>
        <xdr:cNvPr id="750" name="円/楕円 749"/>
        <xdr:cNvSpPr/>
      </xdr:nvSpPr>
      <xdr:spPr>
        <a:xfrm>
          <a:off x="18605500" y="658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158005</xdr:rowOff>
    </xdr:from>
    <xdr:ext cx="378565" cy="259045"/>
    <xdr:sp macro="" textlink="">
      <xdr:nvSpPr>
        <xdr:cNvPr id="751" name="テキスト ボックス 750"/>
        <xdr:cNvSpPr txBox="1"/>
      </xdr:nvSpPr>
      <xdr:spPr>
        <a:xfrm>
          <a:off x="18467017" y="6673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34925</xdr:rowOff>
    </xdr:from>
    <xdr:to>
      <xdr:col>32</xdr:col>
      <xdr:colOff>187325</xdr:colOff>
      <xdr:row>59</xdr:row>
      <xdr:rowOff>34925</xdr:rowOff>
    </xdr:to>
    <xdr:cxnSp macro="">
      <xdr:nvCxnSpPr>
        <xdr:cNvPr id="780" name="直線コネクタ 779"/>
        <xdr:cNvCxnSpPr/>
      </xdr:nvCxnSpPr>
      <xdr:spPr>
        <a:xfrm>
          <a:off x="21323300" y="101504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34925</xdr:rowOff>
    </xdr:from>
    <xdr:to>
      <xdr:col>31</xdr:col>
      <xdr:colOff>34925</xdr:colOff>
      <xdr:row>59</xdr:row>
      <xdr:rowOff>34925</xdr:rowOff>
    </xdr:to>
    <xdr:cxnSp macro="">
      <xdr:nvCxnSpPr>
        <xdr:cNvPr id="783" name="直線コネクタ 782"/>
        <xdr:cNvCxnSpPr/>
      </xdr:nvCxnSpPr>
      <xdr:spPr>
        <a:xfrm>
          <a:off x="20434300" y="10150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34887</xdr:rowOff>
    </xdr:from>
    <xdr:to>
      <xdr:col>29</xdr:col>
      <xdr:colOff>517525</xdr:colOff>
      <xdr:row>59</xdr:row>
      <xdr:rowOff>34925</xdr:rowOff>
    </xdr:to>
    <xdr:cxnSp macro="">
      <xdr:nvCxnSpPr>
        <xdr:cNvPr id="786" name="直線コネクタ 785"/>
        <xdr:cNvCxnSpPr/>
      </xdr:nvCxnSpPr>
      <xdr:spPr>
        <a:xfrm>
          <a:off x="19545300" y="1015043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24181</xdr:rowOff>
    </xdr:from>
    <xdr:to>
      <xdr:col>28</xdr:col>
      <xdr:colOff>314325</xdr:colOff>
      <xdr:row>59</xdr:row>
      <xdr:rowOff>34887</xdr:rowOff>
    </xdr:to>
    <xdr:cxnSp macro="">
      <xdr:nvCxnSpPr>
        <xdr:cNvPr id="789" name="直線コネクタ 788"/>
        <xdr:cNvCxnSpPr/>
      </xdr:nvCxnSpPr>
      <xdr:spPr>
        <a:xfrm>
          <a:off x="18656300" y="10139731"/>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155575</xdr:rowOff>
    </xdr:from>
    <xdr:to>
      <xdr:col>32</xdr:col>
      <xdr:colOff>238125</xdr:colOff>
      <xdr:row>59</xdr:row>
      <xdr:rowOff>85725</xdr:rowOff>
    </xdr:to>
    <xdr:sp macro="" textlink="">
      <xdr:nvSpPr>
        <xdr:cNvPr id="799" name="円/楕円 798"/>
        <xdr:cNvSpPr/>
      </xdr:nvSpPr>
      <xdr:spPr>
        <a:xfrm>
          <a:off x="22110700" y="100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70502</xdr:rowOff>
    </xdr:from>
    <xdr:ext cx="378565" cy="259045"/>
    <xdr:sp macro="" textlink="">
      <xdr:nvSpPr>
        <xdr:cNvPr id="800" name="貸付金該当値テキスト"/>
        <xdr:cNvSpPr txBox="1"/>
      </xdr:nvSpPr>
      <xdr:spPr>
        <a:xfrm>
          <a:off x="22212300" y="10014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155575</xdr:rowOff>
    </xdr:from>
    <xdr:to>
      <xdr:col>31</xdr:col>
      <xdr:colOff>85725</xdr:colOff>
      <xdr:row>59</xdr:row>
      <xdr:rowOff>85725</xdr:rowOff>
    </xdr:to>
    <xdr:sp macro="" textlink="">
      <xdr:nvSpPr>
        <xdr:cNvPr id="801" name="円/楕円 800"/>
        <xdr:cNvSpPr/>
      </xdr:nvSpPr>
      <xdr:spPr>
        <a:xfrm>
          <a:off x="21272500" y="100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76852</xdr:rowOff>
    </xdr:from>
    <xdr:ext cx="378565" cy="259045"/>
    <xdr:sp macro="" textlink="">
      <xdr:nvSpPr>
        <xdr:cNvPr id="802" name="テキスト ボックス 801"/>
        <xdr:cNvSpPr txBox="1"/>
      </xdr:nvSpPr>
      <xdr:spPr>
        <a:xfrm>
          <a:off x="21134017" y="10192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155575</xdr:rowOff>
    </xdr:from>
    <xdr:to>
      <xdr:col>29</xdr:col>
      <xdr:colOff>568325</xdr:colOff>
      <xdr:row>59</xdr:row>
      <xdr:rowOff>85725</xdr:rowOff>
    </xdr:to>
    <xdr:sp macro="" textlink="">
      <xdr:nvSpPr>
        <xdr:cNvPr id="803" name="円/楕円 802"/>
        <xdr:cNvSpPr/>
      </xdr:nvSpPr>
      <xdr:spPr>
        <a:xfrm>
          <a:off x="20383500" y="100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76852</xdr:rowOff>
    </xdr:from>
    <xdr:ext cx="378565" cy="259045"/>
    <xdr:sp macro="" textlink="">
      <xdr:nvSpPr>
        <xdr:cNvPr id="804" name="テキスト ボックス 803"/>
        <xdr:cNvSpPr txBox="1"/>
      </xdr:nvSpPr>
      <xdr:spPr>
        <a:xfrm>
          <a:off x="20245017" y="10192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155537</xdr:rowOff>
    </xdr:from>
    <xdr:to>
      <xdr:col>28</xdr:col>
      <xdr:colOff>365125</xdr:colOff>
      <xdr:row>59</xdr:row>
      <xdr:rowOff>85687</xdr:rowOff>
    </xdr:to>
    <xdr:sp macro="" textlink="">
      <xdr:nvSpPr>
        <xdr:cNvPr id="805" name="円/楕円 804"/>
        <xdr:cNvSpPr/>
      </xdr:nvSpPr>
      <xdr:spPr>
        <a:xfrm>
          <a:off x="19494500" y="1009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76814</xdr:rowOff>
    </xdr:from>
    <xdr:ext cx="378565" cy="259045"/>
    <xdr:sp macro="" textlink="">
      <xdr:nvSpPr>
        <xdr:cNvPr id="806" name="テキスト ボックス 805"/>
        <xdr:cNvSpPr txBox="1"/>
      </xdr:nvSpPr>
      <xdr:spPr>
        <a:xfrm>
          <a:off x="19356017" y="10192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144831</xdr:rowOff>
    </xdr:from>
    <xdr:to>
      <xdr:col>27</xdr:col>
      <xdr:colOff>161925</xdr:colOff>
      <xdr:row>59</xdr:row>
      <xdr:rowOff>74981</xdr:rowOff>
    </xdr:to>
    <xdr:sp macro="" textlink="">
      <xdr:nvSpPr>
        <xdr:cNvPr id="807" name="円/楕円 806"/>
        <xdr:cNvSpPr/>
      </xdr:nvSpPr>
      <xdr:spPr>
        <a:xfrm>
          <a:off x="18605500" y="100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66108</xdr:rowOff>
    </xdr:from>
    <xdr:ext cx="378565" cy="259045"/>
    <xdr:sp macro="" textlink="">
      <xdr:nvSpPr>
        <xdr:cNvPr id="808" name="テキスト ボックス 807"/>
        <xdr:cNvSpPr txBox="1"/>
      </xdr:nvSpPr>
      <xdr:spPr>
        <a:xfrm>
          <a:off x="18467017" y="1018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133852</xdr:rowOff>
    </xdr:from>
    <xdr:to>
      <xdr:col>32</xdr:col>
      <xdr:colOff>187325</xdr:colOff>
      <xdr:row>77</xdr:row>
      <xdr:rowOff>9513</xdr:rowOff>
    </xdr:to>
    <xdr:cxnSp macro="">
      <xdr:nvCxnSpPr>
        <xdr:cNvPr id="838" name="直線コネクタ 837"/>
        <xdr:cNvCxnSpPr/>
      </xdr:nvCxnSpPr>
      <xdr:spPr>
        <a:xfrm>
          <a:off x="21323300" y="13164052"/>
          <a:ext cx="8382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9"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133852</xdr:rowOff>
    </xdr:from>
    <xdr:to>
      <xdr:col>31</xdr:col>
      <xdr:colOff>34925</xdr:colOff>
      <xdr:row>77</xdr:row>
      <xdr:rowOff>108114</xdr:rowOff>
    </xdr:to>
    <xdr:cxnSp macro="">
      <xdr:nvCxnSpPr>
        <xdr:cNvPr id="841" name="直線コネクタ 840"/>
        <xdr:cNvCxnSpPr/>
      </xdr:nvCxnSpPr>
      <xdr:spPr>
        <a:xfrm flipV="1">
          <a:off x="20434300" y="13164052"/>
          <a:ext cx="889000" cy="14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24966</xdr:rowOff>
    </xdr:from>
    <xdr:ext cx="534377" cy="259045"/>
    <xdr:sp macro="" textlink="">
      <xdr:nvSpPr>
        <xdr:cNvPr id="843" name="テキスト ボックス 842"/>
        <xdr:cNvSpPr txBox="1"/>
      </xdr:nvSpPr>
      <xdr:spPr>
        <a:xfrm>
          <a:off x="21056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108114</xdr:rowOff>
    </xdr:from>
    <xdr:to>
      <xdr:col>29</xdr:col>
      <xdr:colOff>517525</xdr:colOff>
      <xdr:row>77</xdr:row>
      <xdr:rowOff>156102</xdr:rowOff>
    </xdr:to>
    <xdr:cxnSp macro="">
      <xdr:nvCxnSpPr>
        <xdr:cNvPr id="844" name="直線コネクタ 843"/>
        <xdr:cNvCxnSpPr/>
      </xdr:nvCxnSpPr>
      <xdr:spPr>
        <a:xfrm flipV="1">
          <a:off x="19545300" y="13309764"/>
          <a:ext cx="889000" cy="4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46" name="テキスト ボックス 845"/>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151606</xdr:rowOff>
    </xdr:from>
    <xdr:to>
      <xdr:col>28</xdr:col>
      <xdr:colOff>314325</xdr:colOff>
      <xdr:row>77</xdr:row>
      <xdr:rowOff>156102</xdr:rowOff>
    </xdr:to>
    <xdr:cxnSp macro="">
      <xdr:nvCxnSpPr>
        <xdr:cNvPr id="847" name="直線コネクタ 846"/>
        <xdr:cNvCxnSpPr/>
      </xdr:nvCxnSpPr>
      <xdr:spPr>
        <a:xfrm>
          <a:off x="18656300" y="13353256"/>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49" name="テキスト ボックス 848"/>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1" name="テキスト ボックス 850"/>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130163</xdr:rowOff>
    </xdr:from>
    <xdr:to>
      <xdr:col>32</xdr:col>
      <xdr:colOff>238125</xdr:colOff>
      <xdr:row>77</xdr:row>
      <xdr:rowOff>60313</xdr:rowOff>
    </xdr:to>
    <xdr:sp macro="" textlink="">
      <xdr:nvSpPr>
        <xdr:cNvPr id="857" name="円/楕円 856"/>
        <xdr:cNvSpPr/>
      </xdr:nvSpPr>
      <xdr:spPr>
        <a:xfrm>
          <a:off x="22110700" y="131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108590</xdr:rowOff>
    </xdr:from>
    <xdr:ext cx="534377" cy="259045"/>
    <xdr:sp macro="" textlink="">
      <xdr:nvSpPr>
        <xdr:cNvPr id="858" name="繰出金該当値テキスト"/>
        <xdr:cNvSpPr txBox="1"/>
      </xdr:nvSpPr>
      <xdr:spPr>
        <a:xfrm>
          <a:off x="22212300" y="1313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39,834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83052</xdr:rowOff>
    </xdr:from>
    <xdr:to>
      <xdr:col>31</xdr:col>
      <xdr:colOff>85725</xdr:colOff>
      <xdr:row>77</xdr:row>
      <xdr:rowOff>13202</xdr:rowOff>
    </xdr:to>
    <xdr:sp macro="" textlink="">
      <xdr:nvSpPr>
        <xdr:cNvPr id="859" name="円/楕円 858"/>
        <xdr:cNvSpPr/>
      </xdr:nvSpPr>
      <xdr:spPr>
        <a:xfrm>
          <a:off x="21272500" y="1311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4329</xdr:rowOff>
    </xdr:from>
    <xdr:ext cx="534377" cy="259045"/>
    <xdr:sp macro="" textlink="">
      <xdr:nvSpPr>
        <xdr:cNvPr id="860" name="テキスト ボックス 859"/>
        <xdr:cNvSpPr txBox="1"/>
      </xdr:nvSpPr>
      <xdr:spPr>
        <a:xfrm>
          <a:off x="21056111" y="1320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57314</xdr:rowOff>
    </xdr:from>
    <xdr:to>
      <xdr:col>29</xdr:col>
      <xdr:colOff>568325</xdr:colOff>
      <xdr:row>77</xdr:row>
      <xdr:rowOff>158914</xdr:rowOff>
    </xdr:to>
    <xdr:sp macro="" textlink="">
      <xdr:nvSpPr>
        <xdr:cNvPr id="861" name="円/楕円 860"/>
        <xdr:cNvSpPr/>
      </xdr:nvSpPr>
      <xdr:spPr>
        <a:xfrm>
          <a:off x="20383500" y="1325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150041</xdr:rowOff>
    </xdr:from>
    <xdr:ext cx="534377" cy="259045"/>
    <xdr:sp macro="" textlink="">
      <xdr:nvSpPr>
        <xdr:cNvPr id="862" name="テキスト ボックス 861"/>
        <xdr:cNvSpPr txBox="1"/>
      </xdr:nvSpPr>
      <xdr:spPr>
        <a:xfrm>
          <a:off x="20167111" y="1335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105302</xdr:rowOff>
    </xdr:from>
    <xdr:to>
      <xdr:col>28</xdr:col>
      <xdr:colOff>365125</xdr:colOff>
      <xdr:row>78</xdr:row>
      <xdr:rowOff>35452</xdr:rowOff>
    </xdr:to>
    <xdr:sp macro="" textlink="">
      <xdr:nvSpPr>
        <xdr:cNvPr id="863" name="円/楕円 862"/>
        <xdr:cNvSpPr/>
      </xdr:nvSpPr>
      <xdr:spPr>
        <a:xfrm>
          <a:off x="19494500" y="1330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26579</xdr:rowOff>
    </xdr:from>
    <xdr:ext cx="534377" cy="259045"/>
    <xdr:sp macro="" textlink="">
      <xdr:nvSpPr>
        <xdr:cNvPr id="864" name="テキスト ボックス 863"/>
        <xdr:cNvSpPr txBox="1"/>
      </xdr:nvSpPr>
      <xdr:spPr>
        <a:xfrm>
          <a:off x="19278111" y="1339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100806</xdr:rowOff>
    </xdr:from>
    <xdr:to>
      <xdr:col>27</xdr:col>
      <xdr:colOff>161925</xdr:colOff>
      <xdr:row>78</xdr:row>
      <xdr:rowOff>30956</xdr:rowOff>
    </xdr:to>
    <xdr:sp macro="" textlink="">
      <xdr:nvSpPr>
        <xdr:cNvPr id="865" name="円/楕円 864"/>
        <xdr:cNvSpPr/>
      </xdr:nvSpPr>
      <xdr:spPr>
        <a:xfrm>
          <a:off x="18605500" y="133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22083</xdr:rowOff>
    </xdr:from>
    <xdr:ext cx="534377" cy="259045"/>
    <xdr:sp macro="" textlink="">
      <xdr:nvSpPr>
        <xdr:cNvPr id="866" name="テキスト ボックス 865"/>
        <xdr:cNvSpPr txBox="1"/>
      </xdr:nvSpPr>
      <xdr:spPr>
        <a:xfrm>
          <a:off x="18389111" y="1339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公債費は、元利償還金（Ｈ２５：４，８１８百万円、Ｈ２６：３，８３４百万円、Ｈ２７：３，０３７百万円</a:t>
          </a:r>
          <a:r>
            <a:rPr kumimoji="1" lang="ja-JP" altLang="en-US" sz="1100">
              <a:solidFill>
                <a:schemeClr val="dk1"/>
              </a:solidFill>
              <a:effectLst/>
              <a:latin typeface="+mn-lt"/>
              <a:ea typeface="+mn-ea"/>
              <a:cs typeface="+mn-cs"/>
            </a:rPr>
            <a:t>、Ｈ２８：２，８５７百万円</a:t>
          </a:r>
          <a:r>
            <a:rPr kumimoji="1" lang="ja-JP" altLang="ja-JP" sz="1100">
              <a:solidFill>
                <a:schemeClr val="dk1"/>
              </a:solidFill>
              <a:effectLst/>
              <a:latin typeface="+mn-lt"/>
              <a:ea typeface="+mn-ea"/>
              <a:cs typeface="+mn-cs"/>
            </a:rPr>
            <a:t>）がピークを過ぎたことにより、類似団体平均を下回るようになってきた。今後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、地方債の現在高</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減少する</a:t>
          </a:r>
          <a:r>
            <a:rPr kumimoji="1" lang="ja-JP" altLang="en-US" sz="1100">
              <a:solidFill>
                <a:schemeClr val="dk1"/>
              </a:solidFill>
              <a:effectLst/>
              <a:latin typeface="+mn-lt"/>
              <a:ea typeface="+mn-ea"/>
              <a:cs typeface="+mn-cs"/>
            </a:rPr>
            <a:t>見込みである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繰出金は、国保会計等の繰出金が増加傾向にあり、特に</a:t>
          </a:r>
          <a:r>
            <a:rPr kumimoji="1" lang="ja-JP" altLang="en-US" sz="1100">
              <a:solidFill>
                <a:schemeClr val="dk1"/>
              </a:solidFill>
              <a:effectLst/>
              <a:latin typeface="+mn-lt"/>
              <a:ea typeface="+mn-ea"/>
              <a:cs typeface="+mn-cs"/>
            </a:rPr>
            <a:t>平成</a:t>
          </a:r>
          <a:r>
            <a:rPr kumimoji="1" lang="ja-JP" altLang="ja-JP" sz="1100">
              <a:solidFill>
                <a:schemeClr val="dk1"/>
              </a:solidFill>
              <a:effectLst/>
              <a:latin typeface="+mn-lt"/>
              <a:ea typeface="+mn-ea"/>
              <a:cs typeface="+mn-cs"/>
            </a:rPr>
            <a:t>２７</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は国保会計繰出金（法定外繰出金　Ｈ２６：２００百万円、Ｈ２７：５７０百万円</a:t>
          </a:r>
          <a:r>
            <a:rPr kumimoji="1" lang="ja-JP" altLang="en-US" sz="1100">
              <a:solidFill>
                <a:schemeClr val="dk1"/>
              </a:solidFill>
              <a:effectLst/>
              <a:latin typeface="+mn-lt"/>
              <a:ea typeface="+mn-ea"/>
              <a:cs typeface="+mn-cs"/>
            </a:rPr>
            <a:t>、Ｈ２８：３００百万円</a:t>
          </a:r>
          <a:r>
            <a:rPr kumimoji="1" lang="ja-JP" altLang="ja-JP" sz="1100">
              <a:solidFill>
                <a:schemeClr val="dk1"/>
              </a:solidFill>
              <a:effectLst/>
              <a:latin typeface="+mn-lt"/>
              <a:ea typeface="+mn-ea"/>
              <a:cs typeface="+mn-cs"/>
            </a:rPr>
            <a:t>）が大幅増となった。その要因は、国保会計の</a:t>
          </a:r>
          <a:r>
            <a:rPr kumimoji="1" lang="ja-JP" altLang="en-US" sz="1100">
              <a:solidFill>
                <a:schemeClr val="dk1"/>
              </a:solidFill>
              <a:effectLst/>
              <a:latin typeface="+mn-lt"/>
              <a:ea typeface="+mn-ea"/>
              <a:cs typeface="+mn-cs"/>
            </a:rPr>
            <a:t>平成</a:t>
          </a:r>
          <a:r>
            <a:rPr kumimoji="1" lang="ja-JP" altLang="ja-JP" sz="1100">
              <a:solidFill>
                <a:schemeClr val="dk1"/>
              </a:solidFill>
              <a:effectLst/>
              <a:latin typeface="+mn-lt"/>
              <a:ea typeface="+mn-ea"/>
              <a:cs typeface="+mn-cs"/>
            </a:rPr>
            <a:t>２６</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決算が赤字決算となったため、</a:t>
          </a:r>
          <a:r>
            <a:rPr kumimoji="1" lang="ja-JP" altLang="en-US" sz="1100">
              <a:solidFill>
                <a:schemeClr val="dk1"/>
              </a:solidFill>
              <a:effectLst/>
              <a:latin typeface="+mn-lt"/>
              <a:ea typeface="+mn-ea"/>
              <a:cs typeface="+mn-cs"/>
            </a:rPr>
            <a:t>平成</a:t>
          </a:r>
          <a:r>
            <a:rPr kumimoji="1" lang="ja-JP" altLang="ja-JP" sz="1100">
              <a:solidFill>
                <a:schemeClr val="dk1"/>
              </a:solidFill>
              <a:effectLst/>
              <a:latin typeface="+mn-lt"/>
              <a:ea typeface="+mn-ea"/>
              <a:cs typeface="+mn-cs"/>
            </a:rPr>
            <a:t>２７</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には税率改正も実施したが、法定外繰出金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増額し、国保会計を支援した。</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扶助費は、全国平均と比較して年少人口比率が高く、類似団体と比較して児童福祉費が多額となっていることから、類似団体平均よりも高い傾向にある。（</a:t>
          </a:r>
          <a:r>
            <a:rPr kumimoji="1" lang="ja-JP" altLang="en-US" sz="1100" baseline="0">
              <a:solidFill>
                <a:schemeClr val="dk1"/>
              </a:solidFill>
              <a:effectLst/>
              <a:latin typeface="+mn-lt"/>
              <a:ea typeface="+mn-ea"/>
              <a:cs typeface="+mn-cs"/>
            </a:rPr>
            <a:t>Ｈ２７</a:t>
          </a:r>
          <a:r>
            <a:rPr kumimoji="1" lang="ja-JP" altLang="ja-JP" sz="1100" baseline="0">
              <a:solidFill>
                <a:schemeClr val="dk1"/>
              </a:solidFill>
              <a:effectLst/>
              <a:latin typeface="+mn-lt"/>
              <a:ea typeface="+mn-ea"/>
              <a:cs typeface="+mn-cs"/>
            </a:rPr>
            <a:t>　年少人口比率　全国平均１</a:t>
          </a:r>
          <a:r>
            <a:rPr kumimoji="1" lang="ja-JP" altLang="en-US" sz="1100" baseline="0">
              <a:solidFill>
                <a:schemeClr val="dk1"/>
              </a:solidFill>
              <a:effectLst/>
              <a:latin typeface="+mn-lt"/>
              <a:ea typeface="+mn-ea"/>
              <a:cs typeface="+mn-cs"/>
            </a:rPr>
            <a:t>２</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６</a:t>
          </a:r>
          <a:r>
            <a:rPr kumimoji="1" lang="ja-JP" altLang="ja-JP" sz="1100" baseline="0">
              <a:solidFill>
                <a:schemeClr val="dk1"/>
              </a:solidFill>
              <a:effectLst/>
              <a:latin typeface="+mn-lt"/>
              <a:ea typeface="+mn-ea"/>
              <a:cs typeface="+mn-cs"/>
            </a:rPr>
            <a:t>％　糸島市１</a:t>
          </a:r>
          <a:r>
            <a:rPr kumimoji="1" lang="ja-JP" altLang="en-US" sz="1100" baseline="0">
              <a:solidFill>
                <a:schemeClr val="dk1"/>
              </a:solidFill>
              <a:effectLst/>
              <a:latin typeface="+mn-lt"/>
              <a:ea typeface="+mn-ea"/>
              <a:cs typeface="+mn-cs"/>
            </a:rPr>
            <a:t>３</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６</a:t>
          </a:r>
          <a:r>
            <a:rPr kumimoji="1" lang="ja-JP" altLang="ja-JP" sz="110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福岡県糸島市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100,242
99,555
215.70
39,197,035
37,400,839
1,309,277
20,183,448
29,682,703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17.3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29972</xdr:rowOff>
    </xdr:from>
    <xdr:to>
      <xdr:col>6</xdr:col>
      <xdr:colOff>511175</xdr:colOff>
      <xdr:row>37</xdr:row>
      <xdr:rowOff>3912</xdr:rowOff>
    </xdr:to>
    <xdr:cxnSp macro="">
      <xdr:nvCxnSpPr>
        <xdr:cNvPr id="59" name="直線コネクタ 58"/>
        <xdr:cNvCxnSpPr/>
      </xdr:nvCxnSpPr>
      <xdr:spPr>
        <a:xfrm>
          <a:off x="3797300" y="6202172"/>
          <a:ext cx="838200" cy="1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109034</xdr:rowOff>
    </xdr:from>
    <xdr:ext cx="469744" cy="259045"/>
    <xdr:sp macro="" textlink="">
      <xdr:nvSpPr>
        <xdr:cNvPr id="60" name="議会費平均値テキスト"/>
        <xdr:cNvSpPr txBox="1"/>
      </xdr:nvSpPr>
      <xdr:spPr>
        <a:xfrm>
          <a:off x="4686300" y="5766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29972</xdr:rowOff>
    </xdr:from>
    <xdr:to>
      <xdr:col>5</xdr:col>
      <xdr:colOff>358775</xdr:colOff>
      <xdr:row>36</xdr:row>
      <xdr:rowOff>111811</xdr:rowOff>
    </xdr:to>
    <xdr:cxnSp macro="">
      <xdr:nvCxnSpPr>
        <xdr:cNvPr id="62" name="直線コネクタ 61"/>
        <xdr:cNvCxnSpPr/>
      </xdr:nvCxnSpPr>
      <xdr:spPr>
        <a:xfrm flipV="1">
          <a:off x="2908300" y="6202172"/>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81636</xdr:rowOff>
    </xdr:from>
    <xdr:to>
      <xdr:col>4</xdr:col>
      <xdr:colOff>155575</xdr:colOff>
      <xdr:row>36</xdr:row>
      <xdr:rowOff>111811</xdr:rowOff>
    </xdr:to>
    <xdr:cxnSp macro="">
      <xdr:nvCxnSpPr>
        <xdr:cNvPr id="65" name="直線コネクタ 64"/>
        <xdr:cNvCxnSpPr/>
      </xdr:nvCxnSpPr>
      <xdr:spPr>
        <a:xfrm>
          <a:off x="2019300" y="6253836"/>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21742</xdr:rowOff>
    </xdr:from>
    <xdr:to>
      <xdr:col>2</xdr:col>
      <xdr:colOff>638175</xdr:colOff>
      <xdr:row>36</xdr:row>
      <xdr:rowOff>81636</xdr:rowOff>
    </xdr:to>
    <xdr:cxnSp macro="">
      <xdr:nvCxnSpPr>
        <xdr:cNvPr id="68" name="直線コネクタ 67"/>
        <xdr:cNvCxnSpPr/>
      </xdr:nvCxnSpPr>
      <xdr:spPr>
        <a:xfrm>
          <a:off x="1130300" y="6193942"/>
          <a:ext cx="8890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124562</xdr:rowOff>
    </xdr:from>
    <xdr:to>
      <xdr:col>6</xdr:col>
      <xdr:colOff>561975</xdr:colOff>
      <xdr:row>37</xdr:row>
      <xdr:rowOff>54712</xdr:rowOff>
    </xdr:to>
    <xdr:sp macro="" textlink="">
      <xdr:nvSpPr>
        <xdr:cNvPr id="78" name="円/楕円 77"/>
        <xdr:cNvSpPr/>
      </xdr:nvSpPr>
      <xdr:spPr>
        <a:xfrm>
          <a:off x="4584700" y="62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39489</xdr:rowOff>
    </xdr:from>
    <xdr:ext cx="469744" cy="259045"/>
    <xdr:sp macro="" textlink="">
      <xdr:nvSpPr>
        <xdr:cNvPr id="79" name="議会費該当値テキスト"/>
        <xdr:cNvSpPr txBox="1"/>
      </xdr:nvSpPr>
      <xdr:spPr>
        <a:xfrm>
          <a:off x="4686300" y="6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150622</xdr:rowOff>
    </xdr:from>
    <xdr:to>
      <xdr:col>5</xdr:col>
      <xdr:colOff>409575</xdr:colOff>
      <xdr:row>36</xdr:row>
      <xdr:rowOff>80772</xdr:rowOff>
    </xdr:to>
    <xdr:sp macro="" textlink="">
      <xdr:nvSpPr>
        <xdr:cNvPr id="80" name="円/楕円 79"/>
        <xdr:cNvSpPr/>
      </xdr:nvSpPr>
      <xdr:spPr>
        <a:xfrm>
          <a:off x="3746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71899</xdr:rowOff>
    </xdr:from>
    <xdr:ext cx="469744" cy="259045"/>
    <xdr:sp macro="" textlink="">
      <xdr:nvSpPr>
        <xdr:cNvPr id="81" name="テキスト ボックス 80"/>
        <xdr:cNvSpPr txBox="1"/>
      </xdr:nvSpPr>
      <xdr:spPr>
        <a:xfrm>
          <a:off x="3562427" y="62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61011</xdr:rowOff>
    </xdr:from>
    <xdr:to>
      <xdr:col>4</xdr:col>
      <xdr:colOff>206375</xdr:colOff>
      <xdr:row>36</xdr:row>
      <xdr:rowOff>162611</xdr:rowOff>
    </xdr:to>
    <xdr:sp macro="" textlink="">
      <xdr:nvSpPr>
        <xdr:cNvPr id="82" name="円/楕円 81"/>
        <xdr:cNvSpPr/>
      </xdr:nvSpPr>
      <xdr:spPr>
        <a:xfrm>
          <a:off x="2857500" y="62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153738</xdr:rowOff>
    </xdr:from>
    <xdr:ext cx="469744" cy="259045"/>
    <xdr:sp macro="" textlink="">
      <xdr:nvSpPr>
        <xdr:cNvPr id="83" name="テキスト ボックス 82"/>
        <xdr:cNvSpPr txBox="1"/>
      </xdr:nvSpPr>
      <xdr:spPr>
        <a:xfrm>
          <a:off x="2673427" y="632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30836</xdr:rowOff>
    </xdr:from>
    <xdr:to>
      <xdr:col>3</xdr:col>
      <xdr:colOff>3175</xdr:colOff>
      <xdr:row>36</xdr:row>
      <xdr:rowOff>132436</xdr:rowOff>
    </xdr:to>
    <xdr:sp macro="" textlink="">
      <xdr:nvSpPr>
        <xdr:cNvPr id="84" name="円/楕円 83"/>
        <xdr:cNvSpPr/>
      </xdr:nvSpPr>
      <xdr:spPr>
        <a:xfrm>
          <a:off x="1968500" y="620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123563</xdr:rowOff>
    </xdr:from>
    <xdr:ext cx="469744" cy="259045"/>
    <xdr:sp macro="" textlink="">
      <xdr:nvSpPr>
        <xdr:cNvPr id="85" name="テキスト ボックス 84"/>
        <xdr:cNvSpPr txBox="1"/>
      </xdr:nvSpPr>
      <xdr:spPr>
        <a:xfrm>
          <a:off x="1784427" y="629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142392</xdr:rowOff>
    </xdr:from>
    <xdr:to>
      <xdr:col>1</xdr:col>
      <xdr:colOff>485775</xdr:colOff>
      <xdr:row>36</xdr:row>
      <xdr:rowOff>72542</xdr:rowOff>
    </xdr:to>
    <xdr:sp macro="" textlink="">
      <xdr:nvSpPr>
        <xdr:cNvPr id="86" name="円/楕円 85"/>
        <xdr:cNvSpPr/>
      </xdr:nvSpPr>
      <xdr:spPr>
        <a:xfrm>
          <a:off x="1079500" y="614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63669</xdr:rowOff>
    </xdr:from>
    <xdr:ext cx="469744" cy="259045"/>
    <xdr:sp macro="" textlink="">
      <xdr:nvSpPr>
        <xdr:cNvPr id="87" name="テキスト ボックス 86"/>
        <xdr:cNvSpPr txBox="1"/>
      </xdr:nvSpPr>
      <xdr:spPr>
        <a:xfrm>
          <a:off x="895427" y="62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9093</xdr:rowOff>
    </xdr:from>
    <xdr:to>
      <xdr:col>6</xdr:col>
      <xdr:colOff>511175</xdr:colOff>
      <xdr:row>57</xdr:row>
      <xdr:rowOff>74252</xdr:rowOff>
    </xdr:to>
    <xdr:cxnSp macro="">
      <xdr:nvCxnSpPr>
        <xdr:cNvPr id="116" name="直線コネクタ 115"/>
        <xdr:cNvCxnSpPr/>
      </xdr:nvCxnSpPr>
      <xdr:spPr>
        <a:xfrm flipV="1">
          <a:off x="3797300" y="9610293"/>
          <a:ext cx="838200" cy="23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143603</xdr:rowOff>
    </xdr:from>
    <xdr:ext cx="534377" cy="259045"/>
    <xdr:sp macro="" textlink="">
      <xdr:nvSpPr>
        <xdr:cNvPr id="117" name="総務費平均値テキスト"/>
        <xdr:cNvSpPr txBox="1"/>
      </xdr:nvSpPr>
      <xdr:spPr>
        <a:xfrm>
          <a:off x="4686300" y="957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74252</xdr:rowOff>
    </xdr:from>
    <xdr:to>
      <xdr:col>5</xdr:col>
      <xdr:colOff>358775</xdr:colOff>
      <xdr:row>57</xdr:row>
      <xdr:rowOff>100030</xdr:rowOff>
    </xdr:to>
    <xdr:cxnSp macro="">
      <xdr:nvCxnSpPr>
        <xdr:cNvPr id="119" name="直線コネクタ 118"/>
        <xdr:cNvCxnSpPr/>
      </xdr:nvCxnSpPr>
      <xdr:spPr>
        <a:xfrm flipV="1">
          <a:off x="2908300" y="9846902"/>
          <a:ext cx="889000" cy="2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100030</xdr:rowOff>
    </xdr:from>
    <xdr:to>
      <xdr:col>4</xdr:col>
      <xdr:colOff>155575</xdr:colOff>
      <xdr:row>57</xdr:row>
      <xdr:rowOff>112428</xdr:rowOff>
    </xdr:to>
    <xdr:cxnSp macro="">
      <xdr:nvCxnSpPr>
        <xdr:cNvPr id="122" name="直線コネクタ 121"/>
        <xdr:cNvCxnSpPr/>
      </xdr:nvCxnSpPr>
      <xdr:spPr>
        <a:xfrm flipV="1">
          <a:off x="2019300" y="9872680"/>
          <a:ext cx="889000" cy="1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112428</xdr:rowOff>
    </xdr:from>
    <xdr:to>
      <xdr:col>2</xdr:col>
      <xdr:colOff>638175</xdr:colOff>
      <xdr:row>57</xdr:row>
      <xdr:rowOff>125771</xdr:rowOff>
    </xdr:to>
    <xdr:cxnSp macro="">
      <xdr:nvCxnSpPr>
        <xdr:cNvPr id="125" name="直線コネクタ 124"/>
        <xdr:cNvCxnSpPr/>
      </xdr:nvCxnSpPr>
      <xdr:spPr>
        <a:xfrm flipV="1">
          <a:off x="1130300" y="9885078"/>
          <a:ext cx="889000" cy="1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129743</xdr:rowOff>
    </xdr:from>
    <xdr:to>
      <xdr:col>6</xdr:col>
      <xdr:colOff>561975</xdr:colOff>
      <xdr:row>56</xdr:row>
      <xdr:rowOff>59893</xdr:rowOff>
    </xdr:to>
    <xdr:sp macro="" textlink="">
      <xdr:nvSpPr>
        <xdr:cNvPr id="135" name="円/楕円 134"/>
        <xdr:cNvSpPr/>
      </xdr:nvSpPr>
      <xdr:spPr>
        <a:xfrm>
          <a:off x="4584700" y="955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152620</xdr:rowOff>
    </xdr:from>
    <xdr:ext cx="534377" cy="259045"/>
    <xdr:sp macro="" textlink="">
      <xdr:nvSpPr>
        <xdr:cNvPr id="136" name="総務費該当値テキスト"/>
        <xdr:cNvSpPr txBox="1"/>
      </xdr:nvSpPr>
      <xdr:spPr>
        <a:xfrm>
          <a:off x="4686300" y="941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72,140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23452</xdr:rowOff>
    </xdr:from>
    <xdr:to>
      <xdr:col>5</xdr:col>
      <xdr:colOff>409575</xdr:colOff>
      <xdr:row>57</xdr:row>
      <xdr:rowOff>125052</xdr:rowOff>
    </xdr:to>
    <xdr:sp macro="" textlink="">
      <xdr:nvSpPr>
        <xdr:cNvPr id="137" name="円/楕円 136"/>
        <xdr:cNvSpPr/>
      </xdr:nvSpPr>
      <xdr:spPr>
        <a:xfrm>
          <a:off x="3746500" y="97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116179</xdr:rowOff>
    </xdr:from>
    <xdr:ext cx="534377" cy="259045"/>
    <xdr:sp macro="" textlink="">
      <xdr:nvSpPr>
        <xdr:cNvPr id="138" name="テキスト ボックス 137"/>
        <xdr:cNvSpPr txBox="1"/>
      </xdr:nvSpPr>
      <xdr:spPr>
        <a:xfrm>
          <a:off x="3530111" y="988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49230</xdr:rowOff>
    </xdr:from>
    <xdr:to>
      <xdr:col>4</xdr:col>
      <xdr:colOff>206375</xdr:colOff>
      <xdr:row>57</xdr:row>
      <xdr:rowOff>150830</xdr:rowOff>
    </xdr:to>
    <xdr:sp macro="" textlink="">
      <xdr:nvSpPr>
        <xdr:cNvPr id="139" name="円/楕円 138"/>
        <xdr:cNvSpPr/>
      </xdr:nvSpPr>
      <xdr:spPr>
        <a:xfrm>
          <a:off x="2857500" y="982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141957</xdr:rowOff>
    </xdr:from>
    <xdr:ext cx="534377" cy="259045"/>
    <xdr:sp macro="" textlink="">
      <xdr:nvSpPr>
        <xdr:cNvPr id="140" name="テキスト ボックス 139"/>
        <xdr:cNvSpPr txBox="1"/>
      </xdr:nvSpPr>
      <xdr:spPr>
        <a:xfrm>
          <a:off x="2641111" y="991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61628</xdr:rowOff>
    </xdr:from>
    <xdr:to>
      <xdr:col>3</xdr:col>
      <xdr:colOff>3175</xdr:colOff>
      <xdr:row>57</xdr:row>
      <xdr:rowOff>163228</xdr:rowOff>
    </xdr:to>
    <xdr:sp macro="" textlink="">
      <xdr:nvSpPr>
        <xdr:cNvPr id="141" name="円/楕円 140"/>
        <xdr:cNvSpPr/>
      </xdr:nvSpPr>
      <xdr:spPr>
        <a:xfrm>
          <a:off x="1968500" y="983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154355</xdr:rowOff>
    </xdr:from>
    <xdr:ext cx="534377" cy="259045"/>
    <xdr:sp macro="" textlink="">
      <xdr:nvSpPr>
        <xdr:cNvPr id="142" name="テキスト ボックス 141"/>
        <xdr:cNvSpPr txBox="1"/>
      </xdr:nvSpPr>
      <xdr:spPr>
        <a:xfrm>
          <a:off x="1752111" y="992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74971</xdr:rowOff>
    </xdr:from>
    <xdr:to>
      <xdr:col>1</xdr:col>
      <xdr:colOff>485775</xdr:colOff>
      <xdr:row>58</xdr:row>
      <xdr:rowOff>5121</xdr:rowOff>
    </xdr:to>
    <xdr:sp macro="" textlink="">
      <xdr:nvSpPr>
        <xdr:cNvPr id="143" name="円/楕円 142"/>
        <xdr:cNvSpPr/>
      </xdr:nvSpPr>
      <xdr:spPr>
        <a:xfrm>
          <a:off x="1079500" y="98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167698</xdr:rowOff>
    </xdr:from>
    <xdr:ext cx="534377" cy="259045"/>
    <xdr:sp macro="" textlink="">
      <xdr:nvSpPr>
        <xdr:cNvPr id="144" name="テキスト ボックス 143"/>
        <xdr:cNvSpPr txBox="1"/>
      </xdr:nvSpPr>
      <xdr:spPr>
        <a:xfrm>
          <a:off x="863111" y="994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20968</xdr:rowOff>
    </xdr:from>
    <xdr:to>
      <xdr:col>6</xdr:col>
      <xdr:colOff>511175</xdr:colOff>
      <xdr:row>77</xdr:row>
      <xdr:rowOff>38812</xdr:rowOff>
    </xdr:to>
    <xdr:cxnSp macro="">
      <xdr:nvCxnSpPr>
        <xdr:cNvPr id="174" name="直線コネクタ 173"/>
        <xdr:cNvCxnSpPr/>
      </xdr:nvCxnSpPr>
      <xdr:spPr>
        <a:xfrm flipV="1">
          <a:off x="3797300" y="13222618"/>
          <a:ext cx="838200" cy="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6278</xdr:rowOff>
    </xdr:from>
    <xdr:ext cx="599010" cy="259045"/>
    <xdr:sp macro="" textlink="">
      <xdr:nvSpPr>
        <xdr:cNvPr id="175" name="民生費平均値テキスト"/>
        <xdr:cNvSpPr txBox="1"/>
      </xdr:nvSpPr>
      <xdr:spPr>
        <a:xfrm>
          <a:off x="4686300" y="12865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38812</xdr:rowOff>
    </xdr:from>
    <xdr:to>
      <xdr:col>5</xdr:col>
      <xdr:colOff>358775</xdr:colOff>
      <xdr:row>78</xdr:row>
      <xdr:rowOff>5220</xdr:rowOff>
    </xdr:to>
    <xdr:cxnSp macro="">
      <xdr:nvCxnSpPr>
        <xdr:cNvPr id="177" name="直線コネクタ 176"/>
        <xdr:cNvCxnSpPr/>
      </xdr:nvCxnSpPr>
      <xdr:spPr>
        <a:xfrm flipV="1">
          <a:off x="2908300" y="13240462"/>
          <a:ext cx="889000" cy="13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15879</xdr:rowOff>
    </xdr:from>
    <xdr:ext cx="599010" cy="259045"/>
    <xdr:sp macro="" textlink="">
      <xdr:nvSpPr>
        <xdr:cNvPr id="179" name="テキスト ボックス 178"/>
        <xdr:cNvSpPr txBox="1"/>
      </xdr:nvSpPr>
      <xdr:spPr>
        <a:xfrm>
          <a:off x="3497794"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5220</xdr:rowOff>
    </xdr:from>
    <xdr:to>
      <xdr:col>4</xdr:col>
      <xdr:colOff>155575</xdr:colOff>
      <xdr:row>78</xdr:row>
      <xdr:rowOff>95492</xdr:rowOff>
    </xdr:to>
    <xdr:cxnSp macro="">
      <xdr:nvCxnSpPr>
        <xdr:cNvPr id="180" name="直線コネクタ 179"/>
        <xdr:cNvCxnSpPr/>
      </xdr:nvCxnSpPr>
      <xdr:spPr>
        <a:xfrm flipV="1">
          <a:off x="2019300" y="13378320"/>
          <a:ext cx="889000" cy="9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147057</xdr:rowOff>
    </xdr:from>
    <xdr:ext cx="599010" cy="259045"/>
    <xdr:sp macro="" textlink="">
      <xdr:nvSpPr>
        <xdr:cNvPr id="182" name="テキスト ボックス 181"/>
        <xdr:cNvSpPr txBox="1"/>
      </xdr:nvSpPr>
      <xdr:spPr>
        <a:xfrm>
          <a:off x="2608794"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95492</xdr:rowOff>
    </xdr:from>
    <xdr:to>
      <xdr:col>2</xdr:col>
      <xdr:colOff>638175</xdr:colOff>
      <xdr:row>78</xdr:row>
      <xdr:rowOff>122428</xdr:rowOff>
    </xdr:to>
    <xdr:cxnSp macro="">
      <xdr:nvCxnSpPr>
        <xdr:cNvPr id="183" name="直線コネクタ 182"/>
        <xdr:cNvCxnSpPr/>
      </xdr:nvCxnSpPr>
      <xdr:spPr>
        <a:xfrm flipV="1">
          <a:off x="1130300" y="13468592"/>
          <a:ext cx="889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59390</xdr:rowOff>
    </xdr:from>
    <xdr:ext cx="599010" cy="259045"/>
    <xdr:sp macro="" textlink="">
      <xdr:nvSpPr>
        <xdr:cNvPr id="185" name="テキスト ボックス 184"/>
        <xdr:cNvSpPr txBox="1"/>
      </xdr:nvSpPr>
      <xdr:spPr>
        <a:xfrm>
          <a:off x="1719794" y="1308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129963</xdr:rowOff>
    </xdr:from>
    <xdr:ext cx="599010" cy="259045"/>
    <xdr:sp macro="" textlink="">
      <xdr:nvSpPr>
        <xdr:cNvPr id="187" name="テキスト ボックス 186"/>
        <xdr:cNvSpPr txBox="1"/>
      </xdr:nvSpPr>
      <xdr:spPr>
        <a:xfrm>
          <a:off x="830794" y="1316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141618</xdr:rowOff>
    </xdr:from>
    <xdr:to>
      <xdr:col>6</xdr:col>
      <xdr:colOff>561975</xdr:colOff>
      <xdr:row>77</xdr:row>
      <xdr:rowOff>71768</xdr:rowOff>
    </xdr:to>
    <xdr:sp macro="" textlink="">
      <xdr:nvSpPr>
        <xdr:cNvPr id="193" name="円/楕円 192"/>
        <xdr:cNvSpPr/>
      </xdr:nvSpPr>
      <xdr:spPr>
        <a:xfrm>
          <a:off x="4584700" y="131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120045</xdr:rowOff>
    </xdr:from>
    <xdr:ext cx="599010" cy="259045"/>
    <xdr:sp macro="" textlink="">
      <xdr:nvSpPr>
        <xdr:cNvPr id="194" name="民生費該当値テキスト"/>
        <xdr:cNvSpPr txBox="1"/>
      </xdr:nvSpPr>
      <xdr:spPr>
        <a:xfrm>
          <a:off x="4686300" y="1315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148,849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159462</xdr:rowOff>
    </xdr:from>
    <xdr:to>
      <xdr:col>5</xdr:col>
      <xdr:colOff>409575</xdr:colOff>
      <xdr:row>77</xdr:row>
      <xdr:rowOff>89612</xdr:rowOff>
    </xdr:to>
    <xdr:sp macro="" textlink="">
      <xdr:nvSpPr>
        <xdr:cNvPr id="195" name="円/楕円 194"/>
        <xdr:cNvSpPr/>
      </xdr:nvSpPr>
      <xdr:spPr>
        <a:xfrm>
          <a:off x="3746500" y="1318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80739</xdr:rowOff>
    </xdr:from>
    <xdr:ext cx="599010" cy="259045"/>
    <xdr:sp macro="" textlink="">
      <xdr:nvSpPr>
        <xdr:cNvPr id="196" name="テキスト ボックス 195"/>
        <xdr:cNvSpPr txBox="1"/>
      </xdr:nvSpPr>
      <xdr:spPr>
        <a:xfrm>
          <a:off x="3497794" y="1328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147,444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125870</xdr:rowOff>
    </xdr:from>
    <xdr:to>
      <xdr:col>4</xdr:col>
      <xdr:colOff>206375</xdr:colOff>
      <xdr:row>78</xdr:row>
      <xdr:rowOff>56020</xdr:rowOff>
    </xdr:to>
    <xdr:sp macro="" textlink="">
      <xdr:nvSpPr>
        <xdr:cNvPr id="197" name="円/楕円 196"/>
        <xdr:cNvSpPr/>
      </xdr:nvSpPr>
      <xdr:spPr>
        <a:xfrm>
          <a:off x="2857500" y="133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47147</xdr:rowOff>
    </xdr:from>
    <xdr:ext cx="599010" cy="259045"/>
    <xdr:sp macro="" textlink="">
      <xdr:nvSpPr>
        <xdr:cNvPr id="198" name="テキスト ボックス 197"/>
        <xdr:cNvSpPr txBox="1"/>
      </xdr:nvSpPr>
      <xdr:spPr>
        <a:xfrm>
          <a:off x="2608794" y="1342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136,589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44692</xdr:rowOff>
    </xdr:from>
    <xdr:to>
      <xdr:col>3</xdr:col>
      <xdr:colOff>3175</xdr:colOff>
      <xdr:row>78</xdr:row>
      <xdr:rowOff>146292</xdr:rowOff>
    </xdr:to>
    <xdr:sp macro="" textlink="">
      <xdr:nvSpPr>
        <xdr:cNvPr id="199" name="円/楕円 198"/>
        <xdr:cNvSpPr/>
      </xdr:nvSpPr>
      <xdr:spPr>
        <a:xfrm>
          <a:off x="1968500" y="1341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137419</xdr:rowOff>
    </xdr:from>
    <xdr:ext cx="599010" cy="259045"/>
    <xdr:sp macro="" textlink="">
      <xdr:nvSpPr>
        <xdr:cNvPr id="200" name="テキスト ボックス 199"/>
        <xdr:cNvSpPr txBox="1"/>
      </xdr:nvSpPr>
      <xdr:spPr>
        <a:xfrm>
          <a:off x="1719794" y="1351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129,481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71628</xdr:rowOff>
    </xdr:from>
    <xdr:to>
      <xdr:col>1</xdr:col>
      <xdr:colOff>485775</xdr:colOff>
      <xdr:row>79</xdr:row>
      <xdr:rowOff>1778</xdr:rowOff>
    </xdr:to>
    <xdr:sp macro="" textlink="">
      <xdr:nvSpPr>
        <xdr:cNvPr id="201" name="円/楕円 200"/>
        <xdr:cNvSpPr/>
      </xdr:nvSpPr>
      <xdr:spPr>
        <a:xfrm>
          <a:off x="10795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164355</xdr:rowOff>
    </xdr:from>
    <xdr:ext cx="599010" cy="259045"/>
    <xdr:sp macro="" textlink="">
      <xdr:nvSpPr>
        <xdr:cNvPr id="202" name="テキスト ボックス 201"/>
        <xdr:cNvSpPr txBox="1"/>
      </xdr:nvSpPr>
      <xdr:spPr>
        <a:xfrm>
          <a:off x="830794" y="1353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59252</xdr:rowOff>
    </xdr:from>
    <xdr:to>
      <xdr:col>6</xdr:col>
      <xdr:colOff>511175</xdr:colOff>
      <xdr:row>98</xdr:row>
      <xdr:rowOff>26029</xdr:rowOff>
    </xdr:to>
    <xdr:cxnSp macro="">
      <xdr:nvCxnSpPr>
        <xdr:cNvPr id="232" name="直線コネクタ 231"/>
        <xdr:cNvCxnSpPr/>
      </xdr:nvCxnSpPr>
      <xdr:spPr>
        <a:xfrm>
          <a:off x="3797300" y="16689902"/>
          <a:ext cx="838200" cy="1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59252</xdr:rowOff>
    </xdr:from>
    <xdr:to>
      <xdr:col>5</xdr:col>
      <xdr:colOff>358775</xdr:colOff>
      <xdr:row>97</xdr:row>
      <xdr:rowOff>128879</xdr:rowOff>
    </xdr:to>
    <xdr:cxnSp macro="">
      <xdr:nvCxnSpPr>
        <xdr:cNvPr id="235" name="直線コネクタ 234"/>
        <xdr:cNvCxnSpPr/>
      </xdr:nvCxnSpPr>
      <xdr:spPr>
        <a:xfrm flipV="1">
          <a:off x="2908300" y="16689902"/>
          <a:ext cx="889000" cy="6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128879</xdr:rowOff>
    </xdr:from>
    <xdr:to>
      <xdr:col>4</xdr:col>
      <xdr:colOff>155575</xdr:colOff>
      <xdr:row>98</xdr:row>
      <xdr:rowOff>93238</xdr:rowOff>
    </xdr:to>
    <xdr:cxnSp macro="">
      <xdr:nvCxnSpPr>
        <xdr:cNvPr id="238" name="直線コネクタ 237"/>
        <xdr:cNvCxnSpPr/>
      </xdr:nvCxnSpPr>
      <xdr:spPr>
        <a:xfrm flipV="1">
          <a:off x="2019300" y="16759529"/>
          <a:ext cx="889000" cy="13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77139</xdr:rowOff>
    </xdr:from>
    <xdr:to>
      <xdr:col>2</xdr:col>
      <xdr:colOff>638175</xdr:colOff>
      <xdr:row>98</xdr:row>
      <xdr:rowOff>93238</xdr:rowOff>
    </xdr:to>
    <xdr:cxnSp macro="">
      <xdr:nvCxnSpPr>
        <xdr:cNvPr id="241" name="直線コネクタ 240"/>
        <xdr:cNvCxnSpPr/>
      </xdr:nvCxnSpPr>
      <xdr:spPr>
        <a:xfrm>
          <a:off x="1130300" y="16879239"/>
          <a:ext cx="889000" cy="1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146679</xdr:rowOff>
    </xdr:from>
    <xdr:to>
      <xdr:col>6</xdr:col>
      <xdr:colOff>561975</xdr:colOff>
      <xdr:row>98</xdr:row>
      <xdr:rowOff>76829</xdr:rowOff>
    </xdr:to>
    <xdr:sp macro="" textlink="">
      <xdr:nvSpPr>
        <xdr:cNvPr id="251" name="円/楕円 250"/>
        <xdr:cNvSpPr/>
      </xdr:nvSpPr>
      <xdr:spPr>
        <a:xfrm>
          <a:off x="4584700" y="1677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125106</xdr:rowOff>
    </xdr:from>
    <xdr:ext cx="534377" cy="259045"/>
    <xdr:sp macro="" textlink="">
      <xdr:nvSpPr>
        <xdr:cNvPr id="252" name="衛生費該当値テキスト"/>
        <xdr:cNvSpPr txBox="1"/>
      </xdr:nvSpPr>
      <xdr:spPr>
        <a:xfrm>
          <a:off x="4686300" y="1675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29,967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8452</xdr:rowOff>
    </xdr:from>
    <xdr:to>
      <xdr:col>5</xdr:col>
      <xdr:colOff>409575</xdr:colOff>
      <xdr:row>97</xdr:row>
      <xdr:rowOff>110052</xdr:rowOff>
    </xdr:to>
    <xdr:sp macro="" textlink="">
      <xdr:nvSpPr>
        <xdr:cNvPr id="253" name="円/楕円 252"/>
        <xdr:cNvSpPr/>
      </xdr:nvSpPr>
      <xdr:spPr>
        <a:xfrm>
          <a:off x="3746500" y="1663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101179</xdr:rowOff>
    </xdr:from>
    <xdr:ext cx="534377" cy="259045"/>
    <xdr:sp macro="" textlink="">
      <xdr:nvSpPr>
        <xdr:cNvPr id="254" name="テキスト ボックス 253"/>
        <xdr:cNvSpPr txBox="1"/>
      </xdr:nvSpPr>
      <xdr:spPr>
        <a:xfrm>
          <a:off x="3530111" y="1673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37,223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78079</xdr:rowOff>
    </xdr:from>
    <xdr:to>
      <xdr:col>4</xdr:col>
      <xdr:colOff>206375</xdr:colOff>
      <xdr:row>98</xdr:row>
      <xdr:rowOff>8229</xdr:rowOff>
    </xdr:to>
    <xdr:sp macro="" textlink="">
      <xdr:nvSpPr>
        <xdr:cNvPr id="255" name="円/楕円 254"/>
        <xdr:cNvSpPr/>
      </xdr:nvSpPr>
      <xdr:spPr>
        <a:xfrm>
          <a:off x="2857500" y="1670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170806</xdr:rowOff>
    </xdr:from>
    <xdr:ext cx="534377" cy="259045"/>
    <xdr:sp macro="" textlink="">
      <xdr:nvSpPr>
        <xdr:cNvPr id="256" name="テキスト ボックス 255"/>
        <xdr:cNvSpPr txBox="1"/>
      </xdr:nvSpPr>
      <xdr:spPr>
        <a:xfrm>
          <a:off x="2641111" y="1680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33,568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42438</xdr:rowOff>
    </xdr:from>
    <xdr:to>
      <xdr:col>3</xdr:col>
      <xdr:colOff>3175</xdr:colOff>
      <xdr:row>98</xdr:row>
      <xdr:rowOff>144038</xdr:rowOff>
    </xdr:to>
    <xdr:sp macro="" textlink="">
      <xdr:nvSpPr>
        <xdr:cNvPr id="257" name="円/楕円 256"/>
        <xdr:cNvSpPr/>
      </xdr:nvSpPr>
      <xdr:spPr>
        <a:xfrm>
          <a:off x="1968500" y="1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135165</xdr:rowOff>
    </xdr:from>
    <xdr:ext cx="534377" cy="259045"/>
    <xdr:sp macro="" textlink="">
      <xdr:nvSpPr>
        <xdr:cNvPr id="258" name="テキスト ボックス 257"/>
        <xdr:cNvSpPr txBox="1"/>
      </xdr:nvSpPr>
      <xdr:spPr>
        <a:xfrm>
          <a:off x="1752111" y="169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26339</xdr:rowOff>
    </xdr:from>
    <xdr:to>
      <xdr:col>1</xdr:col>
      <xdr:colOff>485775</xdr:colOff>
      <xdr:row>98</xdr:row>
      <xdr:rowOff>127939</xdr:rowOff>
    </xdr:to>
    <xdr:sp macro="" textlink="">
      <xdr:nvSpPr>
        <xdr:cNvPr id="259" name="円/楕円 258"/>
        <xdr:cNvSpPr/>
      </xdr:nvSpPr>
      <xdr:spPr>
        <a:xfrm>
          <a:off x="1079500" y="1682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119066</xdr:rowOff>
    </xdr:from>
    <xdr:ext cx="534377" cy="259045"/>
    <xdr:sp macro="" textlink="">
      <xdr:nvSpPr>
        <xdr:cNvPr id="260" name="テキスト ボックス 259"/>
        <xdr:cNvSpPr txBox="1"/>
      </xdr:nvSpPr>
      <xdr:spPr>
        <a:xfrm>
          <a:off x="863111" y="1692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60376</xdr:rowOff>
    </xdr:from>
    <xdr:to>
      <xdr:col>15</xdr:col>
      <xdr:colOff>180975</xdr:colOff>
      <xdr:row>38</xdr:row>
      <xdr:rowOff>61061</xdr:rowOff>
    </xdr:to>
    <xdr:cxnSp macro="">
      <xdr:nvCxnSpPr>
        <xdr:cNvPr id="287" name="直線コネクタ 286"/>
        <xdr:cNvCxnSpPr/>
      </xdr:nvCxnSpPr>
      <xdr:spPr>
        <a:xfrm flipV="1">
          <a:off x="9639300" y="6575476"/>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165303</xdr:rowOff>
    </xdr:from>
    <xdr:to>
      <xdr:col>14</xdr:col>
      <xdr:colOff>28575</xdr:colOff>
      <xdr:row>38</xdr:row>
      <xdr:rowOff>61061</xdr:rowOff>
    </xdr:to>
    <xdr:cxnSp macro="">
      <xdr:nvCxnSpPr>
        <xdr:cNvPr id="290" name="直線コネクタ 289"/>
        <xdr:cNvCxnSpPr/>
      </xdr:nvCxnSpPr>
      <xdr:spPr>
        <a:xfrm>
          <a:off x="8750300" y="6508953"/>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107010</xdr:rowOff>
    </xdr:from>
    <xdr:to>
      <xdr:col>12</xdr:col>
      <xdr:colOff>511175</xdr:colOff>
      <xdr:row>37</xdr:row>
      <xdr:rowOff>165303</xdr:rowOff>
    </xdr:to>
    <xdr:cxnSp macro="">
      <xdr:nvCxnSpPr>
        <xdr:cNvPr id="293" name="直線コネクタ 292"/>
        <xdr:cNvCxnSpPr/>
      </xdr:nvCxnSpPr>
      <xdr:spPr>
        <a:xfrm>
          <a:off x="7861300" y="6450660"/>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76378</xdr:rowOff>
    </xdr:from>
    <xdr:to>
      <xdr:col>11</xdr:col>
      <xdr:colOff>307975</xdr:colOff>
      <xdr:row>37</xdr:row>
      <xdr:rowOff>107010</xdr:rowOff>
    </xdr:to>
    <xdr:cxnSp macro="">
      <xdr:nvCxnSpPr>
        <xdr:cNvPr id="296" name="直線コネクタ 295"/>
        <xdr:cNvCxnSpPr/>
      </xdr:nvCxnSpPr>
      <xdr:spPr>
        <a:xfrm>
          <a:off x="6972300" y="6420028"/>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9576</xdr:rowOff>
    </xdr:from>
    <xdr:to>
      <xdr:col>15</xdr:col>
      <xdr:colOff>231775</xdr:colOff>
      <xdr:row>38</xdr:row>
      <xdr:rowOff>111176</xdr:rowOff>
    </xdr:to>
    <xdr:sp macro="" textlink="">
      <xdr:nvSpPr>
        <xdr:cNvPr id="306" name="円/楕円 305"/>
        <xdr:cNvSpPr/>
      </xdr:nvSpPr>
      <xdr:spPr>
        <a:xfrm>
          <a:off x="10426700" y="65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95953</xdr:rowOff>
    </xdr:from>
    <xdr:ext cx="378565" cy="259045"/>
    <xdr:sp macro="" textlink="">
      <xdr:nvSpPr>
        <xdr:cNvPr id="307" name="労働費該当値テキスト"/>
        <xdr:cNvSpPr txBox="1"/>
      </xdr:nvSpPr>
      <xdr:spPr>
        <a:xfrm>
          <a:off x="10528300" y="6439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10261</xdr:rowOff>
    </xdr:from>
    <xdr:to>
      <xdr:col>14</xdr:col>
      <xdr:colOff>79375</xdr:colOff>
      <xdr:row>38</xdr:row>
      <xdr:rowOff>111861</xdr:rowOff>
    </xdr:to>
    <xdr:sp macro="" textlink="">
      <xdr:nvSpPr>
        <xdr:cNvPr id="308" name="円/楕円 307"/>
        <xdr:cNvSpPr/>
      </xdr:nvSpPr>
      <xdr:spPr>
        <a:xfrm>
          <a:off x="9588500" y="65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102988</xdr:rowOff>
    </xdr:from>
    <xdr:ext cx="378565" cy="259045"/>
    <xdr:sp macro="" textlink="">
      <xdr:nvSpPr>
        <xdr:cNvPr id="309" name="テキスト ボックス 308"/>
        <xdr:cNvSpPr txBox="1"/>
      </xdr:nvSpPr>
      <xdr:spPr>
        <a:xfrm>
          <a:off x="9450017" y="6618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114503</xdr:rowOff>
    </xdr:from>
    <xdr:to>
      <xdr:col>12</xdr:col>
      <xdr:colOff>561975</xdr:colOff>
      <xdr:row>38</xdr:row>
      <xdr:rowOff>44653</xdr:rowOff>
    </xdr:to>
    <xdr:sp macro="" textlink="">
      <xdr:nvSpPr>
        <xdr:cNvPr id="310" name="円/楕円 309"/>
        <xdr:cNvSpPr/>
      </xdr:nvSpPr>
      <xdr:spPr>
        <a:xfrm>
          <a:off x="8699500" y="64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35780</xdr:rowOff>
    </xdr:from>
    <xdr:ext cx="378565" cy="259045"/>
    <xdr:sp macro="" textlink="">
      <xdr:nvSpPr>
        <xdr:cNvPr id="311" name="テキスト ボックス 310"/>
        <xdr:cNvSpPr txBox="1"/>
      </xdr:nvSpPr>
      <xdr:spPr>
        <a:xfrm>
          <a:off x="8561017" y="6550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56210</xdr:rowOff>
    </xdr:from>
    <xdr:to>
      <xdr:col>11</xdr:col>
      <xdr:colOff>358775</xdr:colOff>
      <xdr:row>37</xdr:row>
      <xdr:rowOff>157810</xdr:rowOff>
    </xdr:to>
    <xdr:sp macro="" textlink="">
      <xdr:nvSpPr>
        <xdr:cNvPr id="312" name="円/楕円 311"/>
        <xdr:cNvSpPr/>
      </xdr:nvSpPr>
      <xdr:spPr>
        <a:xfrm>
          <a:off x="7810500" y="63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148938</xdr:rowOff>
    </xdr:from>
    <xdr:ext cx="378565" cy="259045"/>
    <xdr:sp macro="" textlink="">
      <xdr:nvSpPr>
        <xdr:cNvPr id="313" name="テキスト ボックス 312"/>
        <xdr:cNvSpPr txBox="1"/>
      </xdr:nvSpPr>
      <xdr:spPr>
        <a:xfrm>
          <a:off x="7672017" y="6492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25578</xdr:rowOff>
    </xdr:from>
    <xdr:to>
      <xdr:col>10</xdr:col>
      <xdr:colOff>155575</xdr:colOff>
      <xdr:row>37</xdr:row>
      <xdr:rowOff>127178</xdr:rowOff>
    </xdr:to>
    <xdr:sp macro="" textlink="">
      <xdr:nvSpPr>
        <xdr:cNvPr id="314" name="円/楕円 313"/>
        <xdr:cNvSpPr/>
      </xdr:nvSpPr>
      <xdr:spPr>
        <a:xfrm>
          <a:off x="6921500" y="636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118305</xdr:rowOff>
    </xdr:from>
    <xdr:ext cx="469744" cy="259045"/>
    <xdr:sp macro="" textlink="">
      <xdr:nvSpPr>
        <xdr:cNvPr id="315" name="テキスト ボックス 314"/>
        <xdr:cNvSpPr txBox="1"/>
      </xdr:nvSpPr>
      <xdr:spPr>
        <a:xfrm>
          <a:off x="6737427" y="646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11210</xdr:rowOff>
    </xdr:from>
    <xdr:to>
      <xdr:col>15</xdr:col>
      <xdr:colOff>180975</xdr:colOff>
      <xdr:row>58</xdr:row>
      <xdr:rowOff>51248</xdr:rowOff>
    </xdr:to>
    <xdr:cxnSp macro="">
      <xdr:nvCxnSpPr>
        <xdr:cNvPr id="346" name="直線コネクタ 345"/>
        <xdr:cNvCxnSpPr/>
      </xdr:nvCxnSpPr>
      <xdr:spPr>
        <a:xfrm flipV="1">
          <a:off x="9639300" y="9955310"/>
          <a:ext cx="838200" cy="4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7"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51248</xdr:rowOff>
    </xdr:from>
    <xdr:to>
      <xdr:col>14</xdr:col>
      <xdr:colOff>28575</xdr:colOff>
      <xdr:row>58</xdr:row>
      <xdr:rowOff>63070</xdr:rowOff>
    </xdr:to>
    <xdr:cxnSp macro="">
      <xdr:nvCxnSpPr>
        <xdr:cNvPr id="349" name="直線コネクタ 348"/>
        <xdr:cNvCxnSpPr/>
      </xdr:nvCxnSpPr>
      <xdr:spPr>
        <a:xfrm flipV="1">
          <a:off x="8750300" y="9995348"/>
          <a:ext cx="889000" cy="1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1" name="テキスト ボックス 350"/>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167949</xdr:rowOff>
    </xdr:from>
    <xdr:to>
      <xdr:col>12</xdr:col>
      <xdr:colOff>511175</xdr:colOff>
      <xdr:row>58</xdr:row>
      <xdr:rowOff>63070</xdr:rowOff>
    </xdr:to>
    <xdr:cxnSp macro="">
      <xdr:nvCxnSpPr>
        <xdr:cNvPr id="352" name="直線コネクタ 351"/>
        <xdr:cNvCxnSpPr/>
      </xdr:nvCxnSpPr>
      <xdr:spPr>
        <a:xfrm>
          <a:off x="7861300" y="9940599"/>
          <a:ext cx="889000" cy="6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103961</xdr:rowOff>
    </xdr:from>
    <xdr:ext cx="534377" cy="259045"/>
    <xdr:sp macro="" textlink="">
      <xdr:nvSpPr>
        <xdr:cNvPr id="354" name="テキスト ボックス 353"/>
        <xdr:cNvSpPr txBox="1"/>
      </xdr:nvSpPr>
      <xdr:spPr>
        <a:xfrm>
          <a:off x="8483111" y="97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167949</xdr:rowOff>
    </xdr:from>
    <xdr:to>
      <xdr:col>11</xdr:col>
      <xdr:colOff>307975</xdr:colOff>
      <xdr:row>58</xdr:row>
      <xdr:rowOff>72851</xdr:rowOff>
    </xdr:to>
    <xdr:cxnSp macro="">
      <xdr:nvCxnSpPr>
        <xdr:cNvPr id="355" name="直線コネクタ 354"/>
        <xdr:cNvCxnSpPr/>
      </xdr:nvCxnSpPr>
      <xdr:spPr>
        <a:xfrm flipV="1">
          <a:off x="6972300" y="9940599"/>
          <a:ext cx="8890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133646</xdr:rowOff>
    </xdr:from>
    <xdr:ext cx="534377" cy="259045"/>
    <xdr:sp macro="" textlink="">
      <xdr:nvSpPr>
        <xdr:cNvPr id="359" name="テキスト ボックス 358"/>
        <xdr:cNvSpPr txBox="1"/>
      </xdr:nvSpPr>
      <xdr:spPr>
        <a:xfrm>
          <a:off x="6705111" y="97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131860</xdr:rowOff>
    </xdr:from>
    <xdr:to>
      <xdr:col>15</xdr:col>
      <xdr:colOff>231775</xdr:colOff>
      <xdr:row>58</xdr:row>
      <xdr:rowOff>62010</xdr:rowOff>
    </xdr:to>
    <xdr:sp macro="" textlink="">
      <xdr:nvSpPr>
        <xdr:cNvPr id="365" name="円/楕円 364"/>
        <xdr:cNvSpPr/>
      </xdr:nvSpPr>
      <xdr:spPr>
        <a:xfrm>
          <a:off x="10426700" y="990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110287</xdr:rowOff>
    </xdr:from>
    <xdr:ext cx="534377" cy="259045"/>
    <xdr:sp macro="" textlink="">
      <xdr:nvSpPr>
        <xdr:cNvPr id="366" name="農林水産業費該当値テキスト"/>
        <xdr:cNvSpPr txBox="1"/>
      </xdr:nvSpPr>
      <xdr:spPr>
        <a:xfrm>
          <a:off x="10528300" y="988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15,869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448</xdr:rowOff>
    </xdr:from>
    <xdr:to>
      <xdr:col>14</xdr:col>
      <xdr:colOff>79375</xdr:colOff>
      <xdr:row>58</xdr:row>
      <xdr:rowOff>102048</xdr:rowOff>
    </xdr:to>
    <xdr:sp macro="" textlink="">
      <xdr:nvSpPr>
        <xdr:cNvPr id="367" name="円/楕円 366"/>
        <xdr:cNvSpPr/>
      </xdr:nvSpPr>
      <xdr:spPr>
        <a:xfrm>
          <a:off x="9588500" y="99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93175</xdr:rowOff>
    </xdr:from>
    <xdr:ext cx="534377" cy="259045"/>
    <xdr:sp macro="" textlink="">
      <xdr:nvSpPr>
        <xdr:cNvPr id="368" name="テキスト ボックス 367"/>
        <xdr:cNvSpPr txBox="1"/>
      </xdr:nvSpPr>
      <xdr:spPr>
        <a:xfrm>
          <a:off x="9372111" y="100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12270</xdr:rowOff>
    </xdr:from>
    <xdr:to>
      <xdr:col>12</xdr:col>
      <xdr:colOff>561975</xdr:colOff>
      <xdr:row>58</xdr:row>
      <xdr:rowOff>113870</xdr:rowOff>
    </xdr:to>
    <xdr:sp macro="" textlink="">
      <xdr:nvSpPr>
        <xdr:cNvPr id="369" name="円/楕円 368"/>
        <xdr:cNvSpPr/>
      </xdr:nvSpPr>
      <xdr:spPr>
        <a:xfrm>
          <a:off x="8699500" y="995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104997</xdr:rowOff>
    </xdr:from>
    <xdr:ext cx="534377" cy="259045"/>
    <xdr:sp macro="" textlink="">
      <xdr:nvSpPr>
        <xdr:cNvPr id="370" name="テキスト ボックス 369"/>
        <xdr:cNvSpPr txBox="1"/>
      </xdr:nvSpPr>
      <xdr:spPr>
        <a:xfrm>
          <a:off x="8483111" y="1004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117149</xdr:rowOff>
    </xdr:from>
    <xdr:to>
      <xdr:col>11</xdr:col>
      <xdr:colOff>358775</xdr:colOff>
      <xdr:row>58</xdr:row>
      <xdr:rowOff>47299</xdr:rowOff>
    </xdr:to>
    <xdr:sp macro="" textlink="">
      <xdr:nvSpPr>
        <xdr:cNvPr id="371" name="円/楕円 370"/>
        <xdr:cNvSpPr/>
      </xdr:nvSpPr>
      <xdr:spPr>
        <a:xfrm>
          <a:off x="7810500" y="988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63826</xdr:rowOff>
    </xdr:from>
    <xdr:ext cx="534377" cy="259045"/>
    <xdr:sp macro="" textlink="">
      <xdr:nvSpPr>
        <xdr:cNvPr id="372" name="テキスト ボックス 371"/>
        <xdr:cNvSpPr txBox="1"/>
      </xdr:nvSpPr>
      <xdr:spPr>
        <a:xfrm>
          <a:off x="7594111" y="966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22051</xdr:rowOff>
    </xdr:from>
    <xdr:to>
      <xdr:col>10</xdr:col>
      <xdr:colOff>155575</xdr:colOff>
      <xdr:row>58</xdr:row>
      <xdr:rowOff>123651</xdr:rowOff>
    </xdr:to>
    <xdr:sp macro="" textlink="">
      <xdr:nvSpPr>
        <xdr:cNvPr id="373" name="円/楕円 372"/>
        <xdr:cNvSpPr/>
      </xdr:nvSpPr>
      <xdr:spPr>
        <a:xfrm>
          <a:off x="6921500" y="996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114778</xdr:rowOff>
    </xdr:from>
    <xdr:ext cx="534377" cy="259045"/>
    <xdr:sp macro="" textlink="">
      <xdr:nvSpPr>
        <xdr:cNvPr id="374" name="テキスト ボックス 373"/>
        <xdr:cNvSpPr txBox="1"/>
      </xdr:nvSpPr>
      <xdr:spPr>
        <a:xfrm>
          <a:off x="6705111" y="1005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147669</xdr:rowOff>
    </xdr:from>
    <xdr:to>
      <xdr:col>15</xdr:col>
      <xdr:colOff>180975</xdr:colOff>
      <xdr:row>79</xdr:row>
      <xdr:rowOff>13709</xdr:rowOff>
    </xdr:to>
    <xdr:cxnSp macro="">
      <xdr:nvCxnSpPr>
        <xdr:cNvPr id="405" name="直線コネクタ 404"/>
        <xdr:cNvCxnSpPr/>
      </xdr:nvCxnSpPr>
      <xdr:spPr>
        <a:xfrm>
          <a:off x="9639300" y="13520769"/>
          <a:ext cx="8382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147669</xdr:rowOff>
    </xdr:from>
    <xdr:to>
      <xdr:col>14</xdr:col>
      <xdr:colOff>28575</xdr:colOff>
      <xdr:row>79</xdr:row>
      <xdr:rowOff>5643</xdr:rowOff>
    </xdr:to>
    <xdr:cxnSp macro="">
      <xdr:nvCxnSpPr>
        <xdr:cNvPr id="408" name="直線コネクタ 407"/>
        <xdr:cNvCxnSpPr/>
      </xdr:nvCxnSpPr>
      <xdr:spPr>
        <a:xfrm flipV="1">
          <a:off x="8750300" y="13520769"/>
          <a:ext cx="889000" cy="2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0" name="テキスト ボックス 409"/>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2149</xdr:rowOff>
    </xdr:from>
    <xdr:to>
      <xdr:col>12</xdr:col>
      <xdr:colOff>511175</xdr:colOff>
      <xdr:row>79</xdr:row>
      <xdr:rowOff>5643</xdr:rowOff>
    </xdr:to>
    <xdr:cxnSp macro="">
      <xdr:nvCxnSpPr>
        <xdr:cNvPr id="411" name="直線コネクタ 410"/>
        <xdr:cNvCxnSpPr/>
      </xdr:nvCxnSpPr>
      <xdr:spPr>
        <a:xfrm>
          <a:off x="7861300" y="13546699"/>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3" name="テキスト ボックス 412"/>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2149</xdr:rowOff>
    </xdr:from>
    <xdr:to>
      <xdr:col>11</xdr:col>
      <xdr:colOff>307975</xdr:colOff>
      <xdr:row>79</xdr:row>
      <xdr:rowOff>6328</xdr:rowOff>
    </xdr:to>
    <xdr:cxnSp macro="">
      <xdr:nvCxnSpPr>
        <xdr:cNvPr id="414" name="直線コネクタ 413"/>
        <xdr:cNvCxnSpPr/>
      </xdr:nvCxnSpPr>
      <xdr:spPr>
        <a:xfrm flipV="1">
          <a:off x="6972300" y="13546699"/>
          <a:ext cx="889000" cy="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6" name="テキスト ボックス 415"/>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18" name="テキスト ボックス 417"/>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134359</xdr:rowOff>
    </xdr:from>
    <xdr:to>
      <xdr:col>15</xdr:col>
      <xdr:colOff>231775</xdr:colOff>
      <xdr:row>79</xdr:row>
      <xdr:rowOff>64509</xdr:rowOff>
    </xdr:to>
    <xdr:sp macro="" textlink="">
      <xdr:nvSpPr>
        <xdr:cNvPr id="424" name="円/楕円 423"/>
        <xdr:cNvSpPr/>
      </xdr:nvSpPr>
      <xdr:spPr>
        <a:xfrm>
          <a:off x="10426700" y="1350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49286</xdr:rowOff>
    </xdr:from>
    <xdr:ext cx="469744" cy="259045"/>
    <xdr:sp macro="" textlink="">
      <xdr:nvSpPr>
        <xdr:cNvPr id="425" name="商工費該当値テキスト"/>
        <xdr:cNvSpPr txBox="1"/>
      </xdr:nvSpPr>
      <xdr:spPr>
        <a:xfrm>
          <a:off x="10528300" y="1342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96869</xdr:rowOff>
    </xdr:from>
    <xdr:to>
      <xdr:col>14</xdr:col>
      <xdr:colOff>79375</xdr:colOff>
      <xdr:row>79</xdr:row>
      <xdr:rowOff>27019</xdr:rowOff>
    </xdr:to>
    <xdr:sp macro="" textlink="">
      <xdr:nvSpPr>
        <xdr:cNvPr id="426" name="円/楕円 425"/>
        <xdr:cNvSpPr/>
      </xdr:nvSpPr>
      <xdr:spPr>
        <a:xfrm>
          <a:off x="9588500" y="134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18146</xdr:rowOff>
    </xdr:from>
    <xdr:ext cx="469744" cy="259045"/>
    <xdr:sp macro="" textlink="">
      <xdr:nvSpPr>
        <xdr:cNvPr id="427" name="テキスト ボックス 426"/>
        <xdr:cNvSpPr txBox="1"/>
      </xdr:nvSpPr>
      <xdr:spPr>
        <a:xfrm>
          <a:off x="9404427" y="1356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126293</xdr:rowOff>
    </xdr:from>
    <xdr:to>
      <xdr:col>12</xdr:col>
      <xdr:colOff>561975</xdr:colOff>
      <xdr:row>79</xdr:row>
      <xdr:rowOff>56443</xdr:rowOff>
    </xdr:to>
    <xdr:sp macro="" textlink="">
      <xdr:nvSpPr>
        <xdr:cNvPr id="428" name="円/楕円 427"/>
        <xdr:cNvSpPr/>
      </xdr:nvSpPr>
      <xdr:spPr>
        <a:xfrm>
          <a:off x="8699500" y="1349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47570</xdr:rowOff>
    </xdr:from>
    <xdr:ext cx="469744" cy="259045"/>
    <xdr:sp macro="" textlink="">
      <xdr:nvSpPr>
        <xdr:cNvPr id="429" name="テキスト ボックス 428"/>
        <xdr:cNvSpPr txBox="1"/>
      </xdr:nvSpPr>
      <xdr:spPr>
        <a:xfrm>
          <a:off x="8515427" y="1359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122799</xdr:rowOff>
    </xdr:from>
    <xdr:to>
      <xdr:col>11</xdr:col>
      <xdr:colOff>358775</xdr:colOff>
      <xdr:row>79</xdr:row>
      <xdr:rowOff>52949</xdr:rowOff>
    </xdr:to>
    <xdr:sp macro="" textlink="">
      <xdr:nvSpPr>
        <xdr:cNvPr id="430" name="円/楕円 429"/>
        <xdr:cNvSpPr/>
      </xdr:nvSpPr>
      <xdr:spPr>
        <a:xfrm>
          <a:off x="7810500" y="134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44076</xdr:rowOff>
    </xdr:from>
    <xdr:ext cx="469744" cy="259045"/>
    <xdr:sp macro="" textlink="">
      <xdr:nvSpPr>
        <xdr:cNvPr id="431" name="テキスト ボックス 430"/>
        <xdr:cNvSpPr txBox="1"/>
      </xdr:nvSpPr>
      <xdr:spPr>
        <a:xfrm>
          <a:off x="7626427" y="1358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126978</xdr:rowOff>
    </xdr:from>
    <xdr:to>
      <xdr:col>10</xdr:col>
      <xdr:colOff>155575</xdr:colOff>
      <xdr:row>79</xdr:row>
      <xdr:rowOff>57128</xdr:rowOff>
    </xdr:to>
    <xdr:sp macro="" textlink="">
      <xdr:nvSpPr>
        <xdr:cNvPr id="432" name="円/楕円 431"/>
        <xdr:cNvSpPr/>
      </xdr:nvSpPr>
      <xdr:spPr>
        <a:xfrm>
          <a:off x="6921500" y="1350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48255</xdr:rowOff>
    </xdr:from>
    <xdr:ext cx="469744" cy="259045"/>
    <xdr:sp macro="" textlink="">
      <xdr:nvSpPr>
        <xdr:cNvPr id="433" name="テキスト ボックス 432"/>
        <xdr:cNvSpPr txBox="1"/>
      </xdr:nvSpPr>
      <xdr:spPr>
        <a:xfrm>
          <a:off x="6737427" y="1359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64212</xdr:rowOff>
    </xdr:from>
    <xdr:to>
      <xdr:col>15</xdr:col>
      <xdr:colOff>180975</xdr:colOff>
      <xdr:row>97</xdr:row>
      <xdr:rowOff>76695</xdr:rowOff>
    </xdr:to>
    <xdr:cxnSp macro="">
      <xdr:nvCxnSpPr>
        <xdr:cNvPr id="462" name="直線コネクタ 461"/>
        <xdr:cNvCxnSpPr/>
      </xdr:nvCxnSpPr>
      <xdr:spPr>
        <a:xfrm flipV="1">
          <a:off x="9639300" y="16694862"/>
          <a:ext cx="838200" cy="1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49809</xdr:rowOff>
    </xdr:from>
    <xdr:to>
      <xdr:col>14</xdr:col>
      <xdr:colOff>28575</xdr:colOff>
      <xdr:row>97</xdr:row>
      <xdr:rowOff>76695</xdr:rowOff>
    </xdr:to>
    <xdr:cxnSp macro="">
      <xdr:nvCxnSpPr>
        <xdr:cNvPr id="465" name="直線コネクタ 464"/>
        <xdr:cNvCxnSpPr/>
      </xdr:nvCxnSpPr>
      <xdr:spPr>
        <a:xfrm>
          <a:off x="8750300" y="16680459"/>
          <a:ext cx="889000" cy="2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49809</xdr:rowOff>
    </xdr:from>
    <xdr:to>
      <xdr:col>12</xdr:col>
      <xdr:colOff>511175</xdr:colOff>
      <xdr:row>97</xdr:row>
      <xdr:rowOff>77546</xdr:rowOff>
    </xdr:to>
    <xdr:cxnSp macro="">
      <xdr:nvCxnSpPr>
        <xdr:cNvPr id="468" name="直線コネクタ 467"/>
        <xdr:cNvCxnSpPr/>
      </xdr:nvCxnSpPr>
      <xdr:spPr>
        <a:xfrm flipV="1">
          <a:off x="7861300" y="16680459"/>
          <a:ext cx="8890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70" name="テキスト ボックス 469"/>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77546</xdr:rowOff>
    </xdr:from>
    <xdr:to>
      <xdr:col>11</xdr:col>
      <xdr:colOff>307975</xdr:colOff>
      <xdr:row>97</xdr:row>
      <xdr:rowOff>137288</xdr:rowOff>
    </xdr:to>
    <xdr:cxnSp macro="">
      <xdr:nvCxnSpPr>
        <xdr:cNvPr id="471" name="直線コネクタ 470"/>
        <xdr:cNvCxnSpPr/>
      </xdr:nvCxnSpPr>
      <xdr:spPr>
        <a:xfrm flipV="1">
          <a:off x="6972300" y="16708196"/>
          <a:ext cx="889000" cy="5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3" name="テキスト ボックス 472"/>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5" name="テキスト ボックス 474"/>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13412</xdr:rowOff>
    </xdr:from>
    <xdr:to>
      <xdr:col>15</xdr:col>
      <xdr:colOff>231775</xdr:colOff>
      <xdr:row>97</xdr:row>
      <xdr:rowOff>115012</xdr:rowOff>
    </xdr:to>
    <xdr:sp macro="" textlink="">
      <xdr:nvSpPr>
        <xdr:cNvPr id="481" name="円/楕円 480"/>
        <xdr:cNvSpPr/>
      </xdr:nvSpPr>
      <xdr:spPr>
        <a:xfrm>
          <a:off x="10426700" y="1664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163289</xdr:rowOff>
    </xdr:from>
    <xdr:ext cx="534377" cy="259045"/>
    <xdr:sp macro="" textlink="">
      <xdr:nvSpPr>
        <xdr:cNvPr id="482" name="土木費該当値テキスト"/>
        <xdr:cNvSpPr txBox="1"/>
      </xdr:nvSpPr>
      <xdr:spPr>
        <a:xfrm>
          <a:off x="10528300" y="1662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25,444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25895</xdr:rowOff>
    </xdr:from>
    <xdr:to>
      <xdr:col>14</xdr:col>
      <xdr:colOff>79375</xdr:colOff>
      <xdr:row>97</xdr:row>
      <xdr:rowOff>127495</xdr:rowOff>
    </xdr:to>
    <xdr:sp macro="" textlink="">
      <xdr:nvSpPr>
        <xdr:cNvPr id="483" name="円/楕円 482"/>
        <xdr:cNvSpPr/>
      </xdr:nvSpPr>
      <xdr:spPr>
        <a:xfrm>
          <a:off x="9588500" y="166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118622</xdr:rowOff>
    </xdr:from>
    <xdr:ext cx="534377" cy="259045"/>
    <xdr:sp macro="" textlink="">
      <xdr:nvSpPr>
        <xdr:cNvPr id="484" name="テキスト ボックス 483"/>
        <xdr:cNvSpPr txBox="1"/>
      </xdr:nvSpPr>
      <xdr:spPr>
        <a:xfrm>
          <a:off x="9372111" y="1674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24,461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170459</xdr:rowOff>
    </xdr:from>
    <xdr:to>
      <xdr:col>12</xdr:col>
      <xdr:colOff>561975</xdr:colOff>
      <xdr:row>97</xdr:row>
      <xdr:rowOff>100609</xdr:rowOff>
    </xdr:to>
    <xdr:sp macro="" textlink="">
      <xdr:nvSpPr>
        <xdr:cNvPr id="485" name="円/楕円 484"/>
        <xdr:cNvSpPr/>
      </xdr:nvSpPr>
      <xdr:spPr>
        <a:xfrm>
          <a:off x="8699500" y="1662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91736</xdr:rowOff>
    </xdr:from>
    <xdr:ext cx="534377" cy="259045"/>
    <xdr:sp macro="" textlink="">
      <xdr:nvSpPr>
        <xdr:cNvPr id="486" name="テキスト ボックス 485"/>
        <xdr:cNvSpPr txBox="1"/>
      </xdr:nvSpPr>
      <xdr:spPr>
        <a:xfrm>
          <a:off x="8483111" y="1672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26746</xdr:rowOff>
    </xdr:from>
    <xdr:to>
      <xdr:col>11</xdr:col>
      <xdr:colOff>358775</xdr:colOff>
      <xdr:row>97</xdr:row>
      <xdr:rowOff>128346</xdr:rowOff>
    </xdr:to>
    <xdr:sp macro="" textlink="">
      <xdr:nvSpPr>
        <xdr:cNvPr id="487" name="円/楕円 486"/>
        <xdr:cNvSpPr/>
      </xdr:nvSpPr>
      <xdr:spPr>
        <a:xfrm>
          <a:off x="7810500" y="1665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119473</xdr:rowOff>
    </xdr:from>
    <xdr:ext cx="534377" cy="259045"/>
    <xdr:sp macro="" textlink="">
      <xdr:nvSpPr>
        <xdr:cNvPr id="488" name="テキスト ボックス 487"/>
        <xdr:cNvSpPr txBox="1"/>
      </xdr:nvSpPr>
      <xdr:spPr>
        <a:xfrm>
          <a:off x="7594111" y="1675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86488</xdr:rowOff>
    </xdr:from>
    <xdr:to>
      <xdr:col>10</xdr:col>
      <xdr:colOff>155575</xdr:colOff>
      <xdr:row>98</xdr:row>
      <xdr:rowOff>16638</xdr:rowOff>
    </xdr:to>
    <xdr:sp macro="" textlink="">
      <xdr:nvSpPr>
        <xdr:cNvPr id="489" name="円/楕円 488"/>
        <xdr:cNvSpPr/>
      </xdr:nvSpPr>
      <xdr:spPr>
        <a:xfrm>
          <a:off x="6921500" y="1671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7765</xdr:rowOff>
    </xdr:from>
    <xdr:ext cx="534377" cy="259045"/>
    <xdr:sp macro="" textlink="">
      <xdr:nvSpPr>
        <xdr:cNvPr id="490" name="テキスト ボックス 489"/>
        <xdr:cNvSpPr txBox="1"/>
      </xdr:nvSpPr>
      <xdr:spPr>
        <a:xfrm>
          <a:off x="6705111" y="168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21285</xdr:rowOff>
    </xdr:from>
    <xdr:to>
      <xdr:col>23</xdr:col>
      <xdr:colOff>517525</xdr:colOff>
      <xdr:row>38</xdr:row>
      <xdr:rowOff>49312</xdr:rowOff>
    </xdr:to>
    <xdr:cxnSp macro="">
      <xdr:nvCxnSpPr>
        <xdr:cNvPr id="518" name="直線コネクタ 517"/>
        <xdr:cNvCxnSpPr/>
      </xdr:nvCxnSpPr>
      <xdr:spPr>
        <a:xfrm flipV="1">
          <a:off x="15481300" y="6193485"/>
          <a:ext cx="838200" cy="37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26133</xdr:rowOff>
    </xdr:from>
    <xdr:ext cx="534377" cy="259045"/>
    <xdr:sp macro="" textlink="">
      <xdr:nvSpPr>
        <xdr:cNvPr id="519" name="消防費平均値テキスト"/>
        <xdr:cNvSpPr txBox="1"/>
      </xdr:nvSpPr>
      <xdr:spPr>
        <a:xfrm>
          <a:off x="16370300" y="619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24029</xdr:rowOff>
    </xdr:from>
    <xdr:to>
      <xdr:col>22</xdr:col>
      <xdr:colOff>365125</xdr:colOff>
      <xdr:row>38</xdr:row>
      <xdr:rowOff>49312</xdr:rowOff>
    </xdr:to>
    <xdr:cxnSp macro="">
      <xdr:nvCxnSpPr>
        <xdr:cNvPr id="521" name="直線コネクタ 520"/>
        <xdr:cNvCxnSpPr/>
      </xdr:nvCxnSpPr>
      <xdr:spPr>
        <a:xfrm>
          <a:off x="14592300" y="6539129"/>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149027</xdr:rowOff>
    </xdr:from>
    <xdr:to>
      <xdr:col>21</xdr:col>
      <xdr:colOff>161925</xdr:colOff>
      <xdr:row>38</xdr:row>
      <xdr:rowOff>24029</xdr:rowOff>
    </xdr:to>
    <xdr:cxnSp macro="">
      <xdr:nvCxnSpPr>
        <xdr:cNvPr id="524" name="直線コネクタ 523"/>
        <xdr:cNvCxnSpPr/>
      </xdr:nvCxnSpPr>
      <xdr:spPr>
        <a:xfrm>
          <a:off x="13703300" y="6492677"/>
          <a:ext cx="889000" cy="4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6" name="テキスト ボックス 525"/>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149027</xdr:rowOff>
    </xdr:from>
    <xdr:to>
      <xdr:col>19</xdr:col>
      <xdr:colOff>644525</xdr:colOff>
      <xdr:row>38</xdr:row>
      <xdr:rowOff>62799</xdr:rowOff>
    </xdr:to>
    <xdr:cxnSp macro="">
      <xdr:nvCxnSpPr>
        <xdr:cNvPr id="527" name="直線コネクタ 526"/>
        <xdr:cNvCxnSpPr/>
      </xdr:nvCxnSpPr>
      <xdr:spPr>
        <a:xfrm flipV="1">
          <a:off x="12814300" y="6492677"/>
          <a:ext cx="889000" cy="8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9" name="テキスト ボックス 528"/>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1" name="テキスト ボックス 530"/>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141935</xdr:rowOff>
    </xdr:from>
    <xdr:to>
      <xdr:col>23</xdr:col>
      <xdr:colOff>568325</xdr:colOff>
      <xdr:row>36</xdr:row>
      <xdr:rowOff>72085</xdr:rowOff>
    </xdr:to>
    <xdr:sp macro="" textlink="">
      <xdr:nvSpPr>
        <xdr:cNvPr id="537" name="円/楕円 536"/>
        <xdr:cNvSpPr/>
      </xdr:nvSpPr>
      <xdr:spPr>
        <a:xfrm>
          <a:off x="16268700" y="61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164812</xdr:rowOff>
    </xdr:from>
    <xdr:ext cx="534377" cy="259045"/>
    <xdr:sp macro="" textlink="">
      <xdr:nvSpPr>
        <xdr:cNvPr id="538" name="消防費該当値テキスト"/>
        <xdr:cNvSpPr txBox="1"/>
      </xdr:nvSpPr>
      <xdr:spPr>
        <a:xfrm>
          <a:off x="16370300" y="59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20,090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169962</xdr:rowOff>
    </xdr:from>
    <xdr:to>
      <xdr:col>22</xdr:col>
      <xdr:colOff>415925</xdr:colOff>
      <xdr:row>38</xdr:row>
      <xdr:rowOff>100112</xdr:rowOff>
    </xdr:to>
    <xdr:sp macro="" textlink="">
      <xdr:nvSpPr>
        <xdr:cNvPr id="539" name="円/楕円 538"/>
        <xdr:cNvSpPr/>
      </xdr:nvSpPr>
      <xdr:spPr>
        <a:xfrm>
          <a:off x="15430500" y="651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91239</xdr:rowOff>
    </xdr:from>
    <xdr:ext cx="534377" cy="259045"/>
    <xdr:sp macro="" textlink="">
      <xdr:nvSpPr>
        <xdr:cNvPr id="540" name="テキスト ボックス 539"/>
        <xdr:cNvSpPr txBox="1"/>
      </xdr:nvSpPr>
      <xdr:spPr>
        <a:xfrm>
          <a:off x="15214111" y="660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144678</xdr:rowOff>
    </xdr:from>
    <xdr:to>
      <xdr:col>21</xdr:col>
      <xdr:colOff>212725</xdr:colOff>
      <xdr:row>38</xdr:row>
      <xdr:rowOff>74828</xdr:rowOff>
    </xdr:to>
    <xdr:sp macro="" textlink="">
      <xdr:nvSpPr>
        <xdr:cNvPr id="541" name="円/楕円 540"/>
        <xdr:cNvSpPr/>
      </xdr:nvSpPr>
      <xdr:spPr>
        <a:xfrm>
          <a:off x="14541500" y="64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65956</xdr:rowOff>
    </xdr:from>
    <xdr:ext cx="534377" cy="259045"/>
    <xdr:sp macro="" textlink="">
      <xdr:nvSpPr>
        <xdr:cNvPr id="542" name="テキスト ボックス 541"/>
        <xdr:cNvSpPr txBox="1"/>
      </xdr:nvSpPr>
      <xdr:spPr>
        <a:xfrm>
          <a:off x="14325111" y="658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98227</xdr:rowOff>
    </xdr:from>
    <xdr:to>
      <xdr:col>20</xdr:col>
      <xdr:colOff>9525</xdr:colOff>
      <xdr:row>38</xdr:row>
      <xdr:rowOff>28377</xdr:rowOff>
    </xdr:to>
    <xdr:sp macro="" textlink="">
      <xdr:nvSpPr>
        <xdr:cNvPr id="543" name="円/楕円 542"/>
        <xdr:cNvSpPr/>
      </xdr:nvSpPr>
      <xdr:spPr>
        <a:xfrm>
          <a:off x="13652500" y="64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19504</xdr:rowOff>
    </xdr:from>
    <xdr:ext cx="534377" cy="259045"/>
    <xdr:sp macro="" textlink="">
      <xdr:nvSpPr>
        <xdr:cNvPr id="544" name="テキスト ボックス 543"/>
        <xdr:cNvSpPr txBox="1"/>
      </xdr:nvSpPr>
      <xdr:spPr>
        <a:xfrm>
          <a:off x="13436111" y="653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11999</xdr:rowOff>
    </xdr:from>
    <xdr:to>
      <xdr:col>18</xdr:col>
      <xdr:colOff>492125</xdr:colOff>
      <xdr:row>38</xdr:row>
      <xdr:rowOff>113599</xdr:rowOff>
    </xdr:to>
    <xdr:sp macro="" textlink="">
      <xdr:nvSpPr>
        <xdr:cNvPr id="545" name="円/楕円 544"/>
        <xdr:cNvSpPr/>
      </xdr:nvSpPr>
      <xdr:spPr>
        <a:xfrm>
          <a:off x="12763500" y="652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104726</xdr:rowOff>
    </xdr:from>
    <xdr:ext cx="534377" cy="259045"/>
    <xdr:sp macro="" textlink="">
      <xdr:nvSpPr>
        <xdr:cNvPr id="546" name="テキスト ボックス 545"/>
        <xdr:cNvSpPr txBox="1"/>
      </xdr:nvSpPr>
      <xdr:spPr>
        <a:xfrm>
          <a:off x="12547111" y="661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66091</xdr:rowOff>
    </xdr:from>
    <xdr:to>
      <xdr:col>23</xdr:col>
      <xdr:colOff>517525</xdr:colOff>
      <xdr:row>58</xdr:row>
      <xdr:rowOff>98743</xdr:rowOff>
    </xdr:to>
    <xdr:cxnSp macro="">
      <xdr:nvCxnSpPr>
        <xdr:cNvPr id="576" name="直線コネクタ 575"/>
        <xdr:cNvCxnSpPr/>
      </xdr:nvCxnSpPr>
      <xdr:spPr>
        <a:xfrm>
          <a:off x="15481300" y="10010191"/>
          <a:ext cx="838200" cy="3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7"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40869</xdr:rowOff>
    </xdr:from>
    <xdr:to>
      <xdr:col>22</xdr:col>
      <xdr:colOff>365125</xdr:colOff>
      <xdr:row>58</xdr:row>
      <xdr:rowOff>66091</xdr:rowOff>
    </xdr:to>
    <xdr:cxnSp macro="">
      <xdr:nvCxnSpPr>
        <xdr:cNvPr id="579" name="直線コネクタ 578"/>
        <xdr:cNvCxnSpPr/>
      </xdr:nvCxnSpPr>
      <xdr:spPr>
        <a:xfrm>
          <a:off x="14592300" y="9984969"/>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1" name="テキスト ボックス 580"/>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40869</xdr:rowOff>
    </xdr:from>
    <xdr:to>
      <xdr:col>21</xdr:col>
      <xdr:colOff>161925</xdr:colOff>
      <xdr:row>58</xdr:row>
      <xdr:rowOff>91637</xdr:rowOff>
    </xdr:to>
    <xdr:cxnSp macro="">
      <xdr:nvCxnSpPr>
        <xdr:cNvPr id="582" name="直線コネクタ 581"/>
        <xdr:cNvCxnSpPr/>
      </xdr:nvCxnSpPr>
      <xdr:spPr>
        <a:xfrm flipV="1">
          <a:off x="13703300" y="9984969"/>
          <a:ext cx="889000" cy="5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121817</xdr:rowOff>
    </xdr:from>
    <xdr:ext cx="534377" cy="259045"/>
    <xdr:sp macro="" textlink="">
      <xdr:nvSpPr>
        <xdr:cNvPr id="584" name="テキスト ボックス 583"/>
        <xdr:cNvSpPr txBox="1"/>
      </xdr:nvSpPr>
      <xdr:spPr>
        <a:xfrm>
          <a:off x="14325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84912</xdr:rowOff>
    </xdr:from>
    <xdr:to>
      <xdr:col>19</xdr:col>
      <xdr:colOff>644525</xdr:colOff>
      <xdr:row>58</xdr:row>
      <xdr:rowOff>91637</xdr:rowOff>
    </xdr:to>
    <xdr:cxnSp macro="">
      <xdr:nvCxnSpPr>
        <xdr:cNvPr id="585" name="直線コネクタ 584"/>
        <xdr:cNvCxnSpPr/>
      </xdr:nvCxnSpPr>
      <xdr:spPr>
        <a:xfrm>
          <a:off x="12814300" y="10029012"/>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130141</xdr:rowOff>
    </xdr:from>
    <xdr:ext cx="534377" cy="259045"/>
    <xdr:sp macro="" textlink="">
      <xdr:nvSpPr>
        <xdr:cNvPr id="587" name="テキスト ボックス 586"/>
        <xdr:cNvSpPr txBox="1"/>
      </xdr:nvSpPr>
      <xdr:spPr>
        <a:xfrm>
          <a:off x="13436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154659</xdr:rowOff>
    </xdr:from>
    <xdr:ext cx="534377" cy="259045"/>
    <xdr:sp macro="" textlink="">
      <xdr:nvSpPr>
        <xdr:cNvPr id="589" name="テキスト ボックス 588"/>
        <xdr:cNvSpPr txBox="1"/>
      </xdr:nvSpPr>
      <xdr:spPr>
        <a:xfrm>
          <a:off x="12547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47943</xdr:rowOff>
    </xdr:from>
    <xdr:to>
      <xdr:col>23</xdr:col>
      <xdr:colOff>568325</xdr:colOff>
      <xdr:row>58</xdr:row>
      <xdr:rowOff>149543</xdr:rowOff>
    </xdr:to>
    <xdr:sp macro="" textlink="">
      <xdr:nvSpPr>
        <xdr:cNvPr id="595" name="円/楕円 594"/>
        <xdr:cNvSpPr/>
      </xdr:nvSpPr>
      <xdr:spPr>
        <a:xfrm>
          <a:off x="16268700" y="99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134320</xdr:rowOff>
    </xdr:from>
    <xdr:ext cx="534377" cy="259045"/>
    <xdr:sp macro="" textlink="">
      <xdr:nvSpPr>
        <xdr:cNvPr id="596" name="教育費該当値テキスト"/>
        <xdr:cNvSpPr txBox="1"/>
      </xdr:nvSpPr>
      <xdr:spPr>
        <a:xfrm>
          <a:off x="16370300" y="99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26,150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15291</xdr:rowOff>
    </xdr:from>
    <xdr:to>
      <xdr:col>22</xdr:col>
      <xdr:colOff>415925</xdr:colOff>
      <xdr:row>58</xdr:row>
      <xdr:rowOff>116891</xdr:rowOff>
    </xdr:to>
    <xdr:sp macro="" textlink="">
      <xdr:nvSpPr>
        <xdr:cNvPr id="597" name="円/楕円 596"/>
        <xdr:cNvSpPr/>
      </xdr:nvSpPr>
      <xdr:spPr>
        <a:xfrm>
          <a:off x="15430500" y="995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108018</xdr:rowOff>
    </xdr:from>
    <xdr:ext cx="534377" cy="259045"/>
    <xdr:sp macro="" textlink="">
      <xdr:nvSpPr>
        <xdr:cNvPr id="598" name="テキスト ボックス 597"/>
        <xdr:cNvSpPr txBox="1"/>
      </xdr:nvSpPr>
      <xdr:spPr>
        <a:xfrm>
          <a:off x="15214111" y="1005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27,864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161519</xdr:rowOff>
    </xdr:from>
    <xdr:to>
      <xdr:col>21</xdr:col>
      <xdr:colOff>212725</xdr:colOff>
      <xdr:row>58</xdr:row>
      <xdr:rowOff>91669</xdr:rowOff>
    </xdr:to>
    <xdr:sp macro="" textlink="">
      <xdr:nvSpPr>
        <xdr:cNvPr id="599" name="円/楕円 598"/>
        <xdr:cNvSpPr/>
      </xdr:nvSpPr>
      <xdr:spPr>
        <a:xfrm>
          <a:off x="14541500" y="993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82796</xdr:rowOff>
    </xdr:from>
    <xdr:ext cx="534377" cy="259045"/>
    <xdr:sp macro="" textlink="">
      <xdr:nvSpPr>
        <xdr:cNvPr id="600" name="テキスト ボックス 599"/>
        <xdr:cNvSpPr txBox="1"/>
      </xdr:nvSpPr>
      <xdr:spPr>
        <a:xfrm>
          <a:off x="14325111" y="1002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40837</xdr:rowOff>
    </xdr:from>
    <xdr:to>
      <xdr:col>20</xdr:col>
      <xdr:colOff>9525</xdr:colOff>
      <xdr:row>58</xdr:row>
      <xdr:rowOff>142437</xdr:rowOff>
    </xdr:to>
    <xdr:sp macro="" textlink="">
      <xdr:nvSpPr>
        <xdr:cNvPr id="601" name="円/楕円 600"/>
        <xdr:cNvSpPr/>
      </xdr:nvSpPr>
      <xdr:spPr>
        <a:xfrm>
          <a:off x="13652500" y="998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133564</xdr:rowOff>
    </xdr:from>
    <xdr:ext cx="534377" cy="259045"/>
    <xdr:sp macro="" textlink="">
      <xdr:nvSpPr>
        <xdr:cNvPr id="602" name="テキスト ボックス 601"/>
        <xdr:cNvSpPr txBox="1"/>
      </xdr:nvSpPr>
      <xdr:spPr>
        <a:xfrm>
          <a:off x="13436111" y="1007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34112</xdr:rowOff>
    </xdr:from>
    <xdr:to>
      <xdr:col>18</xdr:col>
      <xdr:colOff>492125</xdr:colOff>
      <xdr:row>58</xdr:row>
      <xdr:rowOff>135712</xdr:rowOff>
    </xdr:to>
    <xdr:sp macro="" textlink="">
      <xdr:nvSpPr>
        <xdr:cNvPr id="603" name="円/楕円 602"/>
        <xdr:cNvSpPr/>
      </xdr:nvSpPr>
      <xdr:spPr>
        <a:xfrm>
          <a:off x="12763500" y="99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126839</xdr:rowOff>
    </xdr:from>
    <xdr:ext cx="534377" cy="259045"/>
    <xdr:sp macro="" textlink="">
      <xdr:nvSpPr>
        <xdr:cNvPr id="604" name="テキスト ボックス 603"/>
        <xdr:cNvSpPr txBox="1"/>
      </xdr:nvSpPr>
      <xdr:spPr>
        <a:xfrm>
          <a:off x="12547111" y="1007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26,876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118920</xdr:rowOff>
    </xdr:from>
    <xdr:to>
      <xdr:col>23</xdr:col>
      <xdr:colOff>517525</xdr:colOff>
      <xdr:row>78</xdr:row>
      <xdr:rowOff>133048</xdr:rowOff>
    </xdr:to>
    <xdr:cxnSp macro="">
      <xdr:nvCxnSpPr>
        <xdr:cNvPr id="631" name="直線コネクタ 630"/>
        <xdr:cNvCxnSpPr/>
      </xdr:nvCxnSpPr>
      <xdr:spPr>
        <a:xfrm>
          <a:off x="15481300" y="13492020"/>
          <a:ext cx="8382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118920</xdr:rowOff>
    </xdr:from>
    <xdr:to>
      <xdr:col>22</xdr:col>
      <xdr:colOff>365125</xdr:colOff>
      <xdr:row>78</xdr:row>
      <xdr:rowOff>127036</xdr:rowOff>
    </xdr:to>
    <xdr:cxnSp macro="">
      <xdr:nvCxnSpPr>
        <xdr:cNvPr id="634" name="直線コネクタ 633"/>
        <xdr:cNvCxnSpPr/>
      </xdr:nvCxnSpPr>
      <xdr:spPr>
        <a:xfrm flipV="1">
          <a:off x="14592300" y="13492020"/>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127036</xdr:rowOff>
    </xdr:from>
    <xdr:to>
      <xdr:col>21</xdr:col>
      <xdr:colOff>161925</xdr:colOff>
      <xdr:row>78</xdr:row>
      <xdr:rowOff>129733</xdr:rowOff>
    </xdr:to>
    <xdr:cxnSp macro="">
      <xdr:nvCxnSpPr>
        <xdr:cNvPr id="637" name="直線コネクタ 636"/>
        <xdr:cNvCxnSpPr/>
      </xdr:nvCxnSpPr>
      <xdr:spPr>
        <a:xfrm flipV="1">
          <a:off x="13703300" y="13500136"/>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9" name="テキスト ボックス 638"/>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128316</xdr:rowOff>
    </xdr:from>
    <xdr:to>
      <xdr:col>19</xdr:col>
      <xdr:colOff>644525</xdr:colOff>
      <xdr:row>78</xdr:row>
      <xdr:rowOff>129733</xdr:rowOff>
    </xdr:to>
    <xdr:cxnSp macro="">
      <xdr:nvCxnSpPr>
        <xdr:cNvPr id="640" name="直線コネクタ 639"/>
        <xdr:cNvCxnSpPr/>
      </xdr:nvCxnSpPr>
      <xdr:spPr>
        <a:xfrm>
          <a:off x="12814300" y="13501416"/>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82248</xdr:rowOff>
    </xdr:from>
    <xdr:to>
      <xdr:col>23</xdr:col>
      <xdr:colOff>568325</xdr:colOff>
      <xdr:row>79</xdr:row>
      <xdr:rowOff>12398</xdr:rowOff>
    </xdr:to>
    <xdr:sp macro="" textlink="">
      <xdr:nvSpPr>
        <xdr:cNvPr id="650" name="円/楕円 649"/>
        <xdr:cNvSpPr/>
      </xdr:nvSpPr>
      <xdr:spPr>
        <a:xfrm>
          <a:off x="16268700" y="1345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9629</xdr:rowOff>
    </xdr:from>
    <xdr:ext cx="378565" cy="259045"/>
    <xdr:sp macro="" textlink="">
      <xdr:nvSpPr>
        <xdr:cNvPr id="651" name="災害復旧費該当値テキスト"/>
        <xdr:cNvSpPr txBox="1"/>
      </xdr:nvSpPr>
      <xdr:spPr>
        <a:xfrm>
          <a:off x="16370300" y="1338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68120</xdr:rowOff>
    </xdr:from>
    <xdr:to>
      <xdr:col>22</xdr:col>
      <xdr:colOff>415925</xdr:colOff>
      <xdr:row>78</xdr:row>
      <xdr:rowOff>169720</xdr:rowOff>
    </xdr:to>
    <xdr:sp macro="" textlink="">
      <xdr:nvSpPr>
        <xdr:cNvPr id="652" name="円/楕円 651"/>
        <xdr:cNvSpPr/>
      </xdr:nvSpPr>
      <xdr:spPr>
        <a:xfrm>
          <a:off x="15430500" y="134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160847</xdr:rowOff>
    </xdr:from>
    <xdr:ext cx="378565" cy="259045"/>
    <xdr:sp macro="" textlink="">
      <xdr:nvSpPr>
        <xdr:cNvPr id="653" name="テキスト ボックス 652"/>
        <xdr:cNvSpPr txBox="1"/>
      </xdr:nvSpPr>
      <xdr:spPr>
        <a:xfrm>
          <a:off x="15292017" y="13533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76236</xdr:rowOff>
    </xdr:from>
    <xdr:to>
      <xdr:col>21</xdr:col>
      <xdr:colOff>212725</xdr:colOff>
      <xdr:row>79</xdr:row>
      <xdr:rowOff>6386</xdr:rowOff>
    </xdr:to>
    <xdr:sp macro="" textlink="">
      <xdr:nvSpPr>
        <xdr:cNvPr id="654" name="円/楕円 653"/>
        <xdr:cNvSpPr/>
      </xdr:nvSpPr>
      <xdr:spPr>
        <a:xfrm>
          <a:off x="14541500" y="1344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168963</xdr:rowOff>
    </xdr:from>
    <xdr:ext cx="378565" cy="259045"/>
    <xdr:sp macro="" textlink="">
      <xdr:nvSpPr>
        <xdr:cNvPr id="655" name="テキスト ボックス 654"/>
        <xdr:cNvSpPr txBox="1"/>
      </xdr:nvSpPr>
      <xdr:spPr>
        <a:xfrm>
          <a:off x="14403017" y="13542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78933</xdr:rowOff>
    </xdr:from>
    <xdr:to>
      <xdr:col>20</xdr:col>
      <xdr:colOff>9525</xdr:colOff>
      <xdr:row>79</xdr:row>
      <xdr:rowOff>9083</xdr:rowOff>
    </xdr:to>
    <xdr:sp macro="" textlink="">
      <xdr:nvSpPr>
        <xdr:cNvPr id="656" name="円/楕円 655"/>
        <xdr:cNvSpPr/>
      </xdr:nvSpPr>
      <xdr:spPr>
        <a:xfrm>
          <a:off x="13652500" y="134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210</xdr:rowOff>
    </xdr:from>
    <xdr:ext cx="378565" cy="259045"/>
    <xdr:sp macro="" textlink="">
      <xdr:nvSpPr>
        <xdr:cNvPr id="657" name="テキスト ボックス 656"/>
        <xdr:cNvSpPr txBox="1"/>
      </xdr:nvSpPr>
      <xdr:spPr>
        <a:xfrm>
          <a:off x="13514017" y="13544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77516</xdr:rowOff>
    </xdr:from>
    <xdr:to>
      <xdr:col>18</xdr:col>
      <xdr:colOff>492125</xdr:colOff>
      <xdr:row>79</xdr:row>
      <xdr:rowOff>7666</xdr:rowOff>
    </xdr:to>
    <xdr:sp macro="" textlink="">
      <xdr:nvSpPr>
        <xdr:cNvPr id="658" name="円/楕円 657"/>
        <xdr:cNvSpPr/>
      </xdr:nvSpPr>
      <xdr:spPr>
        <a:xfrm>
          <a:off x="12763500" y="1345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170243</xdr:rowOff>
    </xdr:from>
    <xdr:ext cx="378565" cy="259045"/>
    <xdr:sp macro="" textlink="">
      <xdr:nvSpPr>
        <xdr:cNvPr id="659" name="テキスト ボックス 658"/>
        <xdr:cNvSpPr txBox="1"/>
      </xdr:nvSpPr>
      <xdr:spPr>
        <a:xfrm>
          <a:off x="12625017" y="13543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1409</xdr:rowOff>
    </xdr:from>
    <xdr:to>
      <xdr:col>23</xdr:col>
      <xdr:colOff>517525</xdr:colOff>
      <xdr:row>97</xdr:row>
      <xdr:rowOff>24854</xdr:rowOff>
    </xdr:to>
    <xdr:cxnSp macro="">
      <xdr:nvCxnSpPr>
        <xdr:cNvPr id="688" name="直線コネクタ 687"/>
        <xdr:cNvCxnSpPr/>
      </xdr:nvCxnSpPr>
      <xdr:spPr>
        <a:xfrm>
          <a:off x="15481300" y="16632059"/>
          <a:ext cx="838200" cy="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89"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71819</xdr:rowOff>
    </xdr:from>
    <xdr:to>
      <xdr:col>22</xdr:col>
      <xdr:colOff>365125</xdr:colOff>
      <xdr:row>97</xdr:row>
      <xdr:rowOff>1409</xdr:rowOff>
    </xdr:to>
    <xdr:cxnSp macro="">
      <xdr:nvCxnSpPr>
        <xdr:cNvPr id="691" name="直線コネクタ 690"/>
        <xdr:cNvCxnSpPr/>
      </xdr:nvCxnSpPr>
      <xdr:spPr>
        <a:xfrm>
          <a:off x="14592300" y="16531019"/>
          <a:ext cx="889000" cy="10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132478</xdr:rowOff>
    </xdr:from>
    <xdr:ext cx="534377" cy="259045"/>
    <xdr:sp macro="" textlink="">
      <xdr:nvSpPr>
        <xdr:cNvPr id="693" name="テキスト ボックス 692"/>
        <xdr:cNvSpPr txBox="1"/>
      </xdr:nvSpPr>
      <xdr:spPr>
        <a:xfrm>
          <a:off x="15214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119799</xdr:rowOff>
    </xdr:from>
    <xdr:to>
      <xdr:col>21</xdr:col>
      <xdr:colOff>161925</xdr:colOff>
      <xdr:row>96</xdr:row>
      <xdr:rowOff>71819</xdr:rowOff>
    </xdr:to>
    <xdr:cxnSp macro="">
      <xdr:nvCxnSpPr>
        <xdr:cNvPr id="694" name="直線コネクタ 693"/>
        <xdr:cNvCxnSpPr/>
      </xdr:nvCxnSpPr>
      <xdr:spPr>
        <a:xfrm>
          <a:off x="13703300" y="16407549"/>
          <a:ext cx="889000" cy="1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54487</xdr:rowOff>
    </xdr:from>
    <xdr:ext cx="534377" cy="259045"/>
    <xdr:sp macro="" textlink="">
      <xdr:nvSpPr>
        <xdr:cNvPr id="696" name="テキスト ボックス 695"/>
        <xdr:cNvSpPr txBox="1"/>
      </xdr:nvSpPr>
      <xdr:spPr>
        <a:xfrm>
          <a:off x="14325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77088</xdr:rowOff>
    </xdr:from>
    <xdr:to>
      <xdr:col>19</xdr:col>
      <xdr:colOff>644525</xdr:colOff>
      <xdr:row>95</xdr:row>
      <xdr:rowOff>119799</xdr:rowOff>
    </xdr:to>
    <xdr:cxnSp macro="">
      <xdr:nvCxnSpPr>
        <xdr:cNvPr id="697" name="直線コネクタ 696"/>
        <xdr:cNvCxnSpPr/>
      </xdr:nvCxnSpPr>
      <xdr:spPr>
        <a:xfrm>
          <a:off x="12814300" y="16364838"/>
          <a:ext cx="889000" cy="4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9" name="テキスト ボックス 698"/>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1" name="テキスト ボックス 700"/>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145504</xdr:rowOff>
    </xdr:from>
    <xdr:to>
      <xdr:col>23</xdr:col>
      <xdr:colOff>568325</xdr:colOff>
      <xdr:row>97</xdr:row>
      <xdr:rowOff>75654</xdr:rowOff>
    </xdr:to>
    <xdr:sp macro="" textlink="">
      <xdr:nvSpPr>
        <xdr:cNvPr id="707" name="円/楕円 706"/>
        <xdr:cNvSpPr/>
      </xdr:nvSpPr>
      <xdr:spPr>
        <a:xfrm>
          <a:off x="16268700" y="166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123931</xdr:rowOff>
    </xdr:from>
    <xdr:ext cx="534377" cy="259045"/>
    <xdr:sp macro="" textlink="">
      <xdr:nvSpPr>
        <xdr:cNvPr id="708" name="公債費該当値テキスト"/>
        <xdr:cNvSpPr txBox="1"/>
      </xdr:nvSpPr>
      <xdr:spPr>
        <a:xfrm>
          <a:off x="16370300" y="1658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28,543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122059</xdr:rowOff>
    </xdr:from>
    <xdr:to>
      <xdr:col>22</xdr:col>
      <xdr:colOff>415925</xdr:colOff>
      <xdr:row>97</xdr:row>
      <xdr:rowOff>52209</xdr:rowOff>
    </xdr:to>
    <xdr:sp macro="" textlink="">
      <xdr:nvSpPr>
        <xdr:cNvPr id="709" name="円/楕円 708"/>
        <xdr:cNvSpPr/>
      </xdr:nvSpPr>
      <xdr:spPr>
        <a:xfrm>
          <a:off x="15430500" y="1658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43336</xdr:rowOff>
    </xdr:from>
    <xdr:ext cx="534377" cy="259045"/>
    <xdr:sp macro="" textlink="">
      <xdr:nvSpPr>
        <xdr:cNvPr id="710" name="テキスト ボックス 709"/>
        <xdr:cNvSpPr txBox="1"/>
      </xdr:nvSpPr>
      <xdr:spPr>
        <a:xfrm>
          <a:off x="15214111" y="1667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21019</xdr:rowOff>
    </xdr:from>
    <xdr:to>
      <xdr:col>21</xdr:col>
      <xdr:colOff>212725</xdr:colOff>
      <xdr:row>96</xdr:row>
      <xdr:rowOff>122619</xdr:rowOff>
    </xdr:to>
    <xdr:sp macro="" textlink="">
      <xdr:nvSpPr>
        <xdr:cNvPr id="711" name="円/楕円 710"/>
        <xdr:cNvSpPr/>
      </xdr:nvSpPr>
      <xdr:spPr>
        <a:xfrm>
          <a:off x="14541500" y="164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113746</xdr:rowOff>
    </xdr:from>
    <xdr:ext cx="534377" cy="259045"/>
    <xdr:sp macro="" textlink="">
      <xdr:nvSpPr>
        <xdr:cNvPr id="712" name="テキスト ボックス 711"/>
        <xdr:cNvSpPr txBox="1"/>
      </xdr:nvSpPr>
      <xdr:spPr>
        <a:xfrm>
          <a:off x="14325111" y="1657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68999</xdr:rowOff>
    </xdr:from>
    <xdr:to>
      <xdr:col>20</xdr:col>
      <xdr:colOff>9525</xdr:colOff>
      <xdr:row>95</xdr:row>
      <xdr:rowOff>170599</xdr:rowOff>
    </xdr:to>
    <xdr:sp macro="" textlink="">
      <xdr:nvSpPr>
        <xdr:cNvPr id="713" name="円/楕円 712"/>
        <xdr:cNvSpPr/>
      </xdr:nvSpPr>
      <xdr:spPr>
        <a:xfrm>
          <a:off x="13652500" y="163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15676</xdr:rowOff>
    </xdr:from>
    <xdr:ext cx="534377" cy="259045"/>
    <xdr:sp macro="" textlink="">
      <xdr:nvSpPr>
        <xdr:cNvPr id="714" name="テキスト ボックス 713"/>
        <xdr:cNvSpPr txBox="1"/>
      </xdr:nvSpPr>
      <xdr:spPr>
        <a:xfrm>
          <a:off x="13436111" y="161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26288</xdr:rowOff>
    </xdr:from>
    <xdr:to>
      <xdr:col>18</xdr:col>
      <xdr:colOff>492125</xdr:colOff>
      <xdr:row>95</xdr:row>
      <xdr:rowOff>127888</xdr:rowOff>
    </xdr:to>
    <xdr:sp macro="" textlink="">
      <xdr:nvSpPr>
        <xdr:cNvPr id="715" name="円/楕円 714"/>
        <xdr:cNvSpPr/>
      </xdr:nvSpPr>
      <xdr:spPr>
        <a:xfrm>
          <a:off x="12763500" y="163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144415</xdr:rowOff>
    </xdr:from>
    <xdr:ext cx="534377" cy="259045"/>
    <xdr:sp macro="" textlink="">
      <xdr:nvSpPr>
        <xdr:cNvPr id="716" name="テキスト ボックス 715"/>
        <xdr:cNvSpPr txBox="1"/>
      </xdr:nvSpPr>
      <xdr:spPr>
        <a:xfrm>
          <a:off x="12547111" y="1608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18923</xdr:rowOff>
    </xdr:from>
    <xdr:to>
      <xdr:col>32</xdr:col>
      <xdr:colOff>187325</xdr:colOff>
      <xdr:row>39</xdr:row>
      <xdr:rowOff>44450</xdr:rowOff>
    </xdr:to>
    <xdr:cxnSp macro="">
      <xdr:nvCxnSpPr>
        <xdr:cNvPr id="745" name="直線コネクタ 744"/>
        <xdr:cNvCxnSpPr/>
      </xdr:nvCxnSpPr>
      <xdr:spPr>
        <a:xfrm flipV="1">
          <a:off x="21323300" y="6705473"/>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139573</xdr:rowOff>
    </xdr:from>
    <xdr:to>
      <xdr:col>32</xdr:col>
      <xdr:colOff>238125</xdr:colOff>
      <xdr:row>39</xdr:row>
      <xdr:rowOff>69723</xdr:rowOff>
    </xdr:to>
    <xdr:sp macro="" textlink="">
      <xdr:nvSpPr>
        <xdr:cNvPr id="764" name="円/楕円 763"/>
        <xdr:cNvSpPr/>
      </xdr:nvSpPr>
      <xdr:spPr>
        <a:xfrm>
          <a:off x="221107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105998</xdr:rowOff>
    </xdr:from>
    <xdr:ext cx="378565" cy="259045"/>
    <xdr:sp macro="" textlink="">
      <xdr:nvSpPr>
        <xdr:cNvPr id="765" name="諸支出金該当値テキスト"/>
        <xdr:cNvSpPr txBox="1"/>
      </xdr:nvSpPr>
      <xdr:spPr>
        <a:xfrm>
          <a:off x="22212300" y="66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土木費は、平成１０年度代前半にかけて、急激な人口増及び都市化に対応するため、道路等の都市基盤整備を行ってきたが、近年の傾向は、新設道路の整備等を行っていないため、類似団体平均よりも低い傾向にある。</a:t>
          </a:r>
          <a:endParaRPr lang="ja-JP" altLang="ja-JP" sz="1400">
            <a:effectLst/>
          </a:endParaRPr>
        </a:p>
        <a:p>
          <a:r>
            <a:rPr kumimoji="1" lang="ja-JP" altLang="en-US" sz="1100">
              <a:solidFill>
                <a:schemeClr val="dk1"/>
              </a:solidFill>
              <a:effectLst/>
              <a:latin typeface="+mn-lt"/>
              <a:ea typeface="+mn-ea"/>
              <a:cs typeface="+mn-cs"/>
            </a:rPr>
            <a:t>消防費は、防災行政無線デジタル化方式移行事業により、平成２８年度に限って類似団体平均を上回った状態となった。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教育費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土木費同様に平成１０年度代前半にかけて、新設校の設置など都市基盤整備を行ってきたが、近年は人口も横ばい傾向となり、新設校及び校舎の大規模改修を実施していないため、類似団体平均よりも低い傾向にある。</a:t>
          </a:r>
          <a:endParaRPr lang="ja-JP" altLang="ja-JP" sz="1400">
            <a:effectLst/>
          </a:endParaRPr>
        </a:p>
        <a:p>
          <a:r>
            <a:rPr kumimoji="1" lang="ja-JP" altLang="ja-JP" sz="1100">
              <a:solidFill>
                <a:schemeClr val="dk1"/>
              </a:solidFill>
              <a:effectLst/>
              <a:latin typeface="+mn-lt"/>
              <a:ea typeface="+mn-ea"/>
              <a:cs typeface="+mn-cs"/>
            </a:rPr>
            <a:t>公債費は、平成１０年度代前半にかけて、急激な人口増及び都市化に対応するため、道路や学校、清掃施設等の都市基盤整備を行ってきたことで、ここ近年の地方債の償還が高額で推移していた。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しかし、平成２６、２７年度にかけて清掃施設等の償還が終了し、元利償還金（Ｈ２５：４，８１８百万円、Ｈ２６：３，８３４百万円、Ｈ２７：３，０３７百万</a:t>
          </a:r>
          <a:r>
            <a:rPr kumimoji="1" lang="ja-JP" altLang="en-US" sz="1100">
              <a:solidFill>
                <a:schemeClr val="dk1"/>
              </a:solidFill>
              <a:effectLst/>
              <a:latin typeface="+mn-lt"/>
              <a:ea typeface="+mn-ea"/>
              <a:cs typeface="+mn-cs"/>
            </a:rPr>
            <a:t>円、Ｈ２８：２，８５７百万円）が</a:t>
          </a:r>
          <a:r>
            <a:rPr kumimoji="1" lang="ja-JP" altLang="ja-JP" sz="1100">
              <a:solidFill>
                <a:schemeClr val="dk1"/>
              </a:solidFill>
              <a:effectLst/>
              <a:latin typeface="+mn-lt"/>
              <a:ea typeface="+mn-ea"/>
              <a:cs typeface="+mn-cs"/>
            </a:rPr>
            <a:t>ピークを過ぎたことにより、類似団体平均を下回</a:t>
          </a:r>
          <a:r>
            <a:rPr kumimoji="1" lang="ja-JP" altLang="en-US" sz="1100">
              <a:solidFill>
                <a:schemeClr val="dk1"/>
              </a:solidFill>
              <a:effectLst/>
              <a:latin typeface="+mn-lt"/>
              <a:ea typeface="+mn-ea"/>
              <a:cs typeface="+mn-cs"/>
            </a:rPr>
            <a:t>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財政調整基金については、平成２</a:t>
          </a:r>
          <a:r>
            <a:rPr kumimoji="1" lang="ja-JP" altLang="en-US" sz="1000">
              <a:solidFill>
                <a:schemeClr val="dk1"/>
              </a:solidFill>
              <a:effectLst/>
              <a:latin typeface="+mn-lt"/>
              <a:ea typeface="+mn-ea"/>
              <a:cs typeface="+mn-cs"/>
            </a:rPr>
            <a:t>８</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に</a:t>
          </a:r>
          <a:r>
            <a:rPr kumimoji="1" lang="ja-JP" altLang="ja-JP" sz="1000">
              <a:solidFill>
                <a:schemeClr val="dk1"/>
              </a:solidFill>
              <a:effectLst/>
              <a:latin typeface="+mn-lt"/>
              <a:ea typeface="+mn-ea"/>
              <a:cs typeface="+mn-cs"/>
            </a:rPr>
            <a:t>約</a:t>
          </a:r>
          <a:r>
            <a:rPr kumimoji="1" lang="ja-JP" altLang="en-US" sz="1000">
              <a:solidFill>
                <a:schemeClr val="dk1"/>
              </a:solidFill>
              <a:effectLst/>
              <a:latin typeface="+mn-lt"/>
              <a:ea typeface="+mn-ea"/>
              <a:cs typeface="+mn-cs"/>
            </a:rPr>
            <a:t>５．１</a:t>
          </a:r>
          <a:r>
            <a:rPr kumimoji="1" lang="ja-JP" altLang="ja-JP" sz="1000">
              <a:solidFill>
                <a:schemeClr val="dk1"/>
              </a:solidFill>
              <a:effectLst/>
              <a:latin typeface="+mn-lt"/>
              <a:ea typeface="+mn-ea"/>
              <a:cs typeface="+mn-cs"/>
            </a:rPr>
            <a:t>億円の積立を行</a:t>
          </a:r>
          <a:r>
            <a:rPr kumimoji="1" lang="ja-JP" altLang="en-US" sz="1000">
              <a:solidFill>
                <a:schemeClr val="dk1"/>
              </a:solidFill>
              <a:effectLst/>
              <a:latin typeface="+mn-lt"/>
              <a:ea typeface="+mn-ea"/>
              <a:cs typeface="+mn-cs"/>
            </a:rPr>
            <a:t>ったが</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公共施設等総合管理推進基金に３５億円積み替えたため、</a:t>
          </a:r>
          <a:r>
            <a:rPr kumimoji="1" lang="ja-JP" altLang="ja-JP" sz="1000">
              <a:solidFill>
                <a:schemeClr val="dk1"/>
              </a:solidFill>
              <a:effectLst/>
              <a:latin typeface="+mn-lt"/>
              <a:ea typeface="+mn-ea"/>
              <a:cs typeface="+mn-cs"/>
            </a:rPr>
            <a:t>平成２</a:t>
          </a:r>
          <a:r>
            <a:rPr kumimoji="1" lang="ja-JP" altLang="en-US" sz="1000">
              <a:solidFill>
                <a:schemeClr val="dk1"/>
              </a:solidFill>
              <a:effectLst/>
              <a:latin typeface="+mn-lt"/>
              <a:ea typeface="+mn-ea"/>
              <a:cs typeface="+mn-cs"/>
            </a:rPr>
            <a:t>８</a:t>
          </a:r>
          <a:r>
            <a:rPr kumimoji="1" lang="ja-JP" altLang="ja-JP" sz="1000">
              <a:solidFill>
                <a:schemeClr val="dk1"/>
              </a:solidFill>
              <a:effectLst/>
              <a:latin typeface="+mn-lt"/>
              <a:ea typeface="+mn-ea"/>
              <a:cs typeface="+mn-cs"/>
            </a:rPr>
            <a:t>年度末残高は約</a:t>
          </a:r>
          <a:r>
            <a:rPr kumimoji="1" lang="ja-JP" altLang="en-US" sz="1000">
              <a:solidFill>
                <a:schemeClr val="dk1"/>
              </a:solidFill>
              <a:effectLst/>
              <a:latin typeface="+mn-lt"/>
              <a:ea typeface="+mn-ea"/>
              <a:cs typeface="+mn-cs"/>
            </a:rPr>
            <a:t>５</a:t>
          </a:r>
          <a:r>
            <a:rPr kumimoji="1" lang="ja-JP" altLang="ja-JP" sz="1000">
              <a:solidFill>
                <a:schemeClr val="dk1"/>
              </a:solidFill>
              <a:effectLst/>
              <a:latin typeface="+mn-lt"/>
              <a:ea typeface="+mn-ea"/>
              <a:cs typeface="+mn-cs"/>
            </a:rPr>
            <a:t>０．</a:t>
          </a:r>
          <a:r>
            <a:rPr kumimoji="1" lang="ja-JP" altLang="en-US" sz="1000">
              <a:solidFill>
                <a:schemeClr val="dk1"/>
              </a:solidFill>
              <a:effectLst/>
              <a:latin typeface="+mn-lt"/>
              <a:ea typeface="+mn-ea"/>
              <a:cs typeface="+mn-cs"/>
            </a:rPr>
            <a:t>１</a:t>
          </a:r>
          <a:r>
            <a:rPr kumimoji="1" lang="ja-JP" altLang="ja-JP" sz="1000">
              <a:solidFill>
                <a:schemeClr val="dk1"/>
              </a:solidFill>
              <a:effectLst/>
              <a:latin typeface="+mn-lt"/>
              <a:ea typeface="+mn-ea"/>
              <a:cs typeface="+mn-cs"/>
            </a:rPr>
            <a:t>億円となった。それに伴い標準財政規模に対する割合は、</a:t>
          </a:r>
          <a:r>
            <a:rPr kumimoji="1" lang="ja-JP" altLang="en-US" sz="1000">
              <a:solidFill>
                <a:schemeClr val="dk1"/>
              </a:solidFill>
              <a:effectLst/>
              <a:latin typeface="+mn-lt"/>
              <a:ea typeface="+mn-ea"/>
              <a:cs typeface="+mn-cs"/>
            </a:rPr>
            <a:t>１</a:t>
          </a:r>
          <a:r>
            <a:rPr kumimoji="1" lang="ja-JP" altLang="ja-JP" sz="1000">
              <a:solidFill>
                <a:schemeClr val="dk1"/>
              </a:solidFill>
              <a:effectLst/>
              <a:latin typeface="+mn-lt"/>
              <a:ea typeface="+mn-ea"/>
              <a:cs typeface="+mn-cs"/>
            </a:rPr>
            <a:t>４．</a:t>
          </a:r>
          <a:r>
            <a:rPr kumimoji="1" lang="ja-JP" altLang="en-US" sz="1000">
              <a:solidFill>
                <a:schemeClr val="dk1"/>
              </a:solidFill>
              <a:effectLst/>
              <a:latin typeface="+mn-lt"/>
              <a:ea typeface="+mn-ea"/>
              <a:cs typeface="+mn-cs"/>
            </a:rPr>
            <a:t>８６</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減となった</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基金の額でみると、</a:t>
          </a:r>
          <a:r>
            <a:rPr kumimoji="1" lang="ja-JP" altLang="ja-JP" sz="1000">
              <a:solidFill>
                <a:schemeClr val="dk1"/>
              </a:solidFill>
              <a:effectLst/>
              <a:latin typeface="+mn-lt"/>
              <a:ea typeface="+mn-ea"/>
              <a:cs typeface="+mn-cs"/>
            </a:rPr>
            <a:t>県内の他の合併団体と比較すると依然少なく、今後も堅実な財政運営が必要である。</a:t>
          </a:r>
          <a:endParaRPr lang="ja-JP" altLang="ja-JP" sz="1000">
            <a:effectLst/>
          </a:endParaRPr>
        </a:p>
        <a:p>
          <a:r>
            <a:rPr kumimoji="1" lang="ja-JP" altLang="ja-JP" sz="1000">
              <a:solidFill>
                <a:schemeClr val="dk1"/>
              </a:solidFill>
              <a:effectLst/>
              <a:latin typeface="+mn-lt"/>
              <a:ea typeface="+mn-ea"/>
              <a:cs typeface="+mn-cs"/>
            </a:rPr>
            <a:t>　実質収支については、約</a:t>
          </a:r>
          <a:r>
            <a:rPr kumimoji="1" lang="ja-JP" altLang="en-US" sz="1000">
              <a:solidFill>
                <a:schemeClr val="dk1"/>
              </a:solidFill>
              <a:effectLst/>
              <a:latin typeface="+mn-lt"/>
              <a:ea typeface="+mn-ea"/>
              <a:cs typeface="+mn-cs"/>
            </a:rPr>
            <a:t>２</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１</a:t>
          </a:r>
          <a:r>
            <a:rPr kumimoji="1" lang="ja-JP" altLang="ja-JP" sz="1000">
              <a:solidFill>
                <a:schemeClr val="dk1"/>
              </a:solidFill>
              <a:effectLst/>
              <a:latin typeface="+mn-lt"/>
              <a:ea typeface="+mn-ea"/>
              <a:cs typeface="+mn-cs"/>
            </a:rPr>
            <a:t>億円</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し、標準財政規模に対する割合は、</a:t>
          </a:r>
          <a:r>
            <a:rPr kumimoji="1" lang="ja-JP" altLang="en-US" sz="1000">
              <a:solidFill>
                <a:schemeClr val="dk1"/>
              </a:solidFill>
              <a:effectLst/>
              <a:latin typeface="+mn-lt"/>
              <a:ea typeface="+mn-ea"/>
              <a:cs typeface="+mn-cs"/>
            </a:rPr>
            <a:t>１</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０</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減となった</a:t>
          </a:r>
          <a:r>
            <a:rPr kumimoji="1" lang="ja-JP" altLang="ja-JP" sz="1000">
              <a:solidFill>
                <a:schemeClr val="dk1"/>
              </a:solidFill>
              <a:effectLst/>
              <a:latin typeface="+mn-lt"/>
              <a:ea typeface="+mn-ea"/>
              <a:cs typeface="+mn-cs"/>
            </a:rPr>
            <a:t>。要因としては、形式収支が約</a:t>
          </a:r>
          <a:r>
            <a:rPr kumimoji="1" lang="ja-JP" altLang="en-US" sz="1000">
              <a:solidFill>
                <a:schemeClr val="dk1"/>
              </a:solidFill>
              <a:effectLst/>
              <a:latin typeface="+mn-lt"/>
              <a:ea typeface="+mn-ea"/>
              <a:cs typeface="+mn-cs"/>
            </a:rPr>
            <a:t>１</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９</a:t>
          </a:r>
          <a:r>
            <a:rPr kumimoji="1" lang="ja-JP" altLang="ja-JP" sz="1000">
              <a:solidFill>
                <a:schemeClr val="dk1"/>
              </a:solidFill>
              <a:effectLst/>
              <a:latin typeface="+mn-lt"/>
              <a:ea typeface="+mn-ea"/>
              <a:cs typeface="+mn-cs"/>
            </a:rPr>
            <a:t>億円増加した</a:t>
          </a:r>
          <a:r>
            <a:rPr kumimoji="1" lang="ja-JP" altLang="en-US" sz="1000">
              <a:solidFill>
                <a:schemeClr val="dk1"/>
              </a:solidFill>
              <a:effectLst/>
              <a:latin typeface="+mn-lt"/>
              <a:ea typeface="+mn-ea"/>
              <a:cs typeface="+mn-cs"/>
            </a:rPr>
            <a:t>ものの</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マイナス要因である</a:t>
          </a:r>
          <a:r>
            <a:rPr kumimoji="1" lang="ja-JP" altLang="ja-JP" sz="1000">
              <a:solidFill>
                <a:schemeClr val="dk1"/>
              </a:solidFill>
              <a:effectLst/>
              <a:latin typeface="+mn-lt"/>
              <a:ea typeface="+mn-ea"/>
              <a:cs typeface="+mn-cs"/>
            </a:rPr>
            <a:t>翌年度繰越財源が約</a:t>
          </a:r>
          <a:r>
            <a:rPr kumimoji="1" lang="ja-JP" altLang="en-US" sz="1000">
              <a:solidFill>
                <a:schemeClr val="dk1"/>
              </a:solidFill>
              <a:effectLst/>
              <a:latin typeface="+mn-lt"/>
              <a:ea typeface="+mn-ea"/>
              <a:cs typeface="+mn-cs"/>
            </a:rPr>
            <a:t>４</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１</a:t>
          </a:r>
          <a:r>
            <a:rPr kumimoji="1" lang="ja-JP" altLang="ja-JP" sz="1000">
              <a:solidFill>
                <a:schemeClr val="dk1"/>
              </a:solidFill>
              <a:effectLst/>
              <a:latin typeface="+mn-lt"/>
              <a:ea typeface="+mn-ea"/>
              <a:cs typeface="+mn-cs"/>
            </a:rPr>
            <a:t>億円</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したことによる。</a:t>
          </a:r>
          <a:endParaRPr lang="ja-JP" altLang="ja-JP" sz="1000">
            <a:effectLst/>
          </a:endParaRPr>
        </a:p>
        <a:p>
          <a:r>
            <a:rPr kumimoji="1" lang="ja-JP" altLang="ja-JP" sz="1000">
              <a:solidFill>
                <a:schemeClr val="dk1"/>
              </a:solidFill>
              <a:effectLst/>
              <a:latin typeface="+mn-lt"/>
              <a:ea typeface="+mn-ea"/>
              <a:cs typeface="+mn-cs"/>
            </a:rPr>
            <a:t>　実質単年度収支については、</a:t>
          </a:r>
          <a:r>
            <a:rPr kumimoji="1" lang="ja-JP" altLang="en-US" sz="1000">
              <a:solidFill>
                <a:schemeClr val="dk1"/>
              </a:solidFill>
              <a:effectLst/>
              <a:latin typeface="+mn-lt"/>
              <a:ea typeface="+mn-ea"/>
              <a:cs typeface="+mn-cs"/>
            </a:rPr>
            <a:t>約４４</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９</a:t>
          </a:r>
          <a:r>
            <a:rPr kumimoji="1" lang="ja-JP" altLang="ja-JP" sz="1000">
              <a:solidFill>
                <a:schemeClr val="dk1"/>
              </a:solidFill>
              <a:effectLst/>
              <a:latin typeface="+mn-lt"/>
              <a:ea typeface="+mn-ea"/>
              <a:cs typeface="+mn-cs"/>
            </a:rPr>
            <a:t>億円</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し、標準財政規模に対する割合</a:t>
          </a:r>
          <a:r>
            <a:rPr kumimoji="1" lang="ja-JP" altLang="en-US" sz="1000">
              <a:solidFill>
                <a:schemeClr val="dk1"/>
              </a:solidFill>
              <a:effectLst/>
              <a:latin typeface="+mn-lt"/>
              <a:ea typeface="+mn-ea"/>
              <a:cs typeface="+mn-cs"/>
            </a:rPr>
            <a:t>も</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２２</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１８</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減となっ</a:t>
          </a:r>
          <a:r>
            <a:rPr kumimoji="1" lang="ja-JP" altLang="ja-JP" sz="1000">
              <a:solidFill>
                <a:schemeClr val="dk1"/>
              </a:solidFill>
              <a:effectLst/>
              <a:latin typeface="+mn-lt"/>
              <a:ea typeface="+mn-ea"/>
              <a:cs typeface="+mn-cs"/>
            </a:rPr>
            <a:t>た。要因は、単年度収支が約６．</a:t>
          </a:r>
          <a:r>
            <a:rPr kumimoji="1" lang="ja-JP" altLang="en-US" sz="1000">
              <a:solidFill>
                <a:schemeClr val="dk1"/>
              </a:solidFill>
              <a:effectLst/>
              <a:latin typeface="+mn-lt"/>
              <a:ea typeface="+mn-ea"/>
              <a:cs typeface="+mn-cs"/>
            </a:rPr>
            <a:t>６</a:t>
          </a:r>
          <a:r>
            <a:rPr kumimoji="1" lang="ja-JP" altLang="ja-JP" sz="1000">
              <a:solidFill>
                <a:schemeClr val="dk1"/>
              </a:solidFill>
              <a:effectLst/>
              <a:latin typeface="+mn-lt"/>
              <a:ea typeface="+mn-ea"/>
              <a:cs typeface="+mn-cs"/>
            </a:rPr>
            <a:t>億円、積立金が約</a:t>
          </a:r>
          <a:r>
            <a:rPr kumimoji="1" lang="ja-JP" altLang="en-US" sz="1000">
              <a:solidFill>
                <a:schemeClr val="dk1"/>
              </a:solidFill>
              <a:effectLst/>
              <a:latin typeface="+mn-lt"/>
              <a:ea typeface="+mn-ea"/>
              <a:cs typeface="+mn-cs"/>
            </a:rPr>
            <a:t>２</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５</a:t>
          </a:r>
          <a:r>
            <a:rPr kumimoji="1" lang="ja-JP" altLang="ja-JP" sz="1000">
              <a:solidFill>
                <a:schemeClr val="dk1"/>
              </a:solidFill>
              <a:effectLst/>
              <a:latin typeface="+mn-lt"/>
              <a:ea typeface="+mn-ea"/>
              <a:cs typeface="+mn-cs"/>
            </a:rPr>
            <a:t>億円減少したこと</a:t>
          </a:r>
          <a:r>
            <a:rPr kumimoji="1" lang="ja-JP" altLang="en-US" sz="1000">
              <a:solidFill>
                <a:schemeClr val="dk1"/>
              </a:solidFill>
              <a:effectLst/>
              <a:latin typeface="+mn-lt"/>
              <a:ea typeface="+mn-ea"/>
              <a:cs typeface="+mn-cs"/>
            </a:rPr>
            <a:t>と、積立金取崩し額が約３５，８億円と皆増となったこと</a:t>
          </a:r>
          <a:r>
            <a:rPr kumimoji="1" lang="ja-JP" altLang="ja-JP" sz="1000">
              <a:solidFill>
                <a:schemeClr val="dk1"/>
              </a:solidFill>
              <a:effectLst/>
              <a:latin typeface="+mn-lt"/>
              <a:ea typeface="+mn-ea"/>
              <a:cs typeface="+mn-cs"/>
            </a:rPr>
            <a:t>による。</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平成</a:t>
          </a:r>
          <a:r>
            <a:rPr kumimoji="1" lang="ja-JP" altLang="ja-JP" sz="1100">
              <a:solidFill>
                <a:schemeClr val="dk1"/>
              </a:solidFill>
              <a:effectLst/>
              <a:latin typeface="+mn-lt"/>
              <a:ea typeface="+mn-ea"/>
              <a:cs typeface="+mn-cs"/>
            </a:rPr>
            <a:t>２６</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に赤字決算となった国民健康保険事業特別会計は、</a:t>
          </a:r>
          <a:r>
            <a:rPr kumimoji="1" lang="ja-JP" altLang="en-US" sz="1100">
              <a:solidFill>
                <a:schemeClr val="dk1"/>
              </a:solidFill>
              <a:effectLst/>
              <a:latin typeface="+mn-lt"/>
              <a:ea typeface="+mn-ea"/>
              <a:cs typeface="+mn-cs"/>
            </a:rPr>
            <a:t>平成</a:t>
          </a:r>
          <a:r>
            <a:rPr kumimoji="1" lang="ja-JP" altLang="ja-JP" sz="1100">
              <a:solidFill>
                <a:schemeClr val="dk1"/>
              </a:solidFill>
              <a:effectLst/>
              <a:latin typeface="+mn-lt"/>
              <a:ea typeface="+mn-ea"/>
              <a:cs typeface="+mn-cs"/>
            </a:rPr>
            <a:t>２７</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税率改正と一般会計からの法定外の繰出金の増（Ｈ２６：２００</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円、Ｈ２７：５７０</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、Ｈ２８：３００百万円</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平成</a:t>
          </a:r>
          <a:r>
            <a:rPr kumimoji="1" lang="ja-JP" altLang="ja-JP" sz="1100">
              <a:solidFill>
                <a:schemeClr val="dk1"/>
              </a:solidFill>
              <a:effectLst/>
              <a:latin typeface="+mn-lt"/>
              <a:ea typeface="+mn-ea"/>
              <a:cs typeface="+mn-cs"/>
            </a:rPr>
            <a:t>２７</a:t>
          </a:r>
          <a:r>
            <a:rPr kumimoji="1" lang="ja-JP" altLang="en-US" sz="1100">
              <a:solidFill>
                <a:schemeClr val="dk1"/>
              </a:solidFill>
              <a:effectLst/>
              <a:latin typeface="+mn-lt"/>
              <a:ea typeface="+mn-ea"/>
              <a:cs typeface="+mn-cs"/>
            </a:rPr>
            <a:t>年度からは</a:t>
          </a:r>
          <a:r>
            <a:rPr kumimoji="1" lang="ja-JP" altLang="ja-JP" sz="1100">
              <a:solidFill>
                <a:schemeClr val="dk1"/>
              </a:solidFill>
              <a:effectLst/>
              <a:latin typeface="+mn-lt"/>
              <a:ea typeface="+mn-ea"/>
              <a:cs typeface="+mn-cs"/>
            </a:rPr>
            <a:t>改善し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黒字決算となった。その他の会計については、赤字がないため、連結実質赤字比率は発生していない。</a:t>
          </a:r>
          <a:endParaRPr lang="ja-JP" altLang="ja-JP" sz="1400">
            <a:effectLst/>
          </a:endParaRPr>
        </a:p>
        <a:p>
          <a:r>
            <a:rPr kumimoji="1" lang="ja-JP" altLang="ja-JP" sz="1100">
              <a:solidFill>
                <a:schemeClr val="dk1"/>
              </a:solidFill>
              <a:effectLst/>
              <a:latin typeface="+mn-lt"/>
              <a:ea typeface="+mn-ea"/>
              <a:cs typeface="+mn-cs"/>
            </a:rPr>
            <a:t>　今後とも、引き続き健全な財政運営に努め</a:t>
          </a:r>
          <a:r>
            <a:rPr kumimoji="1" lang="ja-JP" altLang="en-US" sz="1100">
              <a:solidFill>
                <a:schemeClr val="dk1"/>
              </a:solidFill>
              <a:effectLst/>
              <a:latin typeface="+mn-lt"/>
              <a:ea typeface="+mn-ea"/>
              <a:cs typeface="+mn-cs"/>
            </a:rPr>
            <a:t>ていきたい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view="pageBreakPreview" zoomScale="60"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39197035</v>
      </c>
      <c r="BO4" s="411"/>
      <c r="BP4" s="411"/>
      <c r="BQ4" s="411"/>
      <c r="BR4" s="411"/>
      <c r="BS4" s="411"/>
      <c r="BT4" s="411"/>
      <c r="BU4" s="412"/>
      <c r="BV4" s="410">
        <v>35831661</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6.5</v>
      </c>
      <c r="CU4" s="588"/>
      <c r="CV4" s="588"/>
      <c r="CW4" s="588"/>
      <c r="CX4" s="588"/>
      <c r="CY4" s="588"/>
      <c r="CZ4" s="588"/>
      <c r="DA4" s="589"/>
      <c r="DB4" s="587">
        <v>7.5</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37400839</v>
      </c>
      <c r="BO5" s="416"/>
      <c r="BP5" s="416"/>
      <c r="BQ5" s="416"/>
      <c r="BR5" s="416"/>
      <c r="BS5" s="416"/>
      <c r="BT5" s="416"/>
      <c r="BU5" s="417"/>
      <c r="BV5" s="415">
        <v>34229260</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86</v>
      </c>
      <c r="CU5" s="386"/>
      <c r="CV5" s="386"/>
      <c r="CW5" s="386"/>
      <c r="CX5" s="386"/>
      <c r="CY5" s="386"/>
      <c r="CZ5" s="386"/>
      <c r="DA5" s="387"/>
      <c r="DB5" s="385">
        <v>84.4</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1796196</v>
      </c>
      <c r="BO6" s="416"/>
      <c r="BP6" s="416"/>
      <c r="BQ6" s="416"/>
      <c r="BR6" s="416"/>
      <c r="BS6" s="416"/>
      <c r="BT6" s="416"/>
      <c r="BU6" s="417"/>
      <c r="BV6" s="415">
        <v>1602401</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90.5</v>
      </c>
      <c r="CU6" s="562"/>
      <c r="CV6" s="562"/>
      <c r="CW6" s="562"/>
      <c r="CX6" s="562"/>
      <c r="CY6" s="562"/>
      <c r="CZ6" s="562"/>
      <c r="DA6" s="563"/>
      <c r="DB6" s="561">
        <v>89.9</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486919</v>
      </c>
      <c r="BO7" s="416"/>
      <c r="BP7" s="416"/>
      <c r="BQ7" s="416"/>
      <c r="BR7" s="416"/>
      <c r="BS7" s="416"/>
      <c r="BT7" s="416"/>
      <c r="BU7" s="417"/>
      <c r="BV7" s="415">
        <v>78823</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20183448</v>
      </c>
      <c r="CU7" s="416"/>
      <c r="CV7" s="416"/>
      <c r="CW7" s="416"/>
      <c r="CX7" s="416"/>
      <c r="CY7" s="416"/>
      <c r="CZ7" s="416"/>
      <c r="DA7" s="417"/>
      <c r="DB7" s="415">
        <v>20354125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1309277</v>
      </c>
      <c r="BO8" s="416"/>
      <c r="BP8" s="416"/>
      <c r="BQ8" s="416"/>
      <c r="BR8" s="416"/>
      <c r="BS8" s="416"/>
      <c r="BT8" s="416"/>
      <c r="BU8" s="417"/>
      <c r="BV8" s="415">
        <v>1523578</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0.54</v>
      </c>
      <c r="CU8" s="525"/>
      <c r="CV8" s="525"/>
      <c r="CW8" s="525"/>
      <c r="CX8" s="525"/>
      <c r="CY8" s="525"/>
      <c r="CZ8" s="525"/>
      <c r="DA8" s="526"/>
      <c r="DB8" s="524">
        <v>0.53</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96475</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-214301</v>
      </c>
      <c r="BO9" s="416"/>
      <c r="BP9" s="416"/>
      <c r="BQ9" s="416"/>
      <c r="BR9" s="416"/>
      <c r="BS9" s="416"/>
      <c r="BT9" s="416"/>
      <c r="BU9" s="417"/>
      <c r="BV9" s="415">
        <v>444776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10.4</v>
      </c>
      <c r="CU9" s="386"/>
      <c r="CV9" s="386"/>
      <c r="CW9" s="386"/>
      <c r="CX9" s="386"/>
      <c r="CY9" s="386"/>
      <c r="CZ9" s="386"/>
      <c r="DA9" s="387"/>
      <c r="DB9" s="385">
        <v>12.8</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98435</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510479</v>
      </c>
      <c r="BO10" s="416"/>
      <c r="BP10" s="416"/>
      <c r="BQ10" s="416"/>
      <c r="BR10" s="416"/>
      <c r="BS10" s="416"/>
      <c r="BT10" s="416"/>
      <c r="BU10" s="417"/>
      <c r="BV10" s="415">
        <v>763097</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v>143600</v>
      </c>
      <c r="BO11" s="416"/>
      <c r="BP11" s="416"/>
      <c r="BQ11" s="416"/>
      <c r="BR11" s="416"/>
      <c r="BS11" s="416"/>
      <c r="BT11" s="416"/>
      <c r="BU11" s="417"/>
      <c r="BV11" s="415">
        <v>142758</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100242</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3576000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99555</v>
      </c>
      <c r="S13" s="517"/>
      <c r="T13" s="517"/>
      <c r="U13" s="517"/>
      <c r="V13" s="518"/>
      <c r="W13" s="504" t="s">
        <v>124</v>
      </c>
      <c r="X13" s="428"/>
      <c r="Y13" s="428"/>
      <c r="Z13" s="428"/>
      <c r="AA13" s="428"/>
      <c r="AB13" s="429"/>
      <c r="AC13" s="391">
        <v>3926</v>
      </c>
      <c r="AD13" s="392"/>
      <c r="AE13" s="392"/>
      <c r="AF13" s="392"/>
      <c r="AG13" s="393"/>
      <c r="AH13" s="391">
        <v>4095</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-3136222</v>
      </c>
      <c r="BO13" s="416"/>
      <c r="BP13" s="416"/>
      <c r="BQ13" s="416"/>
      <c r="BR13" s="416"/>
      <c r="BS13" s="416"/>
      <c r="BT13" s="416"/>
      <c r="BU13" s="417"/>
      <c r="BV13" s="415">
        <v>1350631</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6.2</v>
      </c>
      <c r="CU13" s="386"/>
      <c r="CV13" s="386"/>
      <c r="CW13" s="386"/>
      <c r="CX13" s="386"/>
      <c r="CY13" s="386"/>
      <c r="CZ13" s="386"/>
      <c r="DA13" s="387"/>
      <c r="DB13" s="385">
        <v>9.1</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100126</v>
      </c>
      <c r="S14" s="517"/>
      <c r="T14" s="517"/>
      <c r="U14" s="517"/>
      <c r="V14" s="518"/>
      <c r="W14" s="519"/>
      <c r="X14" s="431"/>
      <c r="Y14" s="431"/>
      <c r="Z14" s="431"/>
      <c r="AA14" s="431"/>
      <c r="AB14" s="432"/>
      <c r="AC14" s="509">
        <v>9</v>
      </c>
      <c r="AD14" s="510"/>
      <c r="AE14" s="510"/>
      <c r="AF14" s="510"/>
      <c r="AG14" s="511"/>
      <c r="AH14" s="509">
        <v>9.3000000000000007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17.3</v>
      </c>
      <c r="CU14" s="488"/>
      <c r="CV14" s="488"/>
      <c r="CW14" s="488"/>
      <c r="CX14" s="488"/>
      <c r="CY14" s="488"/>
      <c r="CZ14" s="488"/>
      <c r="DA14" s="489"/>
      <c r="DB14" s="520">
        <v>30.2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99461</v>
      </c>
      <c r="S15" s="517"/>
      <c r="T15" s="517"/>
      <c r="U15" s="517"/>
      <c r="V15" s="518"/>
      <c r="W15" s="504" t="s">
        <v>130</v>
      </c>
      <c r="X15" s="428"/>
      <c r="Y15" s="428"/>
      <c r="Z15" s="428"/>
      <c r="AA15" s="428"/>
      <c r="AB15" s="429"/>
      <c r="AC15" s="391">
        <v>7943</v>
      </c>
      <c r="AD15" s="392"/>
      <c r="AE15" s="392"/>
      <c r="AF15" s="392"/>
      <c r="AG15" s="393"/>
      <c r="AH15" s="391">
        <v>7837</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9022466</v>
      </c>
      <c r="BO15" s="411"/>
      <c r="BP15" s="411"/>
      <c r="BQ15" s="411"/>
      <c r="BR15" s="411"/>
      <c r="BS15" s="411"/>
      <c r="BT15" s="411"/>
      <c r="BU15" s="412"/>
      <c r="BV15" s="410">
        <v>8690409</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18.100000000000001</v>
      </c>
      <c r="AD16" s="510"/>
      <c r="AE16" s="510"/>
      <c r="AF16" s="510"/>
      <c r="AG16" s="511"/>
      <c r="AH16" s="509">
        <v>17.8</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16231454</v>
      </c>
      <c r="BO16" s="416"/>
      <c r="BP16" s="416"/>
      <c r="BQ16" s="416"/>
      <c r="BR16" s="416"/>
      <c r="BS16" s="416"/>
      <c r="BT16" s="416"/>
      <c r="BU16" s="417"/>
      <c r="BV16" s="415">
        <v>15916333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31985</v>
      </c>
      <c r="AD17" s="392"/>
      <c r="AE17" s="392"/>
      <c r="AF17" s="392"/>
      <c r="AG17" s="393"/>
      <c r="AH17" s="391">
        <v>32082</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11379683</v>
      </c>
      <c r="BO17" s="416"/>
      <c r="BP17" s="416"/>
      <c r="BQ17" s="416"/>
      <c r="BR17" s="416"/>
      <c r="BS17" s="416"/>
      <c r="BT17" s="416"/>
      <c r="BU17" s="417"/>
      <c r="BV17" s="415">
        <v>10940697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215.7</v>
      </c>
      <c r="M18" s="480"/>
      <c r="N18" s="480"/>
      <c r="O18" s="480"/>
      <c r="P18" s="480"/>
      <c r="Q18" s="480"/>
      <c r="R18" s="481"/>
      <c r="S18" s="481"/>
      <c r="T18" s="481"/>
      <c r="U18" s="481"/>
      <c r="V18" s="482"/>
      <c r="W18" s="496"/>
      <c r="X18" s="497"/>
      <c r="Y18" s="497"/>
      <c r="Z18" s="497"/>
      <c r="AA18" s="497"/>
      <c r="AB18" s="505"/>
      <c r="AC18" s="379">
        <v>72.900000000000006</v>
      </c>
      <c r="AD18" s="380"/>
      <c r="AE18" s="380"/>
      <c r="AF18" s="380"/>
      <c r="AG18" s="483"/>
      <c r="AH18" s="379">
        <v>72.900000000000006</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17459574</v>
      </c>
      <c r="BO18" s="416"/>
      <c r="BP18" s="416"/>
      <c r="BQ18" s="416"/>
      <c r="BR18" s="416"/>
      <c r="BS18" s="416"/>
      <c r="BT18" s="416"/>
      <c r="BU18" s="417"/>
      <c r="BV18" s="415">
        <v>17557421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447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26517691</v>
      </c>
      <c r="BO19" s="416"/>
      <c r="BP19" s="416"/>
      <c r="BQ19" s="416"/>
      <c r="BR19" s="416"/>
      <c r="BS19" s="416"/>
      <c r="BT19" s="416"/>
      <c r="BU19" s="417"/>
      <c r="BV19" s="415">
        <v>23373122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34739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29682703</v>
      </c>
      <c r="BO23" s="416"/>
      <c r="BP23" s="416"/>
      <c r="BQ23" s="416"/>
      <c r="BR23" s="416"/>
      <c r="BS23" s="416"/>
      <c r="BT23" s="416"/>
      <c r="BU23" s="417"/>
      <c r="BV23" s="415">
        <v>29523500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8980</v>
      </c>
      <c r="R24" s="392"/>
      <c r="S24" s="392"/>
      <c r="T24" s="392"/>
      <c r="U24" s="392"/>
      <c r="V24" s="393"/>
      <c r="W24" s="457"/>
      <c r="X24" s="448"/>
      <c r="Y24" s="449"/>
      <c r="Z24" s="388" t="s">
        <v>153</v>
      </c>
      <c r="AA24" s="389"/>
      <c r="AB24" s="389"/>
      <c r="AC24" s="389"/>
      <c r="AD24" s="389"/>
      <c r="AE24" s="389"/>
      <c r="AF24" s="389"/>
      <c r="AG24" s="390"/>
      <c r="AH24" s="391">
        <v>486</v>
      </c>
      <c r="AI24" s="392"/>
      <c r="AJ24" s="392"/>
      <c r="AK24" s="392"/>
      <c r="AL24" s="393"/>
      <c r="AM24" s="391">
        <v>1564920</v>
      </c>
      <c r="AN24" s="392"/>
      <c r="AO24" s="392"/>
      <c r="AP24" s="392"/>
      <c r="AQ24" s="392"/>
      <c r="AR24" s="393"/>
      <c r="AS24" s="391">
        <v>3220</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26638922</v>
      </c>
      <c r="BO24" s="416"/>
      <c r="BP24" s="416"/>
      <c r="BQ24" s="416"/>
      <c r="BR24" s="416"/>
      <c r="BS24" s="416"/>
      <c r="BT24" s="416"/>
      <c r="BU24" s="417"/>
      <c r="BV24" s="415">
        <v>26044796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7190</v>
      </c>
      <c r="R25" s="392"/>
      <c r="S25" s="392"/>
      <c r="T25" s="392"/>
      <c r="U25" s="392"/>
      <c r="V25" s="393"/>
      <c r="W25" s="457"/>
      <c r="X25" s="448"/>
      <c r="Y25" s="449"/>
      <c r="Z25" s="388" t="s">
        <v>156</v>
      </c>
      <c r="AA25" s="389"/>
      <c r="AB25" s="389"/>
      <c r="AC25" s="389"/>
      <c r="AD25" s="389"/>
      <c r="AE25" s="389"/>
      <c r="AF25" s="389"/>
      <c r="AG25" s="390"/>
      <c r="AH25" s="391">
        <v>98</v>
      </c>
      <c r="AI25" s="392"/>
      <c r="AJ25" s="392"/>
      <c r="AK25" s="392"/>
      <c r="AL25" s="393"/>
      <c r="AM25" s="391">
        <v>290766</v>
      </c>
      <c r="AN25" s="392"/>
      <c r="AO25" s="392"/>
      <c r="AP25" s="392"/>
      <c r="AQ25" s="392"/>
      <c r="AR25" s="393"/>
      <c r="AS25" s="391">
        <v>2967</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1798699</v>
      </c>
      <c r="BO25" s="411"/>
      <c r="BP25" s="411"/>
      <c r="BQ25" s="411"/>
      <c r="BR25" s="411"/>
      <c r="BS25" s="411"/>
      <c r="BT25" s="411"/>
      <c r="BU25" s="412"/>
      <c r="BV25" s="410">
        <v>1765471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6760</v>
      </c>
      <c r="R26" s="392"/>
      <c r="S26" s="392"/>
      <c r="T26" s="392"/>
      <c r="U26" s="392"/>
      <c r="V26" s="393"/>
      <c r="W26" s="457"/>
      <c r="X26" s="448"/>
      <c r="Y26" s="449"/>
      <c r="Z26" s="388" t="s">
        <v>159</v>
      </c>
      <c r="AA26" s="470"/>
      <c r="AB26" s="470"/>
      <c r="AC26" s="470"/>
      <c r="AD26" s="470"/>
      <c r="AE26" s="470"/>
      <c r="AF26" s="470"/>
      <c r="AG26" s="471"/>
      <c r="AH26" s="391">
        <v>14</v>
      </c>
      <c r="AI26" s="392"/>
      <c r="AJ26" s="392"/>
      <c r="AK26" s="392"/>
      <c r="AL26" s="393"/>
      <c r="AM26" s="391">
        <v>41384</v>
      </c>
      <c r="AN26" s="392"/>
      <c r="AO26" s="392"/>
      <c r="AP26" s="392"/>
      <c r="AQ26" s="392"/>
      <c r="AR26" s="393"/>
      <c r="AS26" s="391">
        <v>2956</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5370</v>
      </c>
      <c r="R27" s="392"/>
      <c r="S27" s="392"/>
      <c r="T27" s="392"/>
      <c r="U27" s="392"/>
      <c r="V27" s="393"/>
      <c r="W27" s="457"/>
      <c r="X27" s="448"/>
      <c r="Y27" s="449"/>
      <c r="Z27" s="388" t="s">
        <v>162</v>
      </c>
      <c r="AA27" s="389"/>
      <c r="AB27" s="389"/>
      <c r="AC27" s="389"/>
      <c r="AD27" s="389"/>
      <c r="AE27" s="389"/>
      <c r="AF27" s="389"/>
      <c r="AG27" s="390"/>
      <c r="AH27" s="391">
        <v>2</v>
      </c>
      <c r="AI27" s="392"/>
      <c r="AJ27" s="392"/>
      <c r="AK27" s="392"/>
      <c r="AL27" s="393"/>
      <c r="AM27" s="391" t="s">
        <v>163</v>
      </c>
      <c r="AN27" s="392"/>
      <c r="AO27" s="392"/>
      <c r="AP27" s="392"/>
      <c r="AQ27" s="392"/>
      <c r="AR27" s="393"/>
      <c r="AS27" s="391" t="s">
        <v>163</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4830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5014103</v>
      </c>
      <c r="BO28" s="411"/>
      <c r="BP28" s="411"/>
      <c r="BQ28" s="411"/>
      <c r="BR28" s="411"/>
      <c r="BS28" s="411"/>
      <c r="BT28" s="411"/>
      <c r="BU28" s="412"/>
      <c r="BV28" s="410">
        <v>8079624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20</v>
      </c>
      <c r="M29" s="392"/>
      <c r="N29" s="392"/>
      <c r="O29" s="392"/>
      <c r="P29" s="393"/>
      <c r="Q29" s="391">
        <v>4520</v>
      </c>
      <c r="R29" s="392"/>
      <c r="S29" s="392"/>
      <c r="T29" s="392"/>
      <c r="U29" s="392"/>
      <c r="V29" s="393"/>
      <c r="W29" s="458"/>
      <c r="X29" s="459"/>
      <c r="Y29" s="460"/>
      <c r="Z29" s="388" t="s">
        <v>170</v>
      </c>
      <c r="AA29" s="389"/>
      <c r="AB29" s="389"/>
      <c r="AC29" s="389"/>
      <c r="AD29" s="389"/>
      <c r="AE29" s="389"/>
      <c r="AF29" s="389"/>
      <c r="AG29" s="390"/>
      <c r="AH29" s="391">
        <v>488</v>
      </c>
      <c r="AI29" s="392"/>
      <c r="AJ29" s="392"/>
      <c r="AK29" s="392"/>
      <c r="AL29" s="393"/>
      <c r="AM29" s="391">
        <v>1572644</v>
      </c>
      <c r="AN29" s="392"/>
      <c r="AO29" s="392"/>
      <c r="AP29" s="392"/>
      <c r="AQ29" s="392"/>
      <c r="AR29" s="393"/>
      <c r="AS29" s="391">
        <v>3223</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255429</v>
      </c>
      <c r="BO29" s="416"/>
      <c r="BP29" s="416"/>
      <c r="BQ29" s="416"/>
      <c r="BR29" s="416"/>
      <c r="BS29" s="416"/>
      <c r="BT29" s="416"/>
      <c r="BU29" s="417"/>
      <c r="BV29" s="415">
        <v>246676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100.3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3817561</v>
      </c>
      <c r="BO30" s="419"/>
      <c r="BP30" s="419"/>
      <c r="BQ30" s="419"/>
      <c r="BR30" s="419"/>
      <c r="BS30" s="419"/>
      <c r="BT30" s="419"/>
      <c r="BU30" s="420"/>
      <c r="BV30" s="418">
        <v>229077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渡船事業特別会計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福岡県市町村消防団員等公務災害補償組合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糸島市土地開発公社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住宅新築資金等貸付事業特別会計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IF('各会計、関係団体の財政状況及び健全化判断比率'!B32="","",'各会計、関係団体の財政状況及び健全化判断比率'!B32)</f>
        <v>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福岡県市町村職員退職手当組合（一般会計）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リフレッシュ二丈</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福岡県市町村職員退職手当組合（基金特別会計）</v>
      </c>
      <c r="BZ36" s="374"/>
      <c r="CA36" s="374"/>
      <c r="CB36" s="374"/>
      <c r="CC36" s="374"/>
      <c r="CD36" s="374"/>
      <c r="CE36" s="374"/>
      <c r="CF36" s="374"/>
      <c r="CG36" s="374"/>
      <c r="CH36" s="374"/>
      <c r="CI36" s="374"/>
      <c r="CJ36" s="374"/>
      <c r="CK36" s="374"/>
      <c r="CL36" s="374"/>
      <c r="CM36" s="374"/>
      <c r="CN36" s="167"/>
      <c r="CO36" s="375">
        <f t="shared" si="3"/>
        <v>21</v>
      </c>
      <c r="CP36" s="375"/>
      <c r="CQ36" s="374" t="str">
        <f>IF('各会計、関係団体の財政状況及び健全化判断比率'!BS9="","",'各会計、関係団体の財政状況及び健全化判断比率'!BS9)</f>
        <v>志摩海洋センター</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福岡県自治振興組合（一般会計）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福岡県自治振興組合（公文書館事業特別会計）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福岡都市圏広域行政事業組合（一般会計）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福岡都市圏広域行政事業組合（流域連携事業特別会計）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福岡都市圏広域行政事業組合（競艇事業特別会計）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福岡県後期高齢者医療広域連合（一般会計）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福岡県後期高齢者医療広域連合（後期高齢者医療特別会計）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524</v>
      </c>
      <c r="D34" s="1184"/>
      <c r="E34" s="1185"/>
      <c r="F34" s="32">
        <v>9.74</v>
      </c>
      <c r="G34" s="33">
        <v>9.69</v>
      </c>
      <c r="H34" s="33">
        <v>10</v>
      </c>
      <c r="I34" s="33">
        <v>9.86</v>
      </c>
      <c r="J34" s="34">
        <v>10.07</v>
      </c>
      <c r="K34" s="22"/>
      <c r="L34" s="22"/>
      <c r="M34" s="22"/>
      <c r="N34" s="22"/>
      <c r="O34" s="22"/>
      <c r="P34" s="22"/>
    </row>
    <row r="35" spans="1:16" ht="39" customHeight="1">
      <c r="A35" s="22"/>
      <c r="B35" s="35"/>
      <c r="C35" s="1178" t="s">
        <v>525</v>
      </c>
      <c r="D35" s="1179"/>
      <c r="E35" s="1180"/>
      <c r="F35" s="36">
        <v>7.82</v>
      </c>
      <c r="G35" s="37">
        <v>8.91</v>
      </c>
      <c r="H35" s="37">
        <v>8.77</v>
      </c>
      <c r="I35" s="37">
        <v>8.59</v>
      </c>
      <c r="J35" s="38">
        <v>8.4700000000000006</v>
      </c>
      <c r="K35" s="22"/>
      <c r="L35" s="22"/>
      <c r="M35" s="22"/>
      <c r="N35" s="22"/>
      <c r="O35" s="22"/>
      <c r="P35" s="22"/>
    </row>
    <row r="36" spans="1:16" ht="39" customHeight="1">
      <c r="A36" s="22"/>
      <c r="B36" s="35"/>
      <c r="C36" s="1178" t="s">
        <v>526</v>
      </c>
      <c r="D36" s="1179"/>
      <c r="E36" s="1180"/>
      <c r="F36" s="36">
        <v>4.6399999999999997</v>
      </c>
      <c r="G36" s="37">
        <v>6.04</v>
      </c>
      <c r="H36" s="37">
        <v>5.18</v>
      </c>
      <c r="I36" s="37">
        <v>7.45</v>
      </c>
      <c r="J36" s="38">
        <v>6.46</v>
      </c>
      <c r="K36" s="22"/>
      <c r="L36" s="22"/>
      <c r="M36" s="22"/>
      <c r="N36" s="22"/>
      <c r="O36" s="22"/>
      <c r="P36" s="22"/>
    </row>
    <row r="37" spans="1:16" ht="39" customHeight="1">
      <c r="A37" s="22"/>
      <c r="B37" s="35"/>
      <c r="C37" s="1178" t="s">
        <v>527</v>
      </c>
      <c r="D37" s="1179"/>
      <c r="E37" s="1180"/>
      <c r="F37" s="36">
        <v>1.24</v>
      </c>
      <c r="G37" s="37">
        <v>1.24</v>
      </c>
      <c r="H37" s="37" t="s">
        <v>528</v>
      </c>
      <c r="I37" s="37">
        <v>0.11</v>
      </c>
      <c r="J37" s="38">
        <v>2.14</v>
      </c>
      <c r="K37" s="22"/>
      <c r="L37" s="22"/>
      <c r="M37" s="22"/>
      <c r="N37" s="22"/>
      <c r="O37" s="22"/>
      <c r="P37" s="22"/>
    </row>
    <row r="38" spans="1:16" ht="39" customHeight="1">
      <c r="A38" s="22"/>
      <c r="B38" s="35"/>
      <c r="C38" s="1178" t="s">
        <v>529</v>
      </c>
      <c r="D38" s="1179"/>
      <c r="E38" s="1180"/>
      <c r="F38" s="36">
        <v>0.39</v>
      </c>
      <c r="G38" s="37">
        <v>0.68</v>
      </c>
      <c r="H38" s="37">
        <v>0.49</v>
      </c>
      <c r="I38" s="37">
        <v>1.0900000000000001</v>
      </c>
      <c r="J38" s="38">
        <v>1.1399999999999999</v>
      </c>
      <c r="K38" s="22"/>
      <c r="L38" s="22"/>
      <c r="M38" s="22"/>
      <c r="N38" s="22"/>
      <c r="O38" s="22"/>
      <c r="P38" s="22"/>
    </row>
    <row r="39" spans="1:16" ht="39" customHeight="1">
      <c r="A39" s="22"/>
      <c r="B39" s="35"/>
      <c r="C39" s="1178" t="s">
        <v>530</v>
      </c>
      <c r="D39" s="1179"/>
      <c r="E39" s="1180"/>
      <c r="F39" s="36">
        <v>0.13</v>
      </c>
      <c r="G39" s="37">
        <v>0.12</v>
      </c>
      <c r="H39" s="37">
        <v>0.12</v>
      </c>
      <c r="I39" s="37">
        <v>0.13</v>
      </c>
      <c r="J39" s="38">
        <v>0.16</v>
      </c>
      <c r="K39" s="22"/>
      <c r="L39" s="22"/>
      <c r="M39" s="22"/>
      <c r="N39" s="22"/>
      <c r="O39" s="22"/>
      <c r="P39" s="22"/>
    </row>
    <row r="40" spans="1:16" ht="39" customHeight="1">
      <c r="A40" s="22"/>
      <c r="B40" s="35"/>
      <c r="C40" s="1178" t="s">
        <v>531</v>
      </c>
      <c r="D40" s="1179"/>
      <c r="E40" s="1180"/>
      <c r="F40" s="36">
        <v>0.1</v>
      </c>
      <c r="G40" s="37">
        <v>0.04</v>
      </c>
      <c r="H40" s="37">
        <v>0.02</v>
      </c>
      <c r="I40" s="37">
        <v>0.02</v>
      </c>
      <c r="J40" s="38">
        <v>0.02</v>
      </c>
      <c r="K40" s="22"/>
      <c r="L40" s="22"/>
      <c r="M40" s="22"/>
      <c r="N40" s="22"/>
      <c r="O40" s="22"/>
      <c r="P40" s="22"/>
    </row>
    <row r="41" spans="1:16" ht="39" customHeight="1">
      <c r="A41" s="22"/>
      <c r="B41" s="35"/>
      <c r="C41" s="1178" t="s">
        <v>532</v>
      </c>
      <c r="D41" s="1179"/>
      <c r="E41" s="1180"/>
      <c r="F41" s="36">
        <v>0</v>
      </c>
      <c r="G41" s="37">
        <v>0.06</v>
      </c>
      <c r="H41" s="37">
        <v>0.01</v>
      </c>
      <c r="I41" s="37">
        <v>0</v>
      </c>
      <c r="J41" s="38">
        <v>0</v>
      </c>
      <c r="K41" s="22"/>
      <c r="L41" s="22"/>
      <c r="M41" s="22"/>
      <c r="N41" s="22"/>
      <c r="O41" s="22"/>
      <c r="P41" s="22"/>
    </row>
    <row r="42" spans="1:16" ht="39" customHeight="1">
      <c r="A42" s="22"/>
      <c r="B42" s="39"/>
      <c r="C42" s="1178" t="s">
        <v>533</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534</v>
      </c>
      <c r="D43" s="1182"/>
      <c r="E43" s="1183"/>
      <c r="F43" s="41">
        <v>0.28000000000000003</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4702</v>
      </c>
      <c r="L45" s="60">
        <v>4394</v>
      </c>
      <c r="M45" s="60">
        <v>3493</v>
      </c>
      <c r="N45" s="60">
        <v>2900</v>
      </c>
      <c r="O45" s="61">
        <v>2718</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15</v>
      </c>
      <c r="F48" s="1188"/>
      <c r="G48" s="1188"/>
      <c r="H48" s="1188"/>
      <c r="I48" s="1188"/>
      <c r="J48" s="1189"/>
      <c r="K48" s="63">
        <v>1116</v>
      </c>
      <c r="L48" s="64">
        <v>1140</v>
      </c>
      <c r="M48" s="64">
        <v>825</v>
      </c>
      <c r="N48" s="64">
        <v>865</v>
      </c>
      <c r="O48" s="65">
        <v>870</v>
      </c>
      <c r="P48" s="48"/>
      <c r="Q48" s="48"/>
      <c r="R48" s="48"/>
      <c r="S48" s="48"/>
      <c r="T48" s="48"/>
      <c r="U48" s="48"/>
    </row>
    <row r="49" spans="1:21" ht="30.75" customHeight="1">
      <c r="A49" s="48"/>
      <c r="B49" s="1196"/>
      <c r="C49" s="1197"/>
      <c r="D49" s="62"/>
      <c r="E49" s="1188" t="s">
        <v>16</v>
      </c>
      <c r="F49" s="1188"/>
      <c r="G49" s="1188"/>
      <c r="H49" s="1188"/>
      <c r="I49" s="1188"/>
      <c r="J49" s="1189"/>
      <c r="K49" s="63">
        <v>0</v>
      </c>
      <c r="L49" s="64">
        <v>0</v>
      </c>
      <c r="M49" s="64">
        <v>0</v>
      </c>
      <c r="N49" s="64">
        <v>0</v>
      </c>
      <c r="O49" s="65">
        <v>3</v>
      </c>
      <c r="P49" s="48"/>
      <c r="Q49" s="48"/>
      <c r="R49" s="48"/>
      <c r="S49" s="48"/>
      <c r="T49" s="48"/>
      <c r="U49" s="48"/>
    </row>
    <row r="50" spans="1:21" ht="30.75" customHeight="1">
      <c r="A50" s="48"/>
      <c r="B50" s="1196"/>
      <c r="C50" s="1197"/>
      <c r="D50" s="62"/>
      <c r="E50" s="1188" t="s">
        <v>17</v>
      </c>
      <c r="F50" s="1188"/>
      <c r="G50" s="1188"/>
      <c r="H50" s="1188"/>
      <c r="I50" s="1188"/>
      <c r="J50" s="1189"/>
      <c r="K50" s="63">
        <v>140</v>
      </c>
      <c r="L50" s="64">
        <v>115</v>
      </c>
      <c r="M50" s="64">
        <v>88</v>
      </c>
      <c r="N50" s="64">
        <v>62</v>
      </c>
      <c r="O50" s="65">
        <v>43</v>
      </c>
      <c r="P50" s="48"/>
      <c r="Q50" s="48"/>
      <c r="R50" s="48"/>
      <c r="S50" s="48"/>
      <c r="T50" s="48"/>
      <c r="U50" s="48"/>
    </row>
    <row r="51" spans="1:21" ht="30.75" customHeight="1">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c r="A52" s="48"/>
      <c r="B52" s="1186" t="s">
        <v>19</v>
      </c>
      <c r="C52" s="1187"/>
      <c r="D52" s="66"/>
      <c r="E52" s="1188" t="s">
        <v>20</v>
      </c>
      <c r="F52" s="1188"/>
      <c r="G52" s="1188"/>
      <c r="H52" s="1188"/>
      <c r="I52" s="1188"/>
      <c r="J52" s="1189"/>
      <c r="K52" s="63">
        <v>3245</v>
      </c>
      <c r="L52" s="64">
        <v>3246</v>
      </c>
      <c r="M52" s="64">
        <v>3005</v>
      </c>
      <c r="N52" s="64">
        <v>2718</v>
      </c>
      <c r="O52" s="65">
        <v>2811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2713</v>
      </c>
      <c r="L53" s="69">
        <v>2403</v>
      </c>
      <c r="M53" s="69">
        <v>1401</v>
      </c>
      <c r="N53" s="69">
        <v>1109</v>
      </c>
      <c r="O53" s="70">
        <v>823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31367</v>
      </c>
      <c r="J41" s="83">
        <v>29903</v>
      </c>
      <c r="K41" s="83">
        <v>29358</v>
      </c>
      <c r="L41" s="83">
        <v>29524</v>
      </c>
      <c r="M41" s="84">
        <v>29683</v>
      </c>
    </row>
    <row r="42" spans="2:13" ht="27.75" customHeight="1">
      <c r="B42" s="1204"/>
      <c r="C42" s="1205"/>
      <c r="D42" s="85"/>
      <c r="E42" s="1208" t="s">
        <v>26</v>
      </c>
      <c r="F42" s="1208"/>
      <c r="G42" s="1208"/>
      <c r="H42" s="1209"/>
      <c r="I42" s="86">
        <v>387</v>
      </c>
      <c r="J42" s="87">
        <v>303</v>
      </c>
      <c r="K42" s="87">
        <v>245</v>
      </c>
      <c r="L42" s="87">
        <v>188</v>
      </c>
      <c r="M42" s="88">
        <v>148</v>
      </c>
    </row>
    <row r="43" spans="2:13" ht="27.75" customHeight="1">
      <c r="B43" s="1204"/>
      <c r="C43" s="1205"/>
      <c r="D43" s="85"/>
      <c r="E43" s="1208" t="s">
        <v>27</v>
      </c>
      <c r="F43" s="1208"/>
      <c r="G43" s="1208"/>
      <c r="H43" s="1209"/>
      <c r="I43" s="86">
        <v>15753</v>
      </c>
      <c r="J43" s="87">
        <v>14988</v>
      </c>
      <c r="K43" s="87">
        <v>13092</v>
      </c>
      <c r="L43" s="87">
        <v>11560</v>
      </c>
      <c r="M43" s="88">
        <v>10034</v>
      </c>
    </row>
    <row r="44" spans="2:13" ht="27.75" customHeight="1">
      <c r="B44" s="1204"/>
      <c r="C44" s="1205"/>
      <c r="D44" s="85"/>
      <c r="E44" s="1208" t="s">
        <v>28</v>
      </c>
      <c r="F44" s="1208"/>
      <c r="G44" s="1208"/>
      <c r="H44" s="1209"/>
      <c r="I44" s="86">
        <v>15</v>
      </c>
      <c r="J44" s="87">
        <v>9</v>
      </c>
      <c r="K44" s="87">
        <v>4</v>
      </c>
      <c r="L44" s="87">
        <v>1</v>
      </c>
      <c r="M44" s="88">
        <v>1</v>
      </c>
    </row>
    <row r="45" spans="2:13" ht="27.75" customHeight="1">
      <c r="B45" s="1204"/>
      <c r="C45" s="1205"/>
      <c r="D45" s="85"/>
      <c r="E45" s="1208" t="s">
        <v>29</v>
      </c>
      <c r="F45" s="1208"/>
      <c r="G45" s="1208"/>
      <c r="H45" s="1209"/>
      <c r="I45" s="86">
        <v>4978</v>
      </c>
      <c r="J45" s="87">
        <v>4753</v>
      </c>
      <c r="K45" s="87">
        <v>4361</v>
      </c>
      <c r="L45" s="87">
        <v>4226</v>
      </c>
      <c r="M45" s="88">
        <v>3917</v>
      </c>
    </row>
    <row r="46" spans="2:13" ht="27.75" customHeight="1">
      <c r="B46" s="1204"/>
      <c r="C46" s="1205"/>
      <c r="D46" s="89"/>
      <c r="E46" s="1208" t="s">
        <v>30</v>
      </c>
      <c r="F46" s="1208"/>
      <c r="G46" s="1208"/>
      <c r="H46" s="1209"/>
      <c r="I46" s="86" t="s">
        <v>479</v>
      </c>
      <c r="J46" s="87" t="s">
        <v>479</v>
      </c>
      <c r="K46" s="87" t="s">
        <v>479</v>
      </c>
      <c r="L46" s="87" t="s">
        <v>479</v>
      </c>
      <c r="M46" s="88" t="s">
        <v>479</v>
      </c>
    </row>
    <row r="47" spans="2:13" ht="27.75" customHeight="1">
      <c r="B47" s="1204"/>
      <c r="C47" s="1205"/>
      <c r="D47" s="90"/>
      <c r="E47" s="1218" t="s">
        <v>31</v>
      </c>
      <c r="F47" s="1219"/>
      <c r="G47" s="1219"/>
      <c r="H47" s="1220"/>
      <c r="I47" s="86" t="s">
        <v>479</v>
      </c>
      <c r="J47" s="87" t="s">
        <v>479</v>
      </c>
      <c r="K47" s="87" t="s">
        <v>479</v>
      </c>
      <c r="L47" s="87" t="s">
        <v>479</v>
      </c>
      <c r="M47" s="88" t="s">
        <v>479</v>
      </c>
    </row>
    <row r="48" spans="2:13" ht="27.75" customHeight="1">
      <c r="B48" s="1204"/>
      <c r="C48" s="1205"/>
      <c r="D48" s="85"/>
      <c r="E48" s="1208" t="s">
        <v>32</v>
      </c>
      <c r="F48" s="1208"/>
      <c r="G48" s="1208"/>
      <c r="H48" s="1209"/>
      <c r="I48" s="86" t="s">
        <v>479</v>
      </c>
      <c r="J48" s="87" t="s">
        <v>479</v>
      </c>
      <c r="K48" s="87" t="s">
        <v>479</v>
      </c>
      <c r="L48" s="87" t="s">
        <v>479</v>
      </c>
      <c r="M48" s="88" t="s">
        <v>479</v>
      </c>
    </row>
    <row r="49" spans="2:13" ht="27.75" customHeight="1">
      <c r="B49" s="1206"/>
      <c r="C49" s="1207"/>
      <c r="D49" s="85"/>
      <c r="E49" s="1208" t="s">
        <v>33</v>
      </c>
      <c r="F49" s="1208"/>
      <c r="G49" s="1208"/>
      <c r="H49" s="1209"/>
      <c r="I49" s="86" t="s">
        <v>479</v>
      </c>
      <c r="J49" s="87" t="s">
        <v>479</v>
      </c>
      <c r="K49" s="87" t="s">
        <v>479</v>
      </c>
      <c r="L49" s="87" t="s">
        <v>479</v>
      </c>
      <c r="M49" s="88" t="s">
        <v>479</v>
      </c>
    </row>
    <row r="50" spans="2:13" ht="27.75" customHeight="1">
      <c r="B50" s="1202" t="s">
        <v>34</v>
      </c>
      <c r="C50" s="1203"/>
      <c r="D50" s="91"/>
      <c r="E50" s="1208" t="s">
        <v>35</v>
      </c>
      <c r="F50" s="1208"/>
      <c r="G50" s="1208"/>
      <c r="H50" s="1209"/>
      <c r="I50" s="86">
        <v>6614</v>
      </c>
      <c r="J50" s="87">
        <v>6914</v>
      </c>
      <c r="K50" s="87">
        <v>7730</v>
      </c>
      <c r="L50" s="87">
        <v>8594</v>
      </c>
      <c r="M50" s="88">
        <v>9208</v>
      </c>
    </row>
    <row r="51" spans="2:13" ht="27.75" customHeight="1">
      <c r="B51" s="1204"/>
      <c r="C51" s="1205"/>
      <c r="D51" s="85"/>
      <c r="E51" s="1208" t="s">
        <v>36</v>
      </c>
      <c r="F51" s="1208"/>
      <c r="G51" s="1208"/>
      <c r="H51" s="1209"/>
      <c r="I51" s="86">
        <v>903</v>
      </c>
      <c r="J51" s="87">
        <v>798</v>
      </c>
      <c r="K51" s="87">
        <v>640</v>
      </c>
      <c r="L51" s="87">
        <v>479</v>
      </c>
      <c r="M51" s="88">
        <v>434</v>
      </c>
    </row>
    <row r="52" spans="2:13" ht="27.75" customHeight="1">
      <c r="B52" s="1206"/>
      <c r="C52" s="1207"/>
      <c r="D52" s="85"/>
      <c r="E52" s="1208" t="s">
        <v>37</v>
      </c>
      <c r="F52" s="1208"/>
      <c r="G52" s="1208"/>
      <c r="H52" s="1209"/>
      <c r="I52" s="86">
        <v>31240</v>
      </c>
      <c r="J52" s="87">
        <v>31542</v>
      </c>
      <c r="K52" s="87">
        <v>31072</v>
      </c>
      <c r="L52" s="87">
        <v>31074</v>
      </c>
      <c r="M52" s="88">
        <v>31110</v>
      </c>
    </row>
    <row r="53" spans="2:13" ht="27.75" customHeight="1" thickBot="1">
      <c r="B53" s="1210" t="s">
        <v>38</v>
      </c>
      <c r="C53" s="1211"/>
      <c r="D53" s="92"/>
      <c r="E53" s="1212" t="s">
        <v>39</v>
      </c>
      <c r="F53" s="1212"/>
      <c r="G53" s="1212"/>
      <c r="H53" s="1213"/>
      <c r="I53" s="93">
        <v>13744</v>
      </c>
      <c r="J53" s="94">
        <v>10701</v>
      </c>
      <c r="K53" s="94">
        <v>7618</v>
      </c>
      <c r="L53" s="94">
        <v>5350</v>
      </c>
      <c r="M53" s="95">
        <v>3031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570</v>
      </c>
      <c r="C41" s="248"/>
      <c r="D41" s="248"/>
      <c r="E41" s="248"/>
      <c r="F41" s="248"/>
      <c r="G41" s="248"/>
      <c r="H41" s="248"/>
      <c r="I41" s="248"/>
      <c r="J41" s="248"/>
      <c r="K41" s="248"/>
      <c r="L41" s="248"/>
      <c r="M41" s="248"/>
      <c r="N41" s="248"/>
      <c r="O41" s="248"/>
      <c r="P41" s="249"/>
    </row>
    <row r="42" spans="2:17">
      <c r="B42" s="250"/>
      <c r="C42" s="246"/>
      <c r="D42" s="246"/>
      <c r="E42" s="246"/>
      <c r="F42" s="246"/>
      <c r="G42" s="353" t="s">
        <v>571</v>
      </c>
      <c r="I42" s="354"/>
      <c r="J42" s="354"/>
      <c r="K42" s="354"/>
      <c r="L42" s="246"/>
      <c r="M42" s="246"/>
      <c r="N42" s="246"/>
      <c r="O42" s="246"/>
    </row>
    <row r="43" spans="2:17">
      <c r="B43" s="250"/>
      <c r="C43" s="246"/>
      <c r="D43" s="246"/>
      <c r="E43" s="246"/>
      <c r="F43" s="246"/>
      <c r="G43" s="1233"/>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572</v>
      </c>
    </row>
    <row r="50" spans="1:17">
      <c r="B50" s="250"/>
      <c r="C50" s="246"/>
      <c r="D50" s="246"/>
      <c r="E50" s="246"/>
      <c r="F50" s="246"/>
      <c r="G50" s="1242"/>
      <c r="H50" s="1243"/>
      <c r="I50" s="1243"/>
      <c r="J50" s="1244"/>
      <c r="K50" s="356" t="s">
        <v>518</v>
      </c>
      <c r="L50" s="356" t="s">
        <v>519</v>
      </c>
      <c r="M50" s="356" t="s">
        <v>520</v>
      </c>
      <c r="N50" s="356" t="s">
        <v>521</v>
      </c>
      <c r="O50" s="356" t="s">
        <v>522</v>
      </c>
    </row>
    <row r="51" spans="1:17">
      <c r="B51" s="250"/>
      <c r="C51" s="246"/>
      <c r="D51" s="246"/>
      <c r="E51" s="246"/>
      <c r="F51" s="246"/>
      <c r="G51" s="1245" t="s">
        <v>573</v>
      </c>
      <c r="H51" s="1246"/>
      <c r="I51" s="1251" t="s">
        <v>574</v>
      </c>
      <c r="J51" s="1251"/>
      <c r="K51" s="1255"/>
      <c r="L51" s="1255"/>
      <c r="M51" s="1255"/>
      <c r="N51" s="1255"/>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575</v>
      </c>
      <c r="J53" s="1231"/>
      <c r="K53" s="1256"/>
      <c r="L53" s="1256"/>
      <c r="M53" s="1256"/>
      <c r="N53" s="1256"/>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576</v>
      </c>
      <c r="H55" s="1226"/>
      <c r="I55" s="1231" t="s">
        <v>574</v>
      </c>
      <c r="J55" s="1231"/>
      <c r="K55" s="1255"/>
      <c r="L55" s="1255"/>
      <c r="M55" s="1255"/>
      <c r="N55" s="1255"/>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575</v>
      </c>
      <c r="J57" s="1223"/>
      <c r="K57" s="1256"/>
      <c r="L57" s="1256"/>
      <c r="M57" s="1256"/>
      <c r="N57" s="1256"/>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577</v>
      </c>
      <c r="C63" s="246"/>
      <c r="D63" s="246"/>
      <c r="E63" s="246"/>
      <c r="F63" s="246"/>
      <c r="G63" s="246"/>
      <c r="H63" s="246"/>
      <c r="I63" s="246"/>
      <c r="J63" s="246"/>
      <c r="K63" s="246"/>
      <c r="L63" s="246"/>
      <c r="M63" s="246"/>
      <c r="N63" s="246"/>
      <c r="O63" s="246"/>
    </row>
    <row r="64" spans="1:17">
      <c r="B64" s="250"/>
      <c r="C64" s="246"/>
      <c r="D64" s="246"/>
      <c r="E64" s="246"/>
      <c r="F64" s="246"/>
      <c r="G64" s="353" t="s">
        <v>571</v>
      </c>
      <c r="I64" s="354"/>
      <c r="J64" s="354"/>
      <c r="K64" s="354"/>
      <c r="L64" s="246"/>
      <c r="M64" s="246"/>
      <c r="N64" s="246"/>
      <c r="O64" s="246"/>
    </row>
    <row r="65" spans="2:30">
      <c r="B65" s="250"/>
      <c r="C65" s="246"/>
      <c r="D65" s="246"/>
      <c r="E65" s="246"/>
      <c r="F65" s="246"/>
      <c r="G65" s="1233" t="s">
        <v>580</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578</v>
      </c>
      <c r="I71" s="370"/>
      <c r="J71" s="366"/>
      <c r="K71" s="366"/>
      <c r="L71" s="367"/>
      <c r="M71" s="366"/>
      <c r="N71" s="367"/>
      <c r="O71" s="368"/>
    </row>
    <row r="72" spans="2:30">
      <c r="B72" s="250"/>
      <c r="C72" s="246"/>
      <c r="D72" s="246"/>
      <c r="E72" s="246"/>
      <c r="F72" s="246"/>
      <c r="G72" s="1242"/>
      <c r="H72" s="1243"/>
      <c r="I72" s="1243"/>
      <c r="J72" s="1244"/>
      <c r="K72" s="356" t="s">
        <v>518</v>
      </c>
      <c r="L72" s="356" t="s">
        <v>519</v>
      </c>
      <c r="M72" s="356" t="s">
        <v>520</v>
      </c>
      <c r="N72" s="356" t="s">
        <v>521</v>
      </c>
      <c r="O72" s="356" t="s">
        <v>522</v>
      </c>
    </row>
    <row r="73" spans="2:30">
      <c r="B73" s="250"/>
      <c r="C73" s="246"/>
      <c r="D73" s="246"/>
      <c r="E73" s="246"/>
      <c r="F73" s="246"/>
      <c r="G73" s="1245" t="s">
        <v>573</v>
      </c>
      <c r="H73" s="1246"/>
      <c r="I73" s="1251" t="s">
        <v>574</v>
      </c>
      <c r="J73" s="1251"/>
      <c r="K73" s="1232">
        <v>76.8</v>
      </c>
      <c r="L73" s="1232">
        <v>59.5</v>
      </c>
      <c r="M73" s="1221">
        <v>42.8</v>
      </c>
      <c r="N73" s="1221">
        <v>30.2</v>
      </c>
      <c r="O73" s="1221">
        <v>17.3</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579</v>
      </c>
      <c r="J75" s="1231"/>
      <c r="K75" s="1253">
        <v>15.9</v>
      </c>
      <c r="L75" s="1253">
        <v>14.8</v>
      </c>
      <c r="M75" s="1253">
        <v>12.1</v>
      </c>
      <c r="N75" s="1253">
        <v>9.1</v>
      </c>
      <c r="O75" s="1253">
        <v>6.2</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576</v>
      </c>
      <c r="H77" s="1226"/>
      <c r="I77" s="1231" t="s">
        <v>574</v>
      </c>
      <c r="J77" s="1231"/>
      <c r="K77" s="1232">
        <v>58.2</v>
      </c>
      <c r="L77" s="1232">
        <v>50.3</v>
      </c>
      <c r="M77" s="1221">
        <v>45.9</v>
      </c>
      <c r="N77" s="1221">
        <v>39</v>
      </c>
      <c r="O77" s="1221">
        <v>32.5</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579</v>
      </c>
      <c r="J79" s="1223"/>
      <c r="K79" s="1224">
        <v>10.3</v>
      </c>
      <c r="L79" s="1224">
        <v>9.6</v>
      </c>
      <c r="M79" s="1224">
        <v>8.8000000000000007</v>
      </c>
      <c r="N79" s="1224">
        <v>9</v>
      </c>
      <c r="O79" s="1224">
        <v>8.1999999999999993</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517</v>
      </c>
      <c r="G2" s="113"/>
      <c r="H2" s="114"/>
    </row>
    <row r="3" spans="1:8">
      <c r="A3" s="110" t="s">
        <v>510</v>
      </c>
      <c r="B3" s="115"/>
      <c r="C3" s="116"/>
      <c r="D3" s="117">
        <v>23331</v>
      </c>
      <c r="E3" s="118"/>
      <c r="F3" s="119">
        <v>50880</v>
      </c>
      <c r="G3" s="120"/>
      <c r="H3" s="121"/>
    </row>
    <row r="4" spans="1:8">
      <c r="A4" s="122"/>
      <c r="B4" s="123"/>
      <c r="C4" s="124"/>
      <c r="D4" s="125">
        <v>16651</v>
      </c>
      <c r="E4" s="126"/>
      <c r="F4" s="127">
        <v>26879</v>
      </c>
      <c r="G4" s="128"/>
      <c r="H4" s="129"/>
    </row>
    <row r="5" spans="1:8">
      <c r="A5" s="110" t="s">
        <v>512</v>
      </c>
      <c r="B5" s="115"/>
      <c r="C5" s="116"/>
      <c r="D5" s="117">
        <v>36753</v>
      </c>
      <c r="E5" s="118"/>
      <c r="F5" s="119">
        <v>63956</v>
      </c>
      <c r="G5" s="120"/>
      <c r="H5" s="121"/>
    </row>
    <row r="6" spans="1:8">
      <c r="A6" s="122"/>
      <c r="B6" s="123"/>
      <c r="C6" s="124"/>
      <c r="D6" s="125">
        <v>18424</v>
      </c>
      <c r="E6" s="126"/>
      <c r="F6" s="127">
        <v>29239</v>
      </c>
      <c r="G6" s="128"/>
      <c r="H6" s="129"/>
    </row>
    <row r="7" spans="1:8">
      <c r="A7" s="110" t="s">
        <v>513</v>
      </c>
      <c r="B7" s="115"/>
      <c r="C7" s="116"/>
      <c r="D7" s="117">
        <v>41568</v>
      </c>
      <c r="E7" s="118"/>
      <c r="F7" s="119">
        <v>66255</v>
      </c>
      <c r="G7" s="120"/>
      <c r="H7" s="121"/>
    </row>
    <row r="8" spans="1:8">
      <c r="A8" s="122"/>
      <c r="B8" s="123"/>
      <c r="C8" s="124"/>
      <c r="D8" s="125">
        <v>12872</v>
      </c>
      <c r="E8" s="126"/>
      <c r="F8" s="127">
        <v>31822</v>
      </c>
      <c r="G8" s="128"/>
      <c r="H8" s="129"/>
    </row>
    <row r="9" spans="1:8">
      <c r="A9" s="110" t="s">
        <v>514</v>
      </c>
      <c r="B9" s="115"/>
      <c r="C9" s="116"/>
      <c r="D9" s="117">
        <v>43254</v>
      </c>
      <c r="E9" s="118"/>
      <c r="F9" s="119">
        <v>92247</v>
      </c>
      <c r="G9" s="120"/>
      <c r="H9" s="121"/>
    </row>
    <row r="10" spans="1:8">
      <c r="A10" s="122"/>
      <c r="B10" s="123"/>
      <c r="C10" s="124"/>
      <c r="D10" s="125">
        <v>16803</v>
      </c>
      <c r="E10" s="126"/>
      <c r="F10" s="127">
        <v>37204</v>
      </c>
      <c r="G10" s="128"/>
      <c r="H10" s="129"/>
    </row>
    <row r="11" spans="1:8">
      <c r="A11" s="110" t="s">
        <v>515</v>
      </c>
      <c r="B11" s="115"/>
      <c r="C11" s="116"/>
      <c r="D11" s="117">
        <v>42749</v>
      </c>
      <c r="E11" s="118"/>
      <c r="F11" s="119">
        <v>67319</v>
      </c>
      <c r="G11" s="120"/>
      <c r="H11" s="121"/>
    </row>
    <row r="12" spans="1:8">
      <c r="A12" s="122"/>
      <c r="B12" s="123"/>
      <c r="C12" s="130"/>
      <c r="D12" s="125">
        <v>21321</v>
      </c>
      <c r="E12" s="126"/>
      <c r="F12" s="127">
        <v>38101</v>
      </c>
      <c r="G12" s="128"/>
      <c r="H12" s="129"/>
    </row>
    <row r="13" spans="1:8">
      <c r="A13" s="110"/>
      <c r="B13" s="115"/>
      <c r="C13" s="131"/>
      <c r="D13" s="132">
        <v>37531</v>
      </c>
      <c r="E13" s="133"/>
      <c r="F13" s="134">
        <v>68131</v>
      </c>
      <c r="G13" s="135"/>
      <c r="H13" s="121"/>
    </row>
    <row r="14" spans="1:8">
      <c r="A14" s="122"/>
      <c r="B14" s="123"/>
      <c r="C14" s="124"/>
      <c r="D14" s="125">
        <v>17214</v>
      </c>
      <c r="E14" s="126"/>
      <c r="F14" s="127">
        <v>32649</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5.04</v>
      </c>
      <c r="C19" s="136">
        <f>ROUND(VALUE(SUBSTITUTE(実質収支比率等に係る経年分析!G$48,"▲","-")),2)</f>
        <v>6.09</v>
      </c>
      <c r="D19" s="136">
        <f>ROUND(VALUE(SUBSTITUTE(実質収支比率等に係る経年分析!H$48,"▲","-")),2)</f>
        <v>5.21</v>
      </c>
      <c r="E19" s="136">
        <f>ROUND(VALUE(SUBSTITUTE(実質収支比率等に係る経年分析!I$48,"▲","-")),2)</f>
        <v>7.49</v>
      </c>
      <c r="F19" s="136">
        <f>ROUND(VALUE(SUBSTITUTE(実質収支比率等に係る経年分析!J$48,"▲","-")),2)</f>
        <v>6.49</v>
      </c>
    </row>
    <row r="20" spans="1:11">
      <c r="A20" s="136" t="s">
        <v>44</v>
      </c>
      <c r="B20" s="136">
        <f>ROUND(VALUE(SUBSTITUTE(実質収支比率等に係る経年分析!F$47,"▲","-")),2)</f>
        <v>27.6</v>
      </c>
      <c r="C20" s="136">
        <f>ROUND(VALUE(SUBSTITUTE(実質収支比率等に係る経年分析!G$47,"▲","-")),2)</f>
        <v>30.51</v>
      </c>
      <c r="D20" s="136">
        <f>ROUND(VALUE(SUBSTITUTE(実質収支比率等に係る経年分析!H$47,"▲","-")),2)</f>
        <v>35.32</v>
      </c>
      <c r="E20" s="136">
        <f>ROUND(VALUE(SUBSTITUTE(実質収支比率等に係る経年分析!I$47,"▲","-")),2)</f>
        <v>39.700000000000003</v>
      </c>
      <c r="F20" s="136">
        <f>ROUND(VALUE(SUBSTITUTE(実質収支比率等に係る経年分析!J$47,"▲","-")),2)</f>
        <v>24.84</v>
      </c>
    </row>
    <row r="21" spans="1:11">
      <c r="A21" s="136" t="s">
        <v>45</v>
      </c>
      <c r="B21" s="136">
        <f>IF(ISNUMBER(VALUE(SUBSTITUTE(実質収支比率等に係る経年分析!F$49,"▲","-"))),ROUND(VALUE(SUBSTITUTE(実質収支比率等に係る経年分析!F$49,"▲","-")),2),NA())</f>
        <v>4.83</v>
      </c>
      <c r="C21" s="136">
        <f>IF(ISNUMBER(VALUE(SUBSTITUTE(実質収支比率等に係る経年分析!G$49,"▲","-"))),ROUND(VALUE(SUBSTITUTE(実質収支比率等に係る経年分析!G$49,"▲","-")),2),NA())</f>
        <v>6.15</v>
      </c>
      <c r="D21" s="136">
        <f>IF(ISNUMBER(VALUE(SUBSTITUTE(実質収支比率等に係る経年分析!H$49,"▲","-"))),ROUND(VALUE(SUBSTITUTE(実質収支比率等に係る経年分析!H$49,"▲","-")),2),NA())</f>
        <v>4.8899999999999997</v>
      </c>
      <c r="E21" s="136">
        <f>IF(ISNUMBER(VALUE(SUBSTITUTE(実質収支比率等に係る経年分析!I$49,"▲","-"))),ROUND(VALUE(SUBSTITUTE(実質収支比率等に係る経年分析!I$49,"▲","-")),2),NA())</f>
        <v>6.64</v>
      </c>
      <c r="F21" s="136">
        <f>IF(ISNUMBER(VALUE(SUBSTITUTE(実質収支比率等に係る経年分析!J$49,"▲","-"))),ROUND(VALUE(SUBSTITUTE(実質収支比率等に係る経年分析!J$49,"▲","-")),2),NA())</f>
        <v>-15.54</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0.28000000000000003</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渡船事業特別会計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住宅新築資金等貸付事業特別会計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0.16</v>
      </c>
    </row>
    <row r="32" spans="1:11">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1.0900000000000001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1.1399999999999999</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1.24</v>
      </c>
      <c r="F33" s="137">
        <f>IF(ROUND(VALUE(SUBSTITUTE(連結実質赤字比率に係る赤字・黒字の構成分析!H$37,"▲", "-")), 2) &lt; 0, ABS(ROUND(VALUE(SUBSTITUTE(連結実質赤字比率に係る赤字・黒字の構成分析!H$37,"▲", "-")), 2)), NA())</f>
        <v>0.7</v>
      </c>
      <c r="G33" s="137" t="e">
        <f>IF(ROUND(VALUE(SUBSTITUTE(連結実質赤字比率に係る赤字・黒字の構成分析!H$37,"▲", "-")), 2) &gt;= 0, ABS(ROUND(VALUE(SUBSTITUTE(連結実質赤字比率に係る赤字・黒字の構成分析!H$37,"▲", "-")), 2)), NA())</f>
        <v>#N/A</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2.14</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4.6399999999999997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5.18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7.45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6.46</v>
      </c>
    </row>
    <row r="35" spans="1:16">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7.82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8.91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8.77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8.59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8.4700000000000006</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9.74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9.69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9.86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10.07</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3245</v>
      </c>
      <c r="E42" s="138"/>
      <c r="F42" s="138"/>
      <c r="G42" s="138">
        <f>'実質公債費比率（分子）の構造'!L$52</f>
        <v>3246</v>
      </c>
      <c r="H42" s="138"/>
      <c r="I42" s="138"/>
      <c r="J42" s="138">
        <f>'実質公債費比率（分子）の構造'!M$52</f>
        <v>3005</v>
      </c>
      <c r="K42" s="138"/>
      <c r="L42" s="138"/>
      <c r="M42" s="138">
        <f>'実質公債費比率（分子）の構造'!N$52</f>
        <v>2718</v>
      </c>
      <c r="N42" s="138"/>
      <c r="O42" s="138"/>
      <c r="P42" s="138">
        <f>'実質公債費比率（分子）の構造'!O$52</f>
        <v>2811</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140</v>
      </c>
      <c r="C44" s="138"/>
      <c r="D44" s="138"/>
      <c r="E44" s="138">
        <f>'実質公債費比率（分子）の構造'!L$50</f>
        <v>115</v>
      </c>
      <c r="F44" s="138"/>
      <c r="G44" s="138"/>
      <c r="H44" s="138">
        <f>'実質公債費比率（分子）の構造'!M$50</f>
        <v>88</v>
      </c>
      <c r="I44" s="138"/>
      <c r="J44" s="138"/>
      <c r="K44" s="138">
        <f>'実質公債費比率（分子）の構造'!N$50</f>
        <v>62</v>
      </c>
      <c r="L44" s="138"/>
      <c r="M44" s="138"/>
      <c r="N44" s="138">
        <f>'実質公債費比率（分子）の構造'!O$50</f>
        <v>43</v>
      </c>
      <c r="O44" s="138"/>
      <c r="P44" s="138"/>
    </row>
    <row r="45" spans="1:16">
      <c r="A45" s="138" t="s">
        <v>55</v>
      </c>
      <c r="B45" s="138">
        <f>'実質公債費比率（分子）の構造'!K$49</f>
        <v>0</v>
      </c>
      <c r="C45" s="138"/>
      <c r="D45" s="138"/>
      <c r="E45" s="138">
        <f>'実質公債費比率（分子）の構造'!L$49</f>
        <v>0</v>
      </c>
      <c r="F45" s="138"/>
      <c r="G45" s="138"/>
      <c r="H45" s="138">
        <f>'実質公債費比率（分子）の構造'!M$49</f>
        <v>0</v>
      </c>
      <c r="I45" s="138"/>
      <c r="J45" s="138"/>
      <c r="K45" s="138">
        <f>'実質公債費比率（分子）の構造'!N$49</f>
        <v>0</v>
      </c>
      <c r="L45" s="138"/>
      <c r="M45" s="138"/>
      <c r="N45" s="138">
        <f>'実質公債費比率（分子）の構造'!O$49</f>
        <v>3</v>
      </c>
      <c r="O45" s="138"/>
      <c r="P45" s="138"/>
    </row>
    <row r="46" spans="1:16">
      <c r="A46" s="138" t="s">
        <v>56</v>
      </c>
      <c r="B46" s="138">
        <f>'実質公債費比率（分子）の構造'!K$48</f>
        <v>1116</v>
      </c>
      <c r="C46" s="138"/>
      <c r="D46" s="138"/>
      <c r="E46" s="138">
        <f>'実質公債費比率（分子）の構造'!L$48</f>
        <v>1140</v>
      </c>
      <c r="F46" s="138"/>
      <c r="G46" s="138"/>
      <c r="H46" s="138">
        <f>'実質公債費比率（分子）の構造'!M$48</f>
        <v>825</v>
      </c>
      <c r="I46" s="138"/>
      <c r="J46" s="138"/>
      <c r="K46" s="138">
        <f>'実質公債費比率（分子）の構造'!N$48</f>
        <v>865</v>
      </c>
      <c r="L46" s="138"/>
      <c r="M46" s="138"/>
      <c r="N46" s="138">
        <f>'実質公債費比率（分子）の構造'!O$48</f>
        <v>870</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4702</v>
      </c>
      <c r="C49" s="138"/>
      <c r="D49" s="138"/>
      <c r="E49" s="138">
        <f>'実質公債費比率（分子）の構造'!L$45</f>
        <v>4394</v>
      </c>
      <c r="F49" s="138"/>
      <c r="G49" s="138"/>
      <c r="H49" s="138">
        <f>'実質公債費比率（分子）の構造'!M$45</f>
        <v>3493</v>
      </c>
      <c r="I49" s="138"/>
      <c r="J49" s="138"/>
      <c r="K49" s="138">
        <f>'実質公債費比率（分子）の構造'!N$45</f>
        <v>2900</v>
      </c>
      <c r="L49" s="138"/>
      <c r="M49" s="138"/>
      <c r="N49" s="138">
        <f>'実質公債費比率（分子）の構造'!O$45</f>
        <v>2718</v>
      </c>
      <c r="O49" s="138"/>
      <c r="P49" s="138"/>
    </row>
    <row r="50" spans="1:16">
      <c r="A50" s="138" t="s">
        <v>60</v>
      </c>
      <c r="B50" s="138" t="e">
        <f>NA()</f>
        <v>#N/A</v>
      </c>
      <c r="C50" s="138">
        <f>IF(ISNUMBER('実質公債費比率（分子）の構造'!K$53),'実質公債費比率（分子）の構造'!K$53,NA())</f>
        <v>2713</v>
      </c>
      <c r="D50" s="138" t="e">
        <f>NA()</f>
        <v>#N/A</v>
      </c>
      <c r="E50" s="138" t="e">
        <f>NA()</f>
        <v>#N/A</v>
      </c>
      <c r="F50" s="138">
        <f>IF(ISNUMBER('実質公債費比率（分子）の構造'!L$53),'実質公債費比率（分子）の構造'!L$53,NA())</f>
        <v>2403</v>
      </c>
      <c r="G50" s="138" t="e">
        <f>NA()</f>
        <v>#N/A</v>
      </c>
      <c r="H50" s="138" t="e">
        <f>NA()</f>
        <v>#N/A</v>
      </c>
      <c r="I50" s="138">
        <f>IF(ISNUMBER('実質公債費比率（分子）の構造'!M$53),'実質公債費比率（分子）の構造'!M$53,NA())</f>
        <v>1401</v>
      </c>
      <c r="J50" s="138" t="e">
        <f>NA()</f>
        <v>#N/A</v>
      </c>
      <c r="K50" s="138" t="e">
        <f>NA()</f>
        <v>#N/A</v>
      </c>
      <c r="L50" s="138">
        <f>IF(ISNUMBER('実質公債費比率（分子）の構造'!N$53),'実質公債費比率（分子）の構造'!N$53,NA())</f>
        <v>1109</v>
      </c>
      <c r="M50" s="138" t="e">
        <f>NA()</f>
        <v>#N/A</v>
      </c>
      <c r="N50" s="138" t="e">
        <f>NA()</f>
        <v>#N/A</v>
      </c>
      <c r="O50" s="138">
        <f>IF(ISNUMBER('実質公債費比率（分子）の構造'!O$53),'実質公債費比率（分子）の構造'!O$53,NA())</f>
        <v>823</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31240</v>
      </c>
      <c r="E56" s="137"/>
      <c r="F56" s="137"/>
      <c r="G56" s="137">
        <f>'将来負担比率（分子）の構造'!J$52</f>
        <v>31542</v>
      </c>
      <c r="H56" s="137"/>
      <c r="I56" s="137"/>
      <c r="J56" s="137">
        <f>'将来負担比率（分子）の構造'!K$52</f>
        <v>31072</v>
      </c>
      <c r="K56" s="137"/>
      <c r="L56" s="137"/>
      <c r="M56" s="137">
        <f>'将来負担比率（分子）の構造'!L$52</f>
        <v>31074</v>
      </c>
      <c r="N56" s="137"/>
      <c r="O56" s="137"/>
      <c r="P56" s="137">
        <f>'将来負担比率（分子）の構造'!M$52</f>
        <v>31110</v>
      </c>
    </row>
    <row r="57" spans="1:16">
      <c r="A57" s="137" t="s">
        <v>36</v>
      </c>
      <c r="B57" s="137"/>
      <c r="C57" s="137"/>
      <c r="D57" s="137">
        <f>'将来負担比率（分子）の構造'!I$51</f>
        <v>903</v>
      </c>
      <c r="E57" s="137"/>
      <c r="F57" s="137"/>
      <c r="G57" s="137">
        <f>'将来負担比率（分子）の構造'!J$51</f>
        <v>798</v>
      </c>
      <c r="H57" s="137"/>
      <c r="I57" s="137"/>
      <c r="J57" s="137">
        <f>'将来負担比率（分子）の構造'!K$51</f>
        <v>640</v>
      </c>
      <c r="K57" s="137"/>
      <c r="L57" s="137"/>
      <c r="M57" s="137">
        <f>'将来負担比率（分子）の構造'!L$51</f>
        <v>479</v>
      </c>
      <c r="N57" s="137"/>
      <c r="O57" s="137"/>
      <c r="P57" s="137">
        <f>'将来負担比率（分子）の構造'!M$51</f>
        <v>434</v>
      </c>
    </row>
    <row r="58" spans="1:16">
      <c r="A58" s="137" t="s">
        <v>35</v>
      </c>
      <c r="B58" s="137"/>
      <c r="C58" s="137"/>
      <c r="D58" s="137">
        <f>'将来負担比率（分子）の構造'!I$50</f>
        <v>6614</v>
      </c>
      <c r="E58" s="137"/>
      <c r="F58" s="137"/>
      <c r="G58" s="137">
        <f>'将来負担比率（分子）の構造'!J$50</f>
        <v>6914</v>
      </c>
      <c r="H58" s="137"/>
      <c r="I58" s="137"/>
      <c r="J58" s="137">
        <f>'将来負担比率（分子）の構造'!K$50</f>
        <v>7730</v>
      </c>
      <c r="K58" s="137"/>
      <c r="L58" s="137"/>
      <c r="M58" s="137">
        <f>'将来負担比率（分子）の構造'!L$50</f>
        <v>8594</v>
      </c>
      <c r="N58" s="137"/>
      <c r="O58" s="137"/>
      <c r="P58" s="137">
        <f>'将来負担比率（分子）の構造'!M$50</f>
        <v>9208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4978</v>
      </c>
      <c r="C62" s="137"/>
      <c r="D62" s="137"/>
      <c r="E62" s="137">
        <f>'将来負担比率（分子）の構造'!J$45</f>
        <v>4753</v>
      </c>
      <c r="F62" s="137"/>
      <c r="G62" s="137"/>
      <c r="H62" s="137">
        <f>'将来負担比率（分子）の構造'!K$45</f>
        <v>4361</v>
      </c>
      <c r="I62" s="137"/>
      <c r="J62" s="137"/>
      <c r="K62" s="137">
        <f>'将来負担比率（分子）の構造'!L$45</f>
        <v>4226</v>
      </c>
      <c r="L62" s="137"/>
      <c r="M62" s="137"/>
      <c r="N62" s="137">
        <f>'将来負担比率（分子）の構造'!M$45</f>
        <v>3917</v>
      </c>
      <c r="O62" s="137"/>
      <c r="P62" s="137"/>
    </row>
    <row r="63" spans="1:16">
      <c r="A63" s="137" t="s">
        <v>28</v>
      </c>
      <c r="B63" s="137">
        <f>'将来負担比率（分子）の構造'!I$44</f>
        <v>15</v>
      </c>
      <c r="C63" s="137"/>
      <c r="D63" s="137"/>
      <c r="E63" s="137">
        <f>'将来負担比率（分子）の構造'!J$44</f>
        <v>9</v>
      </c>
      <c r="F63" s="137"/>
      <c r="G63" s="137"/>
      <c r="H63" s="137">
        <f>'将来負担比率（分子）の構造'!K$44</f>
        <v>4</v>
      </c>
      <c r="I63" s="137"/>
      <c r="J63" s="137"/>
      <c r="K63" s="137">
        <f>'将来負担比率（分子）の構造'!L$44</f>
        <v>1</v>
      </c>
      <c r="L63" s="137"/>
      <c r="M63" s="137"/>
      <c r="N63" s="137">
        <f>'将来負担比率（分子）の構造'!M$44</f>
        <v>1</v>
      </c>
      <c r="O63" s="137"/>
      <c r="P63" s="137"/>
    </row>
    <row r="64" spans="1:16">
      <c r="A64" s="137" t="s">
        <v>27</v>
      </c>
      <c r="B64" s="137">
        <f>'将来負担比率（分子）の構造'!I$43</f>
        <v>15753</v>
      </c>
      <c r="C64" s="137"/>
      <c r="D64" s="137"/>
      <c r="E64" s="137">
        <f>'将来負担比率（分子）の構造'!J$43</f>
        <v>14988</v>
      </c>
      <c r="F64" s="137"/>
      <c r="G64" s="137"/>
      <c r="H64" s="137">
        <f>'将来負担比率（分子）の構造'!K$43</f>
        <v>13092</v>
      </c>
      <c r="I64" s="137"/>
      <c r="J64" s="137"/>
      <c r="K64" s="137">
        <f>'将来負担比率（分子）の構造'!L$43</f>
        <v>11560</v>
      </c>
      <c r="L64" s="137"/>
      <c r="M64" s="137"/>
      <c r="N64" s="137">
        <f>'将来負担比率（分子）の構造'!M$43</f>
        <v>10034</v>
      </c>
      <c r="O64" s="137"/>
      <c r="P64" s="137"/>
    </row>
    <row r="65" spans="1:16">
      <c r="A65" s="137" t="s">
        <v>26</v>
      </c>
      <c r="B65" s="137">
        <f>'将来負担比率（分子）の構造'!I$42</f>
        <v>387</v>
      </c>
      <c r="C65" s="137"/>
      <c r="D65" s="137"/>
      <c r="E65" s="137">
        <f>'将来負担比率（分子）の構造'!J$42</f>
        <v>303</v>
      </c>
      <c r="F65" s="137"/>
      <c r="G65" s="137"/>
      <c r="H65" s="137">
        <f>'将来負担比率（分子）の構造'!K$42</f>
        <v>245</v>
      </c>
      <c r="I65" s="137"/>
      <c r="J65" s="137"/>
      <c r="K65" s="137">
        <f>'将来負担比率（分子）の構造'!L$42</f>
        <v>188</v>
      </c>
      <c r="L65" s="137"/>
      <c r="M65" s="137"/>
      <c r="N65" s="137">
        <f>'将来負担比率（分子）の構造'!M$42</f>
        <v>148</v>
      </c>
      <c r="O65" s="137"/>
      <c r="P65" s="137"/>
    </row>
    <row r="66" spans="1:16">
      <c r="A66" s="137" t="s">
        <v>25</v>
      </c>
      <c r="B66" s="137">
        <f>'将来負担比率（分子）の構造'!I$41</f>
        <v>31367</v>
      </c>
      <c r="C66" s="137"/>
      <c r="D66" s="137"/>
      <c r="E66" s="137">
        <f>'将来負担比率（分子）の構造'!J$41</f>
        <v>29903</v>
      </c>
      <c r="F66" s="137"/>
      <c r="G66" s="137"/>
      <c r="H66" s="137">
        <f>'将来負担比率（分子）の構造'!K$41</f>
        <v>29358</v>
      </c>
      <c r="I66" s="137"/>
      <c r="J66" s="137"/>
      <c r="K66" s="137">
        <f>'将来負担比率（分子）の構造'!L$41</f>
        <v>29524</v>
      </c>
      <c r="L66" s="137"/>
      <c r="M66" s="137"/>
      <c r="N66" s="137">
        <f>'将来負担比率（分子）の構造'!M$41</f>
        <v>29683</v>
      </c>
      <c r="O66" s="137"/>
      <c r="P66" s="137"/>
    </row>
    <row r="67" spans="1:16">
      <c r="A67" s="137" t="s">
        <v>64</v>
      </c>
      <c r="B67" s="137" t="e">
        <f>NA()</f>
        <v>#N/A</v>
      </c>
      <c r="C67" s="137">
        <f>IF(ISNUMBER('将来負担比率（分子）の構造'!I$53), IF('将来負担比率（分子）の構造'!I$53 &lt; 0, 0, '将来負担比率（分子）の構造'!I$53), NA())</f>
        <v>13744</v>
      </c>
      <c r="D67" s="137" t="e">
        <f>NA()</f>
        <v>#N/A</v>
      </c>
      <c r="E67" s="137" t="e">
        <f>NA()</f>
        <v>#N/A</v>
      </c>
      <c r="F67" s="137">
        <f>IF(ISNUMBER('将来負担比率（分子）の構造'!J$53), IF('将来負担比率（分子）の構造'!J$53 &lt; 0, 0, '将来負担比率（分子）の構造'!J$53), NA())</f>
        <v>10701</v>
      </c>
      <c r="G67" s="137" t="e">
        <f>NA()</f>
        <v>#N/A</v>
      </c>
      <c r="H67" s="137" t="e">
        <f>NA()</f>
        <v>#N/A</v>
      </c>
      <c r="I67" s="137">
        <f>IF(ISNUMBER('将来負担比率（分子）の構造'!K$53), IF('将来負担比率（分子）の構造'!K$53 &lt; 0, 0, '将来負担比率（分子）の構造'!K$53), NA())</f>
        <v>7618</v>
      </c>
      <c r="J67" s="137" t="e">
        <f>NA()</f>
        <v>#N/A</v>
      </c>
      <c r="K67" s="137" t="e">
        <f>NA()</f>
        <v>#N/A</v>
      </c>
      <c r="L67" s="137">
        <f>IF(ISNUMBER('将来負担比率（分子）の構造'!L$53), IF('将来負担比率（分子）の構造'!L$53 &lt; 0, 0, '将来負担比率（分子）の構造'!L$53), NA())</f>
        <v>5350</v>
      </c>
      <c r="M67" s="137" t="e">
        <f>NA()</f>
        <v>#N/A</v>
      </c>
      <c r="N67" s="137" t="e">
        <f>NA()</f>
        <v>#N/A</v>
      </c>
      <c r="O67" s="137">
        <f>IF(ISNUMBER('将来負担比率（分子）の構造'!M$53), IF('将来負担比率（分子）の構造'!M$53 &lt; 0, 0, '将来負担比率（分子）の構造'!M$53), NA())</f>
        <v>3031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9306767</v>
      </c>
      <c r="S5" s="671"/>
      <c r="T5" s="671"/>
      <c r="U5" s="671"/>
      <c r="V5" s="671"/>
      <c r="W5" s="671"/>
      <c r="X5" s="671"/>
      <c r="Y5" s="718"/>
      <c r="Z5" s="731">
        <v>23.7</v>
      </c>
      <c r="AA5" s="731"/>
      <c r="AB5" s="731"/>
      <c r="AC5" s="731"/>
      <c r="AD5" s="732">
        <v>9306767</v>
      </c>
      <c r="AE5" s="732"/>
      <c r="AF5" s="732"/>
      <c r="AG5" s="732"/>
      <c r="AH5" s="732"/>
      <c r="AI5" s="732"/>
      <c r="AJ5" s="732"/>
      <c r="AK5" s="732"/>
      <c r="AL5" s="719">
        <v>48.2</v>
      </c>
      <c r="AM5" s="688"/>
      <c r="AN5" s="688"/>
      <c r="AO5" s="720"/>
      <c r="AP5" s="707" t="s">
        <v>209</v>
      </c>
      <c r="AQ5" s="708"/>
      <c r="AR5" s="708"/>
      <c r="AS5" s="708"/>
      <c r="AT5" s="708"/>
      <c r="AU5" s="708"/>
      <c r="AV5" s="708"/>
      <c r="AW5" s="708"/>
      <c r="AX5" s="708"/>
      <c r="AY5" s="708"/>
      <c r="AZ5" s="708"/>
      <c r="BA5" s="708"/>
      <c r="BB5" s="708"/>
      <c r="BC5" s="708"/>
      <c r="BD5" s="708"/>
      <c r="BE5" s="708"/>
      <c r="BF5" s="709"/>
      <c r="BG5" s="620">
        <v>9305964</v>
      </c>
      <c r="BH5" s="621"/>
      <c r="BI5" s="621"/>
      <c r="BJ5" s="621"/>
      <c r="BK5" s="621"/>
      <c r="BL5" s="621"/>
      <c r="BM5" s="621"/>
      <c r="BN5" s="622"/>
      <c r="BO5" s="673">
        <v>100</v>
      </c>
      <c r="BP5" s="673"/>
      <c r="BQ5" s="673"/>
      <c r="BR5" s="673"/>
      <c r="BS5" s="674">
        <v>45564</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343471</v>
      </c>
      <c r="S6" s="621"/>
      <c r="T6" s="621"/>
      <c r="U6" s="621"/>
      <c r="V6" s="621"/>
      <c r="W6" s="621"/>
      <c r="X6" s="621"/>
      <c r="Y6" s="622"/>
      <c r="Z6" s="673">
        <v>0.9</v>
      </c>
      <c r="AA6" s="673"/>
      <c r="AB6" s="673"/>
      <c r="AC6" s="673"/>
      <c r="AD6" s="674">
        <v>343471</v>
      </c>
      <c r="AE6" s="674"/>
      <c r="AF6" s="674"/>
      <c r="AG6" s="674"/>
      <c r="AH6" s="674"/>
      <c r="AI6" s="674"/>
      <c r="AJ6" s="674"/>
      <c r="AK6" s="674"/>
      <c r="AL6" s="643">
        <v>1.8</v>
      </c>
      <c r="AM6" s="675"/>
      <c r="AN6" s="675"/>
      <c r="AO6" s="676"/>
      <c r="AP6" s="617" t="s">
        <v>214</v>
      </c>
      <c r="AQ6" s="618"/>
      <c r="AR6" s="618"/>
      <c r="AS6" s="618"/>
      <c r="AT6" s="618"/>
      <c r="AU6" s="618"/>
      <c r="AV6" s="618"/>
      <c r="AW6" s="618"/>
      <c r="AX6" s="618"/>
      <c r="AY6" s="618"/>
      <c r="AZ6" s="618"/>
      <c r="BA6" s="618"/>
      <c r="BB6" s="618"/>
      <c r="BC6" s="618"/>
      <c r="BD6" s="618"/>
      <c r="BE6" s="618"/>
      <c r="BF6" s="619"/>
      <c r="BG6" s="620">
        <v>9305964</v>
      </c>
      <c r="BH6" s="621"/>
      <c r="BI6" s="621"/>
      <c r="BJ6" s="621"/>
      <c r="BK6" s="621"/>
      <c r="BL6" s="621"/>
      <c r="BM6" s="621"/>
      <c r="BN6" s="622"/>
      <c r="BO6" s="673">
        <v>100</v>
      </c>
      <c r="BP6" s="673"/>
      <c r="BQ6" s="673"/>
      <c r="BR6" s="673"/>
      <c r="BS6" s="674">
        <v>45564</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267852</v>
      </c>
      <c r="CS6" s="621"/>
      <c r="CT6" s="621"/>
      <c r="CU6" s="621"/>
      <c r="CV6" s="621"/>
      <c r="CW6" s="621"/>
      <c r="CX6" s="621"/>
      <c r="CY6" s="622"/>
      <c r="CZ6" s="673">
        <v>0.7</v>
      </c>
      <c r="DA6" s="673"/>
      <c r="DB6" s="673"/>
      <c r="DC6" s="673"/>
      <c r="DD6" s="626" t="s">
        <v>216</v>
      </c>
      <c r="DE6" s="621"/>
      <c r="DF6" s="621"/>
      <c r="DG6" s="621"/>
      <c r="DH6" s="621"/>
      <c r="DI6" s="621"/>
      <c r="DJ6" s="621"/>
      <c r="DK6" s="621"/>
      <c r="DL6" s="621"/>
      <c r="DM6" s="621"/>
      <c r="DN6" s="621"/>
      <c r="DO6" s="621"/>
      <c r="DP6" s="622"/>
      <c r="DQ6" s="626">
        <v>267822</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9685</v>
      </c>
      <c r="S7" s="621"/>
      <c r="T7" s="621"/>
      <c r="U7" s="621"/>
      <c r="V7" s="621"/>
      <c r="W7" s="621"/>
      <c r="X7" s="621"/>
      <c r="Y7" s="622"/>
      <c r="Z7" s="673">
        <v>0</v>
      </c>
      <c r="AA7" s="673"/>
      <c r="AB7" s="673"/>
      <c r="AC7" s="673"/>
      <c r="AD7" s="674">
        <v>9685</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4376043</v>
      </c>
      <c r="BH7" s="621"/>
      <c r="BI7" s="621"/>
      <c r="BJ7" s="621"/>
      <c r="BK7" s="621"/>
      <c r="BL7" s="621"/>
      <c r="BM7" s="621"/>
      <c r="BN7" s="622"/>
      <c r="BO7" s="673">
        <v>47</v>
      </c>
      <c r="BP7" s="673"/>
      <c r="BQ7" s="673"/>
      <c r="BR7" s="673"/>
      <c r="BS7" s="674">
        <v>45564</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7231478</v>
      </c>
      <c r="CS7" s="621"/>
      <c r="CT7" s="621"/>
      <c r="CU7" s="621"/>
      <c r="CV7" s="621"/>
      <c r="CW7" s="621"/>
      <c r="CX7" s="621"/>
      <c r="CY7" s="622"/>
      <c r="CZ7" s="673">
        <v>19.3</v>
      </c>
      <c r="DA7" s="673"/>
      <c r="DB7" s="673"/>
      <c r="DC7" s="673"/>
      <c r="DD7" s="626">
        <v>171803</v>
      </c>
      <c r="DE7" s="621"/>
      <c r="DF7" s="621"/>
      <c r="DG7" s="621"/>
      <c r="DH7" s="621"/>
      <c r="DI7" s="621"/>
      <c r="DJ7" s="621"/>
      <c r="DK7" s="621"/>
      <c r="DL7" s="621"/>
      <c r="DM7" s="621"/>
      <c r="DN7" s="621"/>
      <c r="DO7" s="621"/>
      <c r="DP7" s="622"/>
      <c r="DQ7" s="626">
        <v>6531663</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31620</v>
      </c>
      <c r="S8" s="621"/>
      <c r="T8" s="621"/>
      <c r="U8" s="621"/>
      <c r="V8" s="621"/>
      <c r="W8" s="621"/>
      <c r="X8" s="621"/>
      <c r="Y8" s="622"/>
      <c r="Z8" s="673">
        <v>0.1</v>
      </c>
      <c r="AA8" s="673"/>
      <c r="AB8" s="673"/>
      <c r="AC8" s="673"/>
      <c r="AD8" s="674">
        <v>31620</v>
      </c>
      <c r="AE8" s="674"/>
      <c r="AF8" s="674"/>
      <c r="AG8" s="674"/>
      <c r="AH8" s="674"/>
      <c r="AI8" s="674"/>
      <c r="AJ8" s="674"/>
      <c r="AK8" s="674"/>
      <c r="AL8" s="643">
        <v>0.2</v>
      </c>
      <c r="AM8" s="675"/>
      <c r="AN8" s="675"/>
      <c r="AO8" s="676"/>
      <c r="AP8" s="617" t="s">
        <v>221</v>
      </c>
      <c r="AQ8" s="618"/>
      <c r="AR8" s="618"/>
      <c r="AS8" s="618"/>
      <c r="AT8" s="618"/>
      <c r="AU8" s="618"/>
      <c r="AV8" s="618"/>
      <c r="AW8" s="618"/>
      <c r="AX8" s="618"/>
      <c r="AY8" s="618"/>
      <c r="AZ8" s="618"/>
      <c r="BA8" s="618"/>
      <c r="BB8" s="618"/>
      <c r="BC8" s="618"/>
      <c r="BD8" s="618"/>
      <c r="BE8" s="618"/>
      <c r="BF8" s="619"/>
      <c r="BG8" s="620">
        <v>161081</v>
      </c>
      <c r="BH8" s="621"/>
      <c r="BI8" s="621"/>
      <c r="BJ8" s="621"/>
      <c r="BK8" s="621"/>
      <c r="BL8" s="621"/>
      <c r="BM8" s="621"/>
      <c r="BN8" s="622"/>
      <c r="BO8" s="673">
        <v>1.7</v>
      </c>
      <c r="BP8" s="673"/>
      <c r="BQ8" s="673"/>
      <c r="BR8" s="673"/>
      <c r="BS8" s="626" t="s">
        <v>113</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14920921</v>
      </c>
      <c r="CS8" s="621"/>
      <c r="CT8" s="621"/>
      <c r="CU8" s="621"/>
      <c r="CV8" s="621"/>
      <c r="CW8" s="621"/>
      <c r="CX8" s="621"/>
      <c r="CY8" s="622"/>
      <c r="CZ8" s="673">
        <v>39.9</v>
      </c>
      <c r="DA8" s="673"/>
      <c r="DB8" s="673"/>
      <c r="DC8" s="673"/>
      <c r="DD8" s="626">
        <v>300026</v>
      </c>
      <c r="DE8" s="621"/>
      <c r="DF8" s="621"/>
      <c r="DG8" s="621"/>
      <c r="DH8" s="621"/>
      <c r="DI8" s="621"/>
      <c r="DJ8" s="621"/>
      <c r="DK8" s="621"/>
      <c r="DL8" s="621"/>
      <c r="DM8" s="621"/>
      <c r="DN8" s="621"/>
      <c r="DO8" s="621"/>
      <c r="DP8" s="622"/>
      <c r="DQ8" s="626">
        <v>6917184</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20992</v>
      </c>
      <c r="S9" s="621"/>
      <c r="T9" s="621"/>
      <c r="U9" s="621"/>
      <c r="V9" s="621"/>
      <c r="W9" s="621"/>
      <c r="X9" s="621"/>
      <c r="Y9" s="622"/>
      <c r="Z9" s="673">
        <v>0.1</v>
      </c>
      <c r="AA9" s="673"/>
      <c r="AB9" s="673"/>
      <c r="AC9" s="673"/>
      <c r="AD9" s="674">
        <v>20992</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3828061</v>
      </c>
      <c r="BH9" s="621"/>
      <c r="BI9" s="621"/>
      <c r="BJ9" s="621"/>
      <c r="BK9" s="621"/>
      <c r="BL9" s="621"/>
      <c r="BM9" s="621"/>
      <c r="BN9" s="622"/>
      <c r="BO9" s="673">
        <v>41.1</v>
      </c>
      <c r="BP9" s="673"/>
      <c r="BQ9" s="673"/>
      <c r="BR9" s="673"/>
      <c r="BS9" s="626" t="s">
        <v>113</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3003997</v>
      </c>
      <c r="CS9" s="621"/>
      <c r="CT9" s="621"/>
      <c r="CU9" s="621"/>
      <c r="CV9" s="621"/>
      <c r="CW9" s="621"/>
      <c r="CX9" s="621"/>
      <c r="CY9" s="622"/>
      <c r="CZ9" s="673">
        <v>8</v>
      </c>
      <c r="DA9" s="673"/>
      <c r="DB9" s="673"/>
      <c r="DC9" s="673"/>
      <c r="DD9" s="626">
        <v>566947</v>
      </c>
      <c r="DE9" s="621"/>
      <c r="DF9" s="621"/>
      <c r="DG9" s="621"/>
      <c r="DH9" s="621"/>
      <c r="DI9" s="621"/>
      <c r="DJ9" s="621"/>
      <c r="DK9" s="621"/>
      <c r="DL9" s="621"/>
      <c r="DM9" s="621"/>
      <c r="DN9" s="621"/>
      <c r="DO9" s="621"/>
      <c r="DP9" s="622"/>
      <c r="DQ9" s="626">
        <v>2285811</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1505588</v>
      </c>
      <c r="S10" s="621"/>
      <c r="T10" s="621"/>
      <c r="U10" s="621"/>
      <c r="V10" s="621"/>
      <c r="W10" s="621"/>
      <c r="X10" s="621"/>
      <c r="Y10" s="622"/>
      <c r="Z10" s="673">
        <v>3.8</v>
      </c>
      <c r="AA10" s="673"/>
      <c r="AB10" s="673"/>
      <c r="AC10" s="673"/>
      <c r="AD10" s="674">
        <v>1505588</v>
      </c>
      <c r="AE10" s="674"/>
      <c r="AF10" s="674"/>
      <c r="AG10" s="674"/>
      <c r="AH10" s="674"/>
      <c r="AI10" s="674"/>
      <c r="AJ10" s="674"/>
      <c r="AK10" s="674"/>
      <c r="AL10" s="643">
        <v>7.8</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157049</v>
      </c>
      <c r="BH10" s="621"/>
      <c r="BI10" s="621"/>
      <c r="BJ10" s="621"/>
      <c r="BK10" s="621"/>
      <c r="BL10" s="621"/>
      <c r="BM10" s="621"/>
      <c r="BN10" s="622"/>
      <c r="BO10" s="673">
        <v>1.7</v>
      </c>
      <c r="BP10" s="673"/>
      <c r="BQ10" s="673"/>
      <c r="BR10" s="673"/>
      <c r="BS10" s="626" t="s">
        <v>113</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34753</v>
      </c>
      <c r="CS10" s="621"/>
      <c r="CT10" s="621"/>
      <c r="CU10" s="621"/>
      <c r="CV10" s="621"/>
      <c r="CW10" s="621"/>
      <c r="CX10" s="621"/>
      <c r="CY10" s="622"/>
      <c r="CZ10" s="673">
        <v>0.1</v>
      </c>
      <c r="DA10" s="673"/>
      <c r="DB10" s="673"/>
      <c r="DC10" s="673"/>
      <c r="DD10" s="626">
        <v>9727</v>
      </c>
      <c r="DE10" s="621"/>
      <c r="DF10" s="621"/>
      <c r="DG10" s="621"/>
      <c r="DH10" s="621"/>
      <c r="DI10" s="621"/>
      <c r="DJ10" s="621"/>
      <c r="DK10" s="621"/>
      <c r="DL10" s="621"/>
      <c r="DM10" s="621"/>
      <c r="DN10" s="621"/>
      <c r="DO10" s="621"/>
      <c r="DP10" s="622"/>
      <c r="DQ10" s="626">
        <v>32228</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83661</v>
      </c>
      <c r="S11" s="621"/>
      <c r="T11" s="621"/>
      <c r="U11" s="621"/>
      <c r="V11" s="621"/>
      <c r="W11" s="621"/>
      <c r="X11" s="621"/>
      <c r="Y11" s="622"/>
      <c r="Z11" s="673">
        <v>0.2</v>
      </c>
      <c r="AA11" s="673"/>
      <c r="AB11" s="673"/>
      <c r="AC11" s="673"/>
      <c r="AD11" s="674">
        <v>83661</v>
      </c>
      <c r="AE11" s="674"/>
      <c r="AF11" s="674"/>
      <c r="AG11" s="674"/>
      <c r="AH11" s="674"/>
      <c r="AI11" s="674"/>
      <c r="AJ11" s="674"/>
      <c r="AK11" s="674"/>
      <c r="AL11" s="643">
        <v>0.4</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229852</v>
      </c>
      <c r="BH11" s="621"/>
      <c r="BI11" s="621"/>
      <c r="BJ11" s="621"/>
      <c r="BK11" s="621"/>
      <c r="BL11" s="621"/>
      <c r="BM11" s="621"/>
      <c r="BN11" s="622"/>
      <c r="BO11" s="673">
        <v>2.5</v>
      </c>
      <c r="BP11" s="673"/>
      <c r="BQ11" s="673"/>
      <c r="BR11" s="673"/>
      <c r="BS11" s="626">
        <v>45564</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1590728</v>
      </c>
      <c r="CS11" s="621"/>
      <c r="CT11" s="621"/>
      <c r="CU11" s="621"/>
      <c r="CV11" s="621"/>
      <c r="CW11" s="621"/>
      <c r="CX11" s="621"/>
      <c r="CY11" s="622"/>
      <c r="CZ11" s="673">
        <v>4.3</v>
      </c>
      <c r="DA11" s="673"/>
      <c r="DB11" s="673"/>
      <c r="DC11" s="673"/>
      <c r="DD11" s="626">
        <v>652202</v>
      </c>
      <c r="DE11" s="621"/>
      <c r="DF11" s="621"/>
      <c r="DG11" s="621"/>
      <c r="DH11" s="621"/>
      <c r="DI11" s="621"/>
      <c r="DJ11" s="621"/>
      <c r="DK11" s="621"/>
      <c r="DL11" s="621"/>
      <c r="DM11" s="621"/>
      <c r="DN11" s="621"/>
      <c r="DO11" s="621"/>
      <c r="DP11" s="622"/>
      <c r="DQ11" s="626">
        <v>741843</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4138273</v>
      </c>
      <c r="BH12" s="621"/>
      <c r="BI12" s="621"/>
      <c r="BJ12" s="621"/>
      <c r="BK12" s="621"/>
      <c r="BL12" s="621"/>
      <c r="BM12" s="621"/>
      <c r="BN12" s="622"/>
      <c r="BO12" s="673">
        <v>44.5</v>
      </c>
      <c r="BP12" s="673"/>
      <c r="BQ12" s="673"/>
      <c r="BR12" s="673"/>
      <c r="BS12" s="626" t="s">
        <v>113</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261467</v>
      </c>
      <c r="CS12" s="621"/>
      <c r="CT12" s="621"/>
      <c r="CU12" s="621"/>
      <c r="CV12" s="621"/>
      <c r="CW12" s="621"/>
      <c r="CX12" s="621"/>
      <c r="CY12" s="622"/>
      <c r="CZ12" s="673">
        <v>0.7</v>
      </c>
      <c r="DA12" s="673"/>
      <c r="DB12" s="673"/>
      <c r="DC12" s="673"/>
      <c r="DD12" s="626">
        <v>25983</v>
      </c>
      <c r="DE12" s="621"/>
      <c r="DF12" s="621"/>
      <c r="DG12" s="621"/>
      <c r="DH12" s="621"/>
      <c r="DI12" s="621"/>
      <c r="DJ12" s="621"/>
      <c r="DK12" s="621"/>
      <c r="DL12" s="621"/>
      <c r="DM12" s="621"/>
      <c r="DN12" s="621"/>
      <c r="DO12" s="621"/>
      <c r="DP12" s="622"/>
      <c r="DQ12" s="626">
        <v>249173</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91427</v>
      </c>
      <c r="S13" s="621"/>
      <c r="T13" s="621"/>
      <c r="U13" s="621"/>
      <c r="V13" s="621"/>
      <c r="W13" s="621"/>
      <c r="X13" s="621"/>
      <c r="Y13" s="622"/>
      <c r="Z13" s="673">
        <v>0.2</v>
      </c>
      <c r="AA13" s="673"/>
      <c r="AB13" s="673"/>
      <c r="AC13" s="673"/>
      <c r="AD13" s="674">
        <v>91427</v>
      </c>
      <c r="AE13" s="674"/>
      <c r="AF13" s="674"/>
      <c r="AG13" s="674"/>
      <c r="AH13" s="674"/>
      <c r="AI13" s="674"/>
      <c r="AJ13" s="674"/>
      <c r="AK13" s="674"/>
      <c r="AL13" s="643">
        <v>0.5</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4117315</v>
      </c>
      <c r="BH13" s="621"/>
      <c r="BI13" s="621"/>
      <c r="BJ13" s="621"/>
      <c r="BK13" s="621"/>
      <c r="BL13" s="621"/>
      <c r="BM13" s="621"/>
      <c r="BN13" s="622"/>
      <c r="BO13" s="673">
        <v>44.2</v>
      </c>
      <c r="BP13" s="673"/>
      <c r="BQ13" s="673"/>
      <c r="BR13" s="673"/>
      <c r="BS13" s="626" t="s">
        <v>113</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2550513</v>
      </c>
      <c r="CS13" s="621"/>
      <c r="CT13" s="621"/>
      <c r="CU13" s="621"/>
      <c r="CV13" s="621"/>
      <c r="CW13" s="621"/>
      <c r="CX13" s="621"/>
      <c r="CY13" s="622"/>
      <c r="CZ13" s="673">
        <v>6.8</v>
      </c>
      <c r="DA13" s="673"/>
      <c r="DB13" s="673"/>
      <c r="DC13" s="673"/>
      <c r="DD13" s="626">
        <v>1156496</v>
      </c>
      <c r="DE13" s="621"/>
      <c r="DF13" s="621"/>
      <c r="DG13" s="621"/>
      <c r="DH13" s="621"/>
      <c r="DI13" s="621"/>
      <c r="DJ13" s="621"/>
      <c r="DK13" s="621"/>
      <c r="DL13" s="621"/>
      <c r="DM13" s="621"/>
      <c r="DN13" s="621"/>
      <c r="DO13" s="621"/>
      <c r="DP13" s="622"/>
      <c r="DQ13" s="626">
        <v>1616254</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243889</v>
      </c>
      <c r="BH14" s="621"/>
      <c r="BI14" s="621"/>
      <c r="BJ14" s="621"/>
      <c r="BK14" s="621"/>
      <c r="BL14" s="621"/>
      <c r="BM14" s="621"/>
      <c r="BN14" s="622"/>
      <c r="BO14" s="673">
        <v>2.6</v>
      </c>
      <c r="BP14" s="673"/>
      <c r="BQ14" s="673"/>
      <c r="BR14" s="673"/>
      <c r="BS14" s="626" t="s">
        <v>113</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2013911</v>
      </c>
      <c r="CS14" s="621"/>
      <c r="CT14" s="621"/>
      <c r="CU14" s="621"/>
      <c r="CV14" s="621"/>
      <c r="CW14" s="621"/>
      <c r="CX14" s="621"/>
      <c r="CY14" s="622"/>
      <c r="CZ14" s="673">
        <v>5.4</v>
      </c>
      <c r="DA14" s="673"/>
      <c r="DB14" s="673"/>
      <c r="DC14" s="673"/>
      <c r="DD14" s="626">
        <v>995730</v>
      </c>
      <c r="DE14" s="621"/>
      <c r="DF14" s="621"/>
      <c r="DG14" s="621"/>
      <c r="DH14" s="621"/>
      <c r="DI14" s="621"/>
      <c r="DJ14" s="621"/>
      <c r="DK14" s="621"/>
      <c r="DL14" s="621"/>
      <c r="DM14" s="621"/>
      <c r="DN14" s="621"/>
      <c r="DO14" s="621"/>
      <c r="DP14" s="622"/>
      <c r="DQ14" s="626">
        <v>1032010</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55025</v>
      </c>
      <c r="S15" s="621"/>
      <c r="T15" s="621"/>
      <c r="U15" s="621"/>
      <c r="V15" s="621"/>
      <c r="W15" s="621"/>
      <c r="X15" s="621"/>
      <c r="Y15" s="622"/>
      <c r="Z15" s="673">
        <v>0.1</v>
      </c>
      <c r="AA15" s="673"/>
      <c r="AB15" s="673"/>
      <c r="AC15" s="673"/>
      <c r="AD15" s="674">
        <v>55025</v>
      </c>
      <c r="AE15" s="674"/>
      <c r="AF15" s="674"/>
      <c r="AG15" s="674"/>
      <c r="AH15" s="674"/>
      <c r="AI15" s="674"/>
      <c r="AJ15" s="674"/>
      <c r="AK15" s="674"/>
      <c r="AL15" s="643">
        <v>0.3</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547759</v>
      </c>
      <c r="BH15" s="621"/>
      <c r="BI15" s="621"/>
      <c r="BJ15" s="621"/>
      <c r="BK15" s="621"/>
      <c r="BL15" s="621"/>
      <c r="BM15" s="621"/>
      <c r="BN15" s="622"/>
      <c r="BO15" s="673">
        <v>5.9</v>
      </c>
      <c r="BP15" s="673"/>
      <c r="BQ15" s="673"/>
      <c r="BR15" s="673"/>
      <c r="BS15" s="626" t="s">
        <v>113</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2621376</v>
      </c>
      <c r="CS15" s="621"/>
      <c r="CT15" s="621"/>
      <c r="CU15" s="621"/>
      <c r="CV15" s="621"/>
      <c r="CW15" s="621"/>
      <c r="CX15" s="621"/>
      <c r="CY15" s="622"/>
      <c r="CZ15" s="673">
        <v>7</v>
      </c>
      <c r="DA15" s="673"/>
      <c r="DB15" s="673"/>
      <c r="DC15" s="673"/>
      <c r="DD15" s="626">
        <v>406345</v>
      </c>
      <c r="DE15" s="621"/>
      <c r="DF15" s="621"/>
      <c r="DG15" s="621"/>
      <c r="DH15" s="621"/>
      <c r="DI15" s="621"/>
      <c r="DJ15" s="621"/>
      <c r="DK15" s="621"/>
      <c r="DL15" s="621"/>
      <c r="DM15" s="621"/>
      <c r="DN15" s="621"/>
      <c r="DO15" s="621"/>
      <c r="DP15" s="622"/>
      <c r="DQ15" s="626">
        <v>2262014</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8403433</v>
      </c>
      <c r="S16" s="621"/>
      <c r="T16" s="621"/>
      <c r="U16" s="621"/>
      <c r="V16" s="621"/>
      <c r="W16" s="621"/>
      <c r="X16" s="621"/>
      <c r="Y16" s="622"/>
      <c r="Z16" s="673">
        <v>21.4</v>
      </c>
      <c r="AA16" s="673"/>
      <c r="AB16" s="673"/>
      <c r="AC16" s="673"/>
      <c r="AD16" s="674">
        <v>7784971</v>
      </c>
      <c r="AE16" s="674"/>
      <c r="AF16" s="674"/>
      <c r="AG16" s="674"/>
      <c r="AH16" s="674"/>
      <c r="AI16" s="674"/>
      <c r="AJ16" s="674"/>
      <c r="AK16" s="674"/>
      <c r="AL16" s="643">
        <v>40.4</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29192</v>
      </c>
      <c r="CS16" s="621"/>
      <c r="CT16" s="621"/>
      <c r="CU16" s="621"/>
      <c r="CV16" s="621"/>
      <c r="CW16" s="621"/>
      <c r="CX16" s="621"/>
      <c r="CY16" s="622"/>
      <c r="CZ16" s="673">
        <v>0.1</v>
      </c>
      <c r="DA16" s="673"/>
      <c r="DB16" s="673"/>
      <c r="DC16" s="673"/>
      <c r="DD16" s="626" t="s">
        <v>113</v>
      </c>
      <c r="DE16" s="621"/>
      <c r="DF16" s="621"/>
      <c r="DG16" s="621"/>
      <c r="DH16" s="621"/>
      <c r="DI16" s="621"/>
      <c r="DJ16" s="621"/>
      <c r="DK16" s="621"/>
      <c r="DL16" s="621"/>
      <c r="DM16" s="621"/>
      <c r="DN16" s="621"/>
      <c r="DO16" s="621"/>
      <c r="DP16" s="622"/>
      <c r="DQ16" s="626">
        <v>16341</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7784971</v>
      </c>
      <c r="S17" s="621"/>
      <c r="T17" s="621"/>
      <c r="U17" s="621"/>
      <c r="V17" s="621"/>
      <c r="W17" s="621"/>
      <c r="X17" s="621"/>
      <c r="Y17" s="622"/>
      <c r="Z17" s="673">
        <v>19.899999999999999</v>
      </c>
      <c r="AA17" s="673"/>
      <c r="AB17" s="673"/>
      <c r="AC17" s="673"/>
      <c r="AD17" s="674">
        <v>7784971</v>
      </c>
      <c r="AE17" s="674"/>
      <c r="AF17" s="674"/>
      <c r="AG17" s="674"/>
      <c r="AH17" s="674"/>
      <c r="AI17" s="674"/>
      <c r="AJ17" s="674"/>
      <c r="AK17" s="674"/>
      <c r="AL17" s="643">
        <v>40.4</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2861206</v>
      </c>
      <c r="CS17" s="621"/>
      <c r="CT17" s="621"/>
      <c r="CU17" s="621"/>
      <c r="CV17" s="621"/>
      <c r="CW17" s="621"/>
      <c r="CX17" s="621"/>
      <c r="CY17" s="622"/>
      <c r="CZ17" s="673">
        <v>7.7</v>
      </c>
      <c r="DA17" s="673"/>
      <c r="DB17" s="673"/>
      <c r="DC17" s="673"/>
      <c r="DD17" s="626" t="s">
        <v>113</v>
      </c>
      <c r="DE17" s="621"/>
      <c r="DF17" s="621"/>
      <c r="DG17" s="621"/>
      <c r="DH17" s="621"/>
      <c r="DI17" s="621"/>
      <c r="DJ17" s="621"/>
      <c r="DK17" s="621"/>
      <c r="DL17" s="621"/>
      <c r="DM17" s="621"/>
      <c r="DN17" s="621"/>
      <c r="DO17" s="621"/>
      <c r="DP17" s="622"/>
      <c r="DQ17" s="626">
        <v>2756373</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618462</v>
      </c>
      <c r="S18" s="621"/>
      <c r="T18" s="621"/>
      <c r="U18" s="621"/>
      <c r="V18" s="621"/>
      <c r="W18" s="621"/>
      <c r="X18" s="621"/>
      <c r="Y18" s="622"/>
      <c r="Z18" s="673">
        <v>1.6</v>
      </c>
      <c r="AA18" s="673"/>
      <c r="AB18" s="673"/>
      <c r="AC18" s="673"/>
      <c r="AD18" s="674" t="s">
        <v>113</v>
      </c>
      <c r="AE18" s="674"/>
      <c r="AF18" s="674"/>
      <c r="AG18" s="674"/>
      <c r="AH18" s="674"/>
      <c r="AI18" s="674"/>
      <c r="AJ18" s="674"/>
      <c r="AK18" s="674"/>
      <c r="AL18" s="643" t="s">
        <v>113</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v>13445</v>
      </c>
      <c r="CS18" s="621"/>
      <c r="CT18" s="621"/>
      <c r="CU18" s="621"/>
      <c r="CV18" s="621"/>
      <c r="CW18" s="621"/>
      <c r="CX18" s="621"/>
      <c r="CY18" s="622"/>
      <c r="CZ18" s="673">
        <v>0</v>
      </c>
      <c r="DA18" s="673"/>
      <c r="DB18" s="673"/>
      <c r="DC18" s="673"/>
      <c r="DD18" s="626" t="s">
        <v>113</v>
      </c>
      <c r="DE18" s="621"/>
      <c r="DF18" s="621"/>
      <c r="DG18" s="621"/>
      <c r="DH18" s="621"/>
      <c r="DI18" s="621"/>
      <c r="DJ18" s="621"/>
      <c r="DK18" s="621"/>
      <c r="DL18" s="621"/>
      <c r="DM18" s="621"/>
      <c r="DN18" s="621"/>
      <c r="DO18" s="621"/>
      <c r="DP18" s="622"/>
      <c r="DQ18" s="626">
        <v>13445</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803</v>
      </c>
      <c r="BH19" s="621"/>
      <c r="BI19" s="621"/>
      <c r="BJ19" s="621"/>
      <c r="BK19" s="621"/>
      <c r="BL19" s="621"/>
      <c r="BM19" s="621"/>
      <c r="BN19" s="622"/>
      <c r="BO19" s="673">
        <v>0</v>
      </c>
      <c r="BP19" s="673"/>
      <c r="BQ19" s="673"/>
      <c r="BR19" s="673"/>
      <c r="BS19" s="626" t="s">
        <v>113</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19851669</v>
      </c>
      <c r="S20" s="621"/>
      <c r="T20" s="621"/>
      <c r="U20" s="621"/>
      <c r="V20" s="621"/>
      <c r="W20" s="621"/>
      <c r="X20" s="621"/>
      <c r="Y20" s="622"/>
      <c r="Z20" s="673">
        <v>50.6</v>
      </c>
      <c r="AA20" s="673"/>
      <c r="AB20" s="673"/>
      <c r="AC20" s="673"/>
      <c r="AD20" s="674">
        <v>19233207</v>
      </c>
      <c r="AE20" s="674"/>
      <c r="AF20" s="674"/>
      <c r="AG20" s="674"/>
      <c r="AH20" s="674"/>
      <c r="AI20" s="674"/>
      <c r="AJ20" s="674"/>
      <c r="AK20" s="674"/>
      <c r="AL20" s="643">
        <v>99.7</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803</v>
      </c>
      <c r="BH20" s="621"/>
      <c r="BI20" s="621"/>
      <c r="BJ20" s="621"/>
      <c r="BK20" s="621"/>
      <c r="BL20" s="621"/>
      <c r="BM20" s="621"/>
      <c r="BN20" s="622"/>
      <c r="BO20" s="673">
        <v>0</v>
      </c>
      <c r="BP20" s="673"/>
      <c r="BQ20" s="673"/>
      <c r="BR20" s="673"/>
      <c r="BS20" s="626" t="s">
        <v>113</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37400839</v>
      </c>
      <c r="CS20" s="621"/>
      <c r="CT20" s="621"/>
      <c r="CU20" s="621"/>
      <c r="CV20" s="621"/>
      <c r="CW20" s="621"/>
      <c r="CX20" s="621"/>
      <c r="CY20" s="622"/>
      <c r="CZ20" s="673">
        <v>100</v>
      </c>
      <c r="DA20" s="673"/>
      <c r="DB20" s="673"/>
      <c r="DC20" s="673"/>
      <c r="DD20" s="626">
        <v>4285259</v>
      </c>
      <c r="DE20" s="621"/>
      <c r="DF20" s="621"/>
      <c r="DG20" s="621"/>
      <c r="DH20" s="621"/>
      <c r="DI20" s="621"/>
      <c r="DJ20" s="621"/>
      <c r="DK20" s="621"/>
      <c r="DL20" s="621"/>
      <c r="DM20" s="621"/>
      <c r="DN20" s="621"/>
      <c r="DO20" s="621"/>
      <c r="DP20" s="622"/>
      <c r="DQ20" s="626">
        <v>24722161</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18876</v>
      </c>
      <c r="S21" s="621"/>
      <c r="T21" s="621"/>
      <c r="U21" s="621"/>
      <c r="V21" s="621"/>
      <c r="W21" s="621"/>
      <c r="X21" s="621"/>
      <c r="Y21" s="622"/>
      <c r="Z21" s="673">
        <v>0</v>
      </c>
      <c r="AA21" s="673"/>
      <c r="AB21" s="673"/>
      <c r="AC21" s="673"/>
      <c r="AD21" s="674">
        <v>18876</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803</v>
      </c>
      <c r="BH21" s="621"/>
      <c r="BI21" s="621"/>
      <c r="BJ21" s="621"/>
      <c r="BK21" s="621"/>
      <c r="BL21" s="621"/>
      <c r="BM21" s="621"/>
      <c r="BN21" s="622"/>
      <c r="BO21" s="673">
        <v>0</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522485</v>
      </c>
      <c r="S22" s="621"/>
      <c r="T22" s="621"/>
      <c r="U22" s="621"/>
      <c r="V22" s="621"/>
      <c r="W22" s="621"/>
      <c r="X22" s="621"/>
      <c r="Y22" s="622"/>
      <c r="Z22" s="673">
        <v>1.3</v>
      </c>
      <c r="AA22" s="673"/>
      <c r="AB22" s="673"/>
      <c r="AC22" s="673"/>
      <c r="AD22" s="674" t="s">
        <v>113</v>
      </c>
      <c r="AE22" s="674"/>
      <c r="AF22" s="674"/>
      <c r="AG22" s="674"/>
      <c r="AH22" s="674"/>
      <c r="AI22" s="674"/>
      <c r="AJ22" s="674"/>
      <c r="AK22" s="674"/>
      <c r="AL22" s="643" t="s">
        <v>113</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221757</v>
      </c>
      <c r="S23" s="621"/>
      <c r="T23" s="621"/>
      <c r="U23" s="621"/>
      <c r="V23" s="621"/>
      <c r="W23" s="621"/>
      <c r="X23" s="621"/>
      <c r="Y23" s="622"/>
      <c r="Z23" s="673">
        <v>0.6</v>
      </c>
      <c r="AA23" s="673"/>
      <c r="AB23" s="673"/>
      <c r="AC23" s="673"/>
      <c r="AD23" s="674">
        <v>27106</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284316</v>
      </c>
      <c r="S24" s="621"/>
      <c r="T24" s="621"/>
      <c r="U24" s="621"/>
      <c r="V24" s="621"/>
      <c r="W24" s="621"/>
      <c r="X24" s="621"/>
      <c r="Y24" s="622"/>
      <c r="Z24" s="673">
        <v>0.7</v>
      </c>
      <c r="AA24" s="673"/>
      <c r="AB24" s="673"/>
      <c r="AC24" s="673"/>
      <c r="AD24" s="674" t="s">
        <v>113</v>
      </c>
      <c r="AE24" s="674"/>
      <c r="AF24" s="674"/>
      <c r="AG24" s="674"/>
      <c r="AH24" s="674"/>
      <c r="AI24" s="674"/>
      <c r="AJ24" s="674"/>
      <c r="AK24" s="674"/>
      <c r="AL24" s="643" t="s">
        <v>113</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17338190</v>
      </c>
      <c r="CS24" s="671"/>
      <c r="CT24" s="671"/>
      <c r="CU24" s="671"/>
      <c r="CV24" s="671"/>
      <c r="CW24" s="671"/>
      <c r="CX24" s="671"/>
      <c r="CY24" s="718"/>
      <c r="CZ24" s="722">
        <v>46.4</v>
      </c>
      <c r="DA24" s="723"/>
      <c r="DB24" s="723"/>
      <c r="DC24" s="724"/>
      <c r="DD24" s="717">
        <v>10225933</v>
      </c>
      <c r="DE24" s="671"/>
      <c r="DF24" s="671"/>
      <c r="DG24" s="671"/>
      <c r="DH24" s="671"/>
      <c r="DI24" s="671"/>
      <c r="DJ24" s="671"/>
      <c r="DK24" s="718"/>
      <c r="DL24" s="717">
        <v>10026886</v>
      </c>
      <c r="DM24" s="671"/>
      <c r="DN24" s="671"/>
      <c r="DO24" s="671"/>
      <c r="DP24" s="671"/>
      <c r="DQ24" s="671"/>
      <c r="DR24" s="671"/>
      <c r="DS24" s="671"/>
      <c r="DT24" s="671"/>
      <c r="DU24" s="671"/>
      <c r="DV24" s="718"/>
      <c r="DW24" s="719">
        <v>49.4</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6211641</v>
      </c>
      <c r="S25" s="621"/>
      <c r="T25" s="621"/>
      <c r="U25" s="621"/>
      <c r="V25" s="621"/>
      <c r="W25" s="621"/>
      <c r="X25" s="621"/>
      <c r="Y25" s="622"/>
      <c r="Z25" s="673">
        <v>15.8</v>
      </c>
      <c r="AA25" s="673"/>
      <c r="AB25" s="673"/>
      <c r="AC25" s="673"/>
      <c r="AD25" s="674" t="s">
        <v>113</v>
      </c>
      <c r="AE25" s="674"/>
      <c r="AF25" s="674"/>
      <c r="AG25" s="674"/>
      <c r="AH25" s="674"/>
      <c r="AI25" s="674"/>
      <c r="AJ25" s="674"/>
      <c r="AK25" s="674"/>
      <c r="AL25" s="643" t="s">
        <v>113</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5124446</v>
      </c>
      <c r="CS25" s="639"/>
      <c r="CT25" s="639"/>
      <c r="CU25" s="639"/>
      <c r="CV25" s="639"/>
      <c r="CW25" s="639"/>
      <c r="CX25" s="639"/>
      <c r="CY25" s="640"/>
      <c r="CZ25" s="623">
        <v>13.7</v>
      </c>
      <c r="DA25" s="641"/>
      <c r="DB25" s="641"/>
      <c r="DC25" s="642"/>
      <c r="DD25" s="626">
        <v>4788577</v>
      </c>
      <c r="DE25" s="639"/>
      <c r="DF25" s="639"/>
      <c r="DG25" s="639"/>
      <c r="DH25" s="639"/>
      <c r="DI25" s="639"/>
      <c r="DJ25" s="639"/>
      <c r="DK25" s="640"/>
      <c r="DL25" s="626">
        <v>4743356</v>
      </c>
      <c r="DM25" s="639"/>
      <c r="DN25" s="639"/>
      <c r="DO25" s="639"/>
      <c r="DP25" s="639"/>
      <c r="DQ25" s="639"/>
      <c r="DR25" s="639"/>
      <c r="DS25" s="639"/>
      <c r="DT25" s="639"/>
      <c r="DU25" s="639"/>
      <c r="DV25" s="640"/>
      <c r="DW25" s="643">
        <v>23.4</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3149396</v>
      </c>
      <c r="CS26" s="621"/>
      <c r="CT26" s="621"/>
      <c r="CU26" s="621"/>
      <c r="CV26" s="621"/>
      <c r="CW26" s="621"/>
      <c r="CX26" s="621"/>
      <c r="CY26" s="622"/>
      <c r="CZ26" s="623">
        <v>8.4</v>
      </c>
      <c r="DA26" s="641"/>
      <c r="DB26" s="641"/>
      <c r="DC26" s="642"/>
      <c r="DD26" s="626">
        <v>2890988</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3268855</v>
      </c>
      <c r="S27" s="621"/>
      <c r="T27" s="621"/>
      <c r="U27" s="621"/>
      <c r="V27" s="621"/>
      <c r="W27" s="621"/>
      <c r="X27" s="621"/>
      <c r="Y27" s="622"/>
      <c r="Z27" s="673">
        <v>8.3000000000000007</v>
      </c>
      <c r="AA27" s="673"/>
      <c r="AB27" s="673"/>
      <c r="AC27" s="673"/>
      <c r="AD27" s="674" t="s">
        <v>113</v>
      </c>
      <c r="AE27" s="674"/>
      <c r="AF27" s="674"/>
      <c r="AG27" s="674"/>
      <c r="AH27" s="674"/>
      <c r="AI27" s="674"/>
      <c r="AJ27" s="674"/>
      <c r="AK27" s="674"/>
      <c r="AL27" s="643" t="s">
        <v>113</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9306767</v>
      </c>
      <c r="BH27" s="621"/>
      <c r="BI27" s="621"/>
      <c r="BJ27" s="621"/>
      <c r="BK27" s="621"/>
      <c r="BL27" s="621"/>
      <c r="BM27" s="621"/>
      <c r="BN27" s="622"/>
      <c r="BO27" s="673">
        <v>100</v>
      </c>
      <c r="BP27" s="673"/>
      <c r="BQ27" s="673"/>
      <c r="BR27" s="673"/>
      <c r="BS27" s="626">
        <v>45564</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9352538</v>
      </c>
      <c r="CS27" s="639"/>
      <c r="CT27" s="639"/>
      <c r="CU27" s="639"/>
      <c r="CV27" s="639"/>
      <c r="CW27" s="639"/>
      <c r="CX27" s="639"/>
      <c r="CY27" s="640"/>
      <c r="CZ27" s="623">
        <v>25</v>
      </c>
      <c r="DA27" s="641"/>
      <c r="DB27" s="641"/>
      <c r="DC27" s="642"/>
      <c r="DD27" s="626">
        <v>2680983</v>
      </c>
      <c r="DE27" s="639"/>
      <c r="DF27" s="639"/>
      <c r="DG27" s="639"/>
      <c r="DH27" s="639"/>
      <c r="DI27" s="639"/>
      <c r="DJ27" s="639"/>
      <c r="DK27" s="640"/>
      <c r="DL27" s="626">
        <v>2670757</v>
      </c>
      <c r="DM27" s="639"/>
      <c r="DN27" s="639"/>
      <c r="DO27" s="639"/>
      <c r="DP27" s="639"/>
      <c r="DQ27" s="639"/>
      <c r="DR27" s="639"/>
      <c r="DS27" s="639"/>
      <c r="DT27" s="639"/>
      <c r="DU27" s="639"/>
      <c r="DV27" s="640"/>
      <c r="DW27" s="643">
        <v>13.1</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41173</v>
      </c>
      <c r="S28" s="621"/>
      <c r="T28" s="621"/>
      <c r="U28" s="621"/>
      <c r="V28" s="621"/>
      <c r="W28" s="621"/>
      <c r="X28" s="621"/>
      <c r="Y28" s="622"/>
      <c r="Z28" s="673">
        <v>0.1</v>
      </c>
      <c r="AA28" s="673"/>
      <c r="AB28" s="673"/>
      <c r="AC28" s="673"/>
      <c r="AD28" s="674">
        <v>11572</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2861206</v>
      </c>
      <c r="CS28" s="621"/>
      <c r="CT28" s="621"/>
      <c r="CU28" s="621"/>
      <c r="CV28" s="621"/>
      <c r="CW28" s="621"/>
      <c r="CX28" s="621"/>
      <c r="CY28" s="622"/>
      <c r="CZ28" s="623">
        <v>7.7</v>
      </c>
      <c r="DA28" s="641"/>
      <c r="DB28" s="641"/>
      <c r="DC28" s="642"/>
      <c r="DD28" s="626">
        <v>2756373</v>
      </c>
      <c r="DE28" s="621"/>
      <c r="DF28" s="621"/>
      <c r="DG28" s="621"/>
      <c r="DH28" s="621"/>
      <c r="DI28" s="621"/>
      <c r="DJ28" s="621"/>
      <c r="DK28" s="622"/>
      <c r="DL28" s="626">
        <v>2612773</v>
      </c>
      <c r="DM28" s="621"/>
      <c r="DN28" s="621"/>
      <c r="DO28" s="621"/>
      <c r="DP28" s="621"/>
      <c r="DQ28" s="621"/>
      <c r="DR28" s="621"/>
      <c r="DS28" s="621"/>
      <c r="DT28" s="621"/>
      <c r="DU28" s="621"/>
      <c r="DV28" s="622"/>
      <c r="DW28" s="643">
        <v>12.9</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184078</v>
      </c>
      <c r="S29" s="621"/>
      <c r="T29" s="621"/>
      <c r="U29" s="621"/>
      <c r="V29" s="621"/>
      <c r="W29" s="621"/>
      <c r="X29" s="621"/>
      <c r="Y29" s="622"/>
      <c r="Z29" s="673">
        <v>0.5</v>
      </c>
      <c r="AA29" s="673"/>
      <c r="AB29" s="673"/>
      <c r="AC29" s="673"/>
      <c r="AD29" s="674" t="s">
        <v>113</v>
      </c>
      <c r="AE29" s="674"/>
      <c r="AF29" s="674"/>
      <c r="AG29" s="674"/>
      <c r="AH29" s="674"/>
      <c r="AI29" s="674"/>
      <c r="AJ29" s="674"/>
      <c r="AK29" s="674"/>
      <c r="AL29" s="643" t="s">
        <v>113</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59</v>
      </c>
      <c r="CG29" s="654"/>
      <c r="CH29" s="654"/>
      <c r="CI29" s="654"/>
      <c r="CJ29" s="654"/>
      <c r="CK29" s="654"/>
      <c r="CL29" s="654"/>
      <c r="CM29" s="654"/>
      <c r="CN29" s="654"/>
      <c r="CO29" s="654"/>
      <c r="CP29" s="654"/>
      <c r="CQ29" s="655"/>
      <c r="CR29" s="620">
        <v>2861206</v>
      </c>
      <c r="CS29" s="639"/>
      <c r="CT29" s="639"/>
      <c r="CU29" s="639"/>
      <c r="CV29" s="639"/>
      <c r="CW29" s="639"/>
      <c r="CX29" s="639"/>
      <c r="CY29" s="640"/>
      <c r="CZ29" s="623">
        <v>7.7</v>
      </c>
      <c r="DA29" s="641"/>
      <c r="DB29" s="641"/>
      <c r="DC29" s="642"/>
      <c r="DD29" s="626">
        <v>2756373</v>
      </c>
      <c r="DE29" s="639"/>
      <c r="DF29" s="639"/>
      <c r="DG29" s="639"/>
      <c r="DH29" s="639"/>
      <c r="DI29" s="639"/>
      <c r="DJ29" s="639"/>
      <c r="DK29" s="640"/>
      <c r="DL29" s="626">
        <v>2612773</v>
      </c>
      <c r="DM29" s="639"/>
      <c r="DN29" s="639"/>
      <c r="DO29" s="639"/>
      <c r="DP29" s="639"/>
      <c r="DQ29" s="639"/>
      <c r="DR29" s="639"/>
      <c r="DS29" s="639"/>
      <c r="DT29" s="639"/>
      <c r="DU29" s="639"/>
      <c r="DV29" s="640"/>
      <c r="DW29" s="643">
        <v>12.9</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3711567</v>
      </c>
      <c r="S30" s="621"/>
      <c r="T30" s="621"/>
      <c r="U30" s="621"/>
      <c r="V30" s="621"/>
      <c r="W30" s="621"/>
      <c r="X30" s="621"/>
      <c r="Y30" s="622"/>
      <c r="Z30" s="673">
        <v>9.5</v>
      </c>
      <c r="AA30" s="673"/>
      <c r="AB30" s="673"/>
      <c r="AC30" s="673"/>
      <c r="AD30" s="674" t="s">
        <v>113</v>
      </c>
      <c r="AE30" s="674"/>
      <c r="AF30" s="674"/>
      <c r="AG30" s="674"/>
      <c r="AH30" s="674"/>
      <c r="AI30" s="674"/>
      <c r="AJ30" s="674"/>
      <c r="AK30" s="674"/>
      <c r="AL30" s="643" t="s">
        <v>113</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99.6</v>
      </c>
      <c r="BH30" s="687"/>
      <c r="BI30" s="687"/>
      <c r="BJ30" s="687"/>
      <c r="BK30" s="687"/>
      <c r="BL30" s="687"/>
      <c r="BM30" s="688">
        <v>97.6</v>
      </c>
      <c r="BN30" s="687"/>
      <c r="BO30" s="687"/>
      <c r="BP30" s="687"/>
      <c r="BQ30" s="689"/>
      <c r="BR30" s="686">
        <v>99.5</v>
      </c>
      <c r="BS30" s="687"/>
      <c r="BT30" s="687"/>
      <c r="BU30" s="687"/>
      <c r="BV30" s="687"/>
      <c r="BW30" s="687"/>
      <c r="BX30" s="688">
        <v>96.9</v>
      </c>
      <c r="BY30" s="687"/>
      <c r="BZ30" s="687"/>
      <c r="CA30" s="687"/>
      <c r="CB30" s="689"/>
      <c r="CD30" s="692"/>
      <c r="CE30" s="693"/>
      <c r="CF30" s="657" t="s">
        <v>292</v>
      </c>
      <c r="CG30" s="654"/>
      <c r="CH30" s="654"/>
      <c r="CI30" s="654"/>
      <c r="CJ30" s="654"/>
      <c r="CK30" s="654"/>
      <c r="CL30" s="654"/>
      <c r="CM30" s="654"/>
      <c r="CN30" s="654"/>
      <c r="CO30" s="654"/>
      <c r="CP30" s="654"/>
      <c r="CQ30" s="655"/>
      <c r="CR30" s="620">
        <v>2591891</v>
      </c>
      <c r="CS30" s="621"/>
      <c r="CT30" s="621"/>
      <c r="CU30" s="621"/>
      <c r="CV30" s="621"/>
      <c r="CW30" s="621"/>
      <c r="CX30" s="621"/>
      <c r="CY30" s="622"/>
      <c r="CZ30" s="623">
        <v>6.9</v>
      </c>
      <c r="DA30" s="641"/>
      <c r="DB30" s="641"/>
      <c r="DC30" s="642"/>
      <c r="DD30" s="626">
        <v>2487447</v>
      </c>
      <c r="DE30" s="621"/>
      <c r="DF30" s="621"/>
      <c r="DG30" s="621"/>
      <c r="DH30" s="621"/>
      <c r="DI30" s="621"/>
      <c r="DJ30" s="621"/>
      <c r="DK30" s="622"/>
      <c r="DL30" s="626">
        <v>2343847</v>
      </c>
      <c r="DM30" s="621"/>
      <c r="DN30" s="621"/>
      <c r="DO30" s="621"/>
      <c r="DP30" s="621"/>
      <c r="DQ30" s="621"/>
      <c r="DR30" s="621"/>
      <c r="DS30" s="621"/>
      <c r="DT30" s="621"/>
      <c r="DU30" s="621"/>
      <c r="DV30" s="622"/>
      <c r="DW30" s="643">
        <v>11.5</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1602401</v>
      </c>
      <c r="S31" s="621"/>
      <c r="T31" s="621"/>
      <c r="U31" s="621"/>
      <c r="V31" s="621"/>
      <c r="W31" s="621"/>
      <c r="X31" s="621"/>
      <c r="Y31" s="622"/>
      <c r="Z31" s="673">
        <v>4.0999999999999996</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99.5</v>
      </c>
      <c r="BH31" s="639"/>
      <c r="BI31" s="639"/>
      <c r="BJ31" s="639"/>
      <c r="BK31" s="639"/>
      <c r="BL31" s="639"/>
      <c r="BM31" s="675">
        <v>97.8</v>
      </c>
      <c r="BN31" s="685"/>
      <c r="BO31" s="685"/>
      <c r="BP31" s="685"/>
      <c r="BQ31" s="649"/>
      <c r="BR31" s="684">
        <v>99.5</v>
      </c>
      <c r="BS31" s="639"/>
      <c r="BT31" s="639"/>
      <c r="BU31" s="639"/>
      <c r="BV31" s="639"/>
      <c r="BW31" s="639"/>
      <c r="BX31" s="675">
        <v>97.3</v>
      </c>
      <c r="BY31" s="685"/>
      <c r="BZ31" s="685"/>
      <c r="CA31" s="685"/>
      <c r="CB31" s="649"/>
      <c r="CD31" s="692"/>
      <c r="CE31" s="693"/>
      <c r="CF31" s="657" t="s">
        <v>296</v>
      </c>
      <c r="CG31" s="654"/>
      <c r="CH31" s="654"/>
      <c r="CI31" s="654"/>
      <c r="CJ31" s="654"/>
      <c r="CK31" s="654"/>
      <c r="CL31" s="654"/>
      <c r="CM31" s="654"/>
      <c r="CN31" s="654"/>
      <c r="CO31" s="654"/>
      <c r="CP31" s="654"/>
      <c r="CQ31" s="655"/>
      <c r="CR31" s="620">
        <v>269315</v>
      </c>
      <c r="CS31" s="639"/>
      <c r="CT31" s="639"/>
      <c r="CU31" s="639"/>
      <c r="CV31" s="639"/>
      <c r="CW31" s="639"/>
      <c r="CX31" s="639"/>
      <c r="CY31" s="640"/>
      <c r="CZ31" s="623">
        <v>0.7</v>
      </c>
      <c r="DA31" s="641"/>
      <c r="DB31" s="641"/>
      <c r="DC31" s="642"/>
      <c r="DD31" s="626">
        <v>268926</v>
      </c>
      <c r="DE31" s="639"/>
      <c r="DF31" s="639"/>
      <c r="DG31" s="639"/>
      <c r="DH31" s="639"/>
      <c r="DI31" s="639"/>
      <c r="DJ31" s="639"/>
      <c r="DK31" s="640"/>
      <c r="DL31" s="626">
        <v>268926</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527123</v>
      </c>
      <c r="S32" s="621"/>
      <c r="T32" s="621"/>
      <c r="U32" s="621"/>
      <c r="V32" s="621"/>
      <c r="W32" s="621"/>
      <c r="X32" s="621"/>
      <c r="Y32" s="622"/>
      <c r="Z32" s="673">
        <v>1.3</v>
      </c>
      <c r="AA32" s="673"/>
      <c r="AB32" s="673"/>
      <c r="AC32" s="673"/>
      <c r="AD32" s="674">
        <v>861</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99.6</v>
      </c>
      <c r="BH32" s="605"/>
      <c r="BI32" s="605"/>
      <c r="BJ32" s="605"/>
      <c r="BK32" s="605"/>
      <c r="BL32" s="605"/>
      <c r="BM32" s="668">
        <v>97.1</v>
      </c>
      <c r="BN32" s="605"/>
      <c r="BO32" s="605"/>
      <c r="BP32" s="605"/>
      <c r="BQ32" s="662"/>
      <c r="BR32" s="683">
        <v>99.5</v>
      </c>
      <c r="BS32" s="605"/>
      <c r="BT32" s="605"/>
      <c r="BU32" s="605"/>
      <c r="BV32" s="605"/>
      <c r="BW32" s="605"/>
      <c r="BX32" s="668">
        <v>96.2</v>
      </c>
      <c r="BY32" s="605"/>
      <c r="BZ32" s="605"/>
      <c r="CA32" s="605"/>
      <c r="CB32" s="662"/>
      <c r="CD32" s="694"/>
      <c r="CE32" s="695"/>
      <c r="CF32" s="657" t="s">
        <v>299</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2751094</v>
      </c>
      <c r="S33" s="621"/>
      <c r="T33" s="621"/>
      <c r="U33" s="621"/>
      <c r="V33" s="621"/>
      <c r="W33" s="621"/>
      <c r="X33" s="621"/>
      <c r="Y33" s="622"/>
      <c r="Z33" s="673">
        <v>7</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15748198</v>
      </c>
      <c r="CS33" s="639"/>
      <c r="CT33" s="639"/>
      <c r="CU33" s="639"/>
      <c r="CV33" s="639"/>
      <c r="CW33" s="639"/>
      <c r="CX33" s="639"/>
      <c r="CY33" s="640"/>
      <c r="CZ33" s="623">
        <v>42.1</v>
      </c>
      <c r="DA33" s="641"/>
      <c r="DB33" s="641"/>
      <c r="DC33" s="642"/>
      <c r="DD33" s="626">
        <v>13396436</v>
      </c>
      <c r="DE33" s="639"/>
      <c r="DF33" s="639"/>
      <c r="DG33" s="639"/>
      <c r="DH33" s="639"/>
      <c r="DI33" s="639"/>
      <c r="DJ33" s="639"/>
      <c r="DK33" s="640"/>
      <c r="DL33" s="626">
        <v>7432688</v>
      </c>
      <c r="DM33" s="639"/>
      <c r="DN33" s="639"/>
      <c r="DO33" s="639"/>
      <c r="DP33" s="639"/>
      <c r="DQ33" s="639"/>
      <c r="DR33" s="639"/>
      <c r="DS33" s="639"/>
      <c r="DT33" s="639"/>
      <c r="DU33" s="639"/>
      <c r="DV33" s="640"/>
      <c r="DW33" s="643">
        <v>36.6</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4524996</v>
      </c>
      <c r="CS34" s="621"/>
      <c r="CT34" s="621"/>
      <c r="CU34" s="621"/>
      <c r="CV34" s="621"/>
      <c r="CW34" s="621"/>
      <c r="CX34" s="621"/>
      <c r="CY34" s="622"/>
      <c r="CZ34" s="623">
        <v>12.1</v>
      </c>
      <c r="DA34" s="641"/>
      <c r="DB34" s="641"/>
      <c r="DC34" s="642"/>
      <c r="DD34" s="626">
        <v>3667637</v>
      </c>
      <c r="DE34" s="621"/>
      <c r="DF34" s="621"/>
      <c r="DG34" s="621"/>
      <c r="DH34" s="621"/>
      <c r="DI34" s="621"/>
      <c r="DJ34" s="621"/>
      <c r="DK34" s="622"/>
      <c r="DL34" s="626">
        <v>3180962</v>
      </c>
      <c r="DM34" s="621"/>
      <c r="DN34" s="621"/>
      <c r="DO34" s="621"/>
      <c r="DP34" s="621"/>
      <c r="DQ34" s="621"/>
      <c r="DR34" s="621"/>
      <c r="DS34" s="621"/>
      <c r="DT34" s="621"/>
      <c r="DU34" s="621"/>
      <c r="DV34" s="622"/>
      <c r="DW34" s="643">
        <v>15.7</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1018794</v>
      </c>
      <c r="S35" s="621"/>
      <c r="T35" s="621"/>
      <c r="U35" s="621"/>
      <c r="V35" s="621"/>
      <c r="W35" s="621"/>
      <c r="X35" s="621"/>
      <c r="Y35" s="622"/>
      <c r="Z35" s="673">
        <v>2.6</v>
      </c>
      <c r="AA35" s="673"/>
      <c r="AB35" s="673"/>
      <c r="AC35" s="673"/>
      <c r="AD35" s="674" t="s">
        <v>113</v>
      </c>
      <c r="AE35" s="674"/>
      <c r="AF35" s="674"/>
      <c r="AG35" s="674"/>
      <c r="AH35" s="674"/>
      <c r="AI35" s="674"/>
      <c r="AJ35" s="674"/>
      <c r="AK35" s="674"/>
      <c r="AL35" s="643" t="s">
        <v>113</v>
      </c>
      <c r="AM35" s="675"/>
      <c r="AN35" s="675"/>
      <c r="AO35" s="676"/>
      <c r="AP35" s="188"/>
      <c r="AQ35" s="677" t="s">
        <v>307</v>
      </c>
      <c r="AR35" s="678"/>
      <c r="AS35" s="678"/>
      <c r="AT35" s="678"/>
      <c r="AU35" s="678"/>
      <c r="AV35" s="678"/>
      <c r="AW35" s="678"/>
      <c r="AX35" s="678"/>
      <c r="AY35" s="679"/>
      <c r="AZ35" s="670">
        <v>5173523</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432528</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186752</v>
      </c>
      <c r="CS35" s="639"/>
      <c r="CT35" s="639"/>
      <c r="CU35" s="639"/>
      <c r="CV35" s="639"/>
      <c r="CW35" s="639"/>
      <c r="CX35" s="639"/>
      <c r="CY35" s="640"/>
      <c r="CZ35" s="623">
        <v>0.5</v>
      </c>
      <c r="DA35" s="641"/>
      <c r="DB35" s="641"/>
      <c r="DC35" s="642"/>
      <c r="DD35" s="626">
        <v>168719</v>
      </c>
      <c r="DE35" s="639"/>
      <c r="DF35" s="639"/>
      <c r="DG35" s="639"/>
      <c r="DH35" s="639"/>
      <c r="DI35" s="639"/>
      <c r="DJ35" s="639"/>
      <c r="DK35" s="640"/>
      <c r="DL35" s="626">
        <v>168719</v>
      </c>
      <c r="DM35" s="639"/>
      <c r="DN35" s="639"/>
      <c r="DO35" s="639"/>
      <c r="DP35" s="639"/>
      <c r="DQ35" s="639"/>
      <c r="DR35" s="639"/>
      <c r="DS35" s="639"/>
      <c r="DT35" s="639"/>
      <c r="DU35" s="639"/>
      <c r="DV35" s="640"/>
      <c r="DW35" s="643">
        <v>0.8</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39197035</v>
      </c>
      <c r="S36" s="661"/>
      <c r="T36" s="661"/>
      <c r="U36" s="661"/>
      <c r="V36" s="661"/>
      <c r="W36" s="661"/>
      <c r="X36" s="661"/>
      <c r="Y36" s="664"/>
      <c r="Z36" s="665">
        <v>100</v>
      </c>
      <c r="AA36" s="665"/>
      <c r="AB36" s="665"/>
      <c r="AC36" s="665"/>
      <c r="AD36" s="666">
        <v>19291622</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944599</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169748</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2703874</v>
      </c>
      <c r="CS36" s="621"/>
      <c r="CT36" s="621"/>
      <c r="CU36" s="621"/>
      <c r="CV36" s="621"/>
      <c r="CW36" s="621"/>
      <c r="CX36" s="621"/>
      <c r="CY36" s="622"/>
      <c r="CZ36" s="623">
        <v>7.2</v>
      </c>
      <c r="DA36" s="641"/>
      <c r="DB36" s="641"/>
      <c r="DC36" s="642"/>
      <c r="DD36" s="626">
        <v>2176996</v>
      </c>
      <c r="DE36" s="621"/>
      <c r="DF36" s="621"/>
      <c r="DG36" s="621"/>
      <c r="DH36" s="621"/>
      <c r="DI36" s="621"/>
      <c r="DJ36" s="621"/>
      <c r="DK36" s="622"/>
      <c r="DL36" s="626">
        <v>1321780</v>
      </c>
      <c r="DM36" s="621"/>
      <c r="DN36" s="621"/>
      <c r="DO36" s="621"/>
      <c r="DP36" s="621"/>
      <c r="DQ36" s="621"/>
      <c r="DR36" s="621"/>
      <c r="DS36" s="621"/>
      <c r="DT36" s="621"/>
      <c r="DU36" s="621"/>
      <c r="DV36" s="622"/>
      <c r="DW36" s="643">
        <v>6.5</v>
      </c>
      <c r="DX36" s="644"/>
      <c r="DY36" s="644"/>
      <c r="DZ36" s="644"/>
      <c r="EA36" s="644"/>
      <c r="EB36" s="644"/>
      <c r="EC36" s="645"/>
    </row>
    <row r="37" spans="2:133" ht="11.25" customHeight="1">
      <c r="AQ37" s="646" t="s">
        <v>314</v>
      </c>
      <c r="AR37" s="647"/>
      <c r="AS37" s="647"/>
      <c r="AT37" s="647"/>
      <c r="AU37" s="647"/>
      <c r="AV37" s="647"/>
      <c r="AW37" s="647"/>
      <c r="AX37" s="647"/>
      <c r="AY37" s="648"/>
      <c r="AZ37" s="620">
        <v>235863</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15556</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6067</v>
      </c>
      <c r="CS37" s="639"/>
      <c r="CT37" s="639"/>
      <c r="CU37" s="639"/>
      <c r="CV37" s="639"/>
      <c r="CW37" s="639"/>
      <c r="CX37" s="639"/>
      <c r="CY37" s="640"/>
      <c r="CZ37" s="623">
        <v>0</v>
      </c>
      <c r="DA37" s="641"/>
      <c r="DB37" s="641"/>
      <c r="DC37" s="642"/>
      <c r="DD37" s="626">
        <v>6067</v>
      </c>
      <c r="DE37" s="639"/>
      <c r="DF37" s="639"/>
      <c r="DG37" s="639"/>
      <c r="DH37" s="639"/>
      <c r="DI37" s="639"/>
      <c r="DJ37" s="639"/>
      <c r="DK37" s="640"/>
      <c r="DL37" s="626">
        <v>3303</v>
      </c>
      <c r="DM37" s="639"/>
      <c r="DN37" s="639"/>
      <c r="DO37" s="639"/>
      <c r="DP37" s="639"/>
      <c r="DQ37" s="639"/>
      <c r="DR37" s="639"/>
      <c r="DS37" s="639"/>
      <c r="DT37" s="639"/>
      <c r="DU37" s="639"/>
      <c r="DV37" s="640"/>
      <c r="DW37" s="643">
        <v>0</v>
      </c>
      <c r="DX37" s="644"/>
      <c r="DY37" s="644"/>
      <c r="DZ37" s="644"/>
      <c r="EA37" s="644"/>
      <c r="EB37" s="644"/>
      <c r="EC37" s="645"/>
    </row>
    <row r="38" spans="2:133" ht="11.25" customHeight="1">
      <c r="AQ38" s="646" t="s">
        <v>317</v>
      </c>
      <c r="AR38" s="647"/>
      <c r="AS38" s="647"/>
      <c r="AT38" s="647"/>
      <c r="AU38" s="647"/>
      <c r="AV38" s="647"/>
      <c r="AW38" s="647"/>
      <c r="AX38" s="647"/>
      <c r="AY38" s="648"/>
      <c r="AZ38" s="620">
        <v>13445</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28183</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3993061</v>
      </c>
      <c r="CS38" s="621"/>
      <c r="CT38" s="621"/>
      <c r="CU38" s="621"/>
      <c r="CV38" s="621"/>
      <c r="CW38" s="621"/>
      <c r="CX38" s="621"/>
      <c r="CY38" s="622"/>
      <c r="CZ38" s="623">
        <v>10.7</v>
      </c>
      <c r="DA38" s="641"/>
      <c r="DB38" s="641"/>
      <c r="DC38" s="642"/>
      <c r="DD38" s="626">
        <v>3272527</v>
      </c>
      <c r="DE38" s="621"/>
      <c r="DF38" s="621"/>
      <c r="DG38" s="621"/>
      <c r="DH38" s="621"/>
      <c r="DI38" s="621"/>
      <c r="DJ38" s="621"/>
      <c r="DK38" s="622"/>
      <c r="DL38" s="626">
        <v>2761227</v>
      </c>
      <c r="DM38" s="621"/>
      <c r="DN38" s="621"/>
      <c r="DO38" s="621"/>
      <c r="DP38" s="621"/>
      <c r="DQ38" s="621"/>
      <c r="DR38" s="621"/>
      <c r="DS38" s="621"/>
      <c r="DT38" s="621"/>
      <c r="DU38" s="621"/>
      <c r="DV38" s="622"/>
      <c r="DW38" s="643">
        <v>13.6</v>
      </c>
      <c r="DX38" s="644"/>
      <c r="DY38" s="644"/>
      <c r="DZ38" s="644"/>
      <c r="EA38" s="644"/>
      <c r="EB38" s="644"/>
      <c r="EC38" s="645"/>
    </row>
    <row r="39" spans="2:133" ht="11.25" customHeight="1">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91</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4243083</v>
      </c>
      <c r="CS39" s="639"/>
      <c r="CT39" s="639"/>
      <c r="CU39" s="639"/>
      <c r="CV39" s="639"/>
      <c r="CW39" s="639"/>
      <c r="CX39" s="639"/>
      <c r="CY39" s="640"/>
      <c r="CZ39" s="623">
        <v>11.3</v>
      </c>
      <c r="DA39" s="641"/>
      <c r="DB39" s="641"/>
      <c r="DC39" s="642"/>
      <c r="DD39" s="626">
        <v>4049606</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1372864</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130</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96432</v>
      </c>
      <c r="CS40" s="621"/>
      <c r="CT40" s="621"/>
      <c r="CU40" s="621"/>
      <c r="CV40" s="621"/>
      <c r="CW40" s="621"/>
      <c r="CX40" s="621"/>
      <c r="CY40" s="622"/>
      <c r="CZ40" s="623">
        <v>0.3</v>
      </c>
      <c r="DA40" s="641"/>
      <c r="DB40" s="641"/>
      <c r="DC40" s="642"/>
      <c r="DD40" s="626">
        <v>60951</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2606752</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308</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4314451</v>
      </c>
      <c r="CS42" s="621"/>
      <c r="CT42" s="621"/>
      <c r="CU42" s="621"/>
      <c r="CV42" s="621"/>
      <c r="CW42" s="621"/>
      <c r="CX42" s="621"/>
      <c r="CY42" s="622"/>
      <c r="CZ42" s="623">
        <v>11.5</v>
      </c>
      <c r="DA42" s="624"/>
      <c r="DB42" s="624"/>
      <c r="DC42" s="625"/>
      <c r="DD42" s="626">
        <v>1099792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88283</v>
      </c>
      <c r="CS43" s="639"/>
      <c r="CT43" s="639"/>
      <c r="CU43" s="639"/>
      <c r="CV43" s="639"/>
      <c r="CW43" s="639"/>
      <c r="CX43" s="639"/>
      <c r="CY43" s="640"/>
      <c r="CZ43" s="623">
        <v>0.2</v>
      </c>
      <c r="DA43" s="641"/>
      <c r="DB43" s="641"/>
      <c r="DC43" s="642"/>
      <c r="DD43" s="626">
        <v>61073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4285259</v>
      </c>
      <c r="CS44" s="621"/>
      <c r="CT44" s="621"/>
      <c r="CU44" s="621"/>
      <c r="CV44" s="621"/>
      <c r="CW44" s="621"/>
      <c r="CX44" s="621"/>
      <c r="CY44" s="622"/>
      <c r="CZ44" s="623">
        <v>11.5</v>
      </c>
      <c r="DA44" s="624"/>
      <c r="DB44" s="624"/>
      <c r="DC44" s="625"/>
      <c r="DD44" s="626">
        <v>1083451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1921506</v>
      </c>
      <c r="CS45" s="639"/>
      <c r="CT45" s="639"/>
      <c r="CU45" s="639"/>
      <c r="CV45" s="639"/>
      <c r="CW45" s="639"/>
      <c r="CX45" s="639"/>
      <c r="CY45" s="640"/>
      <c r="CZ45" s="623">
        <v>5.0999999999999996</v>
      </c>
      <c r="DA45" s="641"/>
      <c r="DB45" s="641"/>
      <c r="DC45" s="642"/>
      <c r="DD45" s="626">
        <v>107727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2137251</v>
      </c>
      <c r="CS46" s="621"/>
      <c r="CT46" s="621"/>
      <c r="CU46" s="621"/>
      <c r="CV46" s="621"/>
      <c r="CW46" s="621"/>
      <c r="CX46" s="621"/>
      <c r="CY46" s="622"/>
      <c r="CZ46" s="623">
        <v>5.7</v>
      </c>
      <c r="DA46" s="624"/>
      <c r="DB46" s="624"/>
      <c r="DC46" s="625"/>
      <c r="DD46" s="626">
        <v>824422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29192</v>
      </c>
      <c r="CS47" s="639"/>
      <c r="CT47" s="639"/>
      <c r="CU47" s="639"/>
      <c r="CV47" s="639"/>
      <c r="CW47" s="639"/>
      <c r="CX47" s="639"/>
      <c r="CY47" s="640"/>
      <c r="CZ47" s="623">
        <v>0.1</v>
      </c>
      <c r="DA47" s="641"/>
      <c r="DB47" s="641"/>
      <c r="DC47" s="642"/>
      <c r="DD47" s="626">
        <v>16341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37400839</v>
      </c>
      <c r="CS49" s="605"/>
      <c r="CT49" s="605"/>
      <c r="CU49" s="605"/>
      <c r="CV49" s="605"/>
      <c r="CW49" s="605"/>
      <c r="CX49" s="605"/>
      <c r="CY49" s="606"/>
      <c r="CZ49" s="607">
        <v>100</v>
      </c>
      <c r="DA49" s="608"/>
      <c r="DB49" s="608"/>
      <c r="DC49" s="609"/>
      <c r="DD49" s="610">
        <v>24722161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39177</v>
      </c>
      <c r="R7" s="1134"/>
      <c r="S7" s="1134"/>
      <c r="T7" s="1134"/>
      <c r="U7" s="1134"/>
      <c r="V7" s="1134">
        <v>37385</v>
      </c>
      <c r="W7" s="1134"/>
      <c r="X7" s="1134"/>
      <c r="Y7" s="1134"/>
      <c r="Z7" s="1134"/>
      <c r="AA7" s="1134">
        <v>1792</v>
      </c>
      <c r="AB7" s="1134"/>
      <c r="AC7" s="1134"/>
      <c r="AD7" s="1134"/>
      <c r="AE7" s="1135"/>
      <c r="AF7" s="1136">
        <v>1305</v>
      </c>
      <c r="AG7" s="1137"/>
      <c r="AH7" s="1137"/>
      <c r="AI7" s="1137"/>
      <c r="AJ7" s="1138"/>
      <c r="AK7" s="1120">
        <v>3712</v>
      </c>
      <c r="AL7" s="1121"/>
      <c r="AM7" s="1121"/>
      <c r="AN7" s="1121"/>
      <c r="AO7" s="1121"/>
      <c r="AP7" s="1121">
        <v>29675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554</v>
      </c>
      <c r="BS7" s="1124" t="s">
        <v>551</v>
      </c>
      <c r="BT7" s="1125"/>
      <c r="BU7" s="1125"/>
      <c r="BV7" s="1125"/>
      <c r="BW7" s="1125"/>
      <c r="BX7" s="1125"/>
      <c r="BY7" s="1125"/>
      <c r="BZ7" s="1125"/>
      <c r="CA7" s="1125"/>
      <c r="CB7" s="1125"/>
      <c r="CC7" s="1125"/>
      <c r="CD7" s="1125"/>
      <c r="CE7" s="1125"/>
      <c r="CF7" s="1125"/>
      <c r="CG7" s="1126"/>
      <c r="CH7" s="1117">
        <v>0</v>
      </c>
      <c r="CI7" s="1118"/>
      <c r="CJ7" s="1118"/>
      <c r="CK7" s="1118"/>
      <c r="CL7" s="1119"/>
      <c r="CM7" s="1117">
        <v>39</v>
      </c>
      <c r="CN7" s="1118"/>
      <c r="CO7" s="1118"/>
      <c r="CP7" s="1118"/>
      <c r="CQ7" s="1119"/>
      <c r="CR7" s="1117">
        <v>3</v>
      </c>
      <c r="CS7" s="1118"/>
      <c r="CT7" s="1118"/>
      <c r="CU7" s="1118"/>
      <c r="CV7" s="1119"/>
      <c r="CW7" s="1117" t="s">
        <v>564</v>
      </c>
      <c r="CX7" s="1118"/>
      <c r="CY7" s="1118"/>
      <c r="CZ7" s="1118"/>
      <c r="DA7" s="1119"/>
      <c r="DB7" s="1117" t="s">
        <v>565</v>
      </c>
      <c r="DC7" s="1118"/>
      <c r="DD7" s="1118"/>
      <c r="DE7" s="1118"/>
      <c r="DF7" s="1119"/>
      <c r="DG7" s="1117" t="s">
        <v>564</v>
      </c>
      <c r="DH7" s="1118"/>
      <c r="DI7" s="1118"/>
      <c r="DJ7" s="1118"/>
      <c r="DK7" s="1119"/>
      <c r="DL7" s="1117" t="s">
        <v>564</v>
      </c>
      <c r="DM7" s="1118"/>
      <c r="DN7" s="1118"/>
      <c r="DO7" s="1118"/>
      <c r="DP7" s="1119"/>
      <c r="DQ7" s="1117" t="s">
        <v>564</v>
      </c>
      <c r="DR7" s="1118"/>
      <c r="DS7" s="1118"/>
      <c r="DT7" s="1118"/>
      <c r="DU7" s="1119"/>
      <c r="DV7" s="1144"/>
      <c r="DW7" s="1145"/>
      <c r="DX7" s="1145"/>
      <c r="DY7" s="1145"/>
      <c r="DZ7" s="1146"/>
      <c r="EA7" s="207"/>
    </row>
    <row r="8" spans="1:131" s="208" customFormat="1" ht="26.25" customHeight="1">
      <c r="A8" s="214">
        <v>2</v>
      </c>
      <c r="B8" s="1066" t="s">
        <v>366</v>
      </c>
      <c r="C8" s="1067"/>
      <c r="D8" s="1067"/>
      <c r="E8" s="1067"/>
      <c r="F8" s="1067"/>
      <c r="G8" s="1067"/>
      <c r="H8" s="1067"/>
      <c r="I8" s="1067"/>
      <c r="J8" s="1067"/>
      <c r="K8" s="1067"/>
      <c r="L8" s="1067"/>
      <c r="M8" s="1067"/>
      <c r="N8" s="1067"/>
      <c r="O8" s="1067"/>
      <c r="P8" s="1068"/>
      <c r="Q8" s="1072">
        <v>20</v>
      </c>
      <c r="R8" s="1073"/>
      <c r="S8" s="1073"/>
      <c r="T8" s="1073"/>
      <c r="U8" s="1073"/>
      <c r="V8" s="1073">
        <v>15</v>
      </c>
      <c r="W8" s="1073"/>
      <c r="X8" s="1073"/>
      <c r="Y8" s="1073"/>
      <c r="Z8" s="1073"/>
      <c r="AA8" s="1073">
        <v>4</v>
      </c>
      <c r="AB8" s="1073"/>
      <c r="AC8" s="1073"/>
      <c r="AD8" s="1073"/>
      <c r="AE8" s="1074"/>
      <c r="AF8" s="1048">
        <v>4</v>
      </c>
      <c r="AG8" s="1049"/>
      <c r="AH8" s="1049"/>
      <c r="AI8" s="1049"/>
      <c r="AJ8" s="1050"/>
      <c r="AK8" s="1115" t="s">
        <v>538</v>
      </c>
      <c r="AL8" s="1116"/>
      <c r="AM8" s="1116"/>
      <c r="AN8" s="1116"/>
      <c r="AO8" s="1116"/>
      <c r="AP8" s="1116">
        <v>7</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552</v>
      </c>
      <c r="BT8" s="1044"/>
      <c r="BU8" s="1044"/>
      <c r="BV8" s="1044"/>
      <c r="BW8" s="1044"/>
      <c r="BX8" s="1044"/>
      <c r="BY8" s="1044"/>
      <c r="BZ8" s="1044"/>
      <c r="CA8" s="1044"/>
      <c r="CB8" s="1044"/>
      <c r="CC8" s="1044"/>
      <c r="CD8" s="1044"/>
      <c r="CE8" s="1044"/>
      <c r="CF8" s="1044"/>
      <c r="CG8" s="1045"/>
      <c r="CH8" s="1018">
        <v>18</v>
      </c>
      <c r="CI8" s="1019"/>
      <c r="CJ8" s="1019"/>
      <c r="CK8" s="1019"/>
      <c r="CL8" s="1020"/>
      <c r="CM8" s="1018">
        <v>46</v>
      </c>
      <c r="CN8" s="1019"/>
      <c r="CO8" s="1019"/>
      <c r="CP8" s="1019"/>
      <c r="CQ8" s="1020"/>
      <c r="CR8" s="1018">
        <v>20</v>
      </c>
      <c r="CS8" s="1019"/>
      <c r="CT8" s="1019"/>
      <c r="CU8" s="1019"/>
      <c r="CV8" s="1020"/>
      <c r="CW8" s="1018" t="s">
        <v>564</v>
      </c>
      <c r="CX8" s="1019"/>
      <c r="CY8" s="1019"/>
      <c r="CZ8" s="1019"/>
      <c r="DA8" s="1020"/>
      <c r="DB8" s="1018" t="s">
        <v>564</v>
      </c>
      <c r="DC8" s="1019"/>
      <c r="DD8" s="1019"/>
      <c r="DE8" s="1019"/>
      <c r="DF8" s="1020"/>
      <c r="DG8" s="1018" t="s">
        <v>564</v>
      </c>
      <c r="DH8" s="1019"/>
      <c r="DI8" s="1019"/>
      <c r="DJ8" s="1019"/>
      <c r="DK8" s="1020"/>
      <c r="DL8" s="1018" t="s">
        <v>564</v>
      </c>
      <c r="DM8" s="1019"/>
      <c r="DN8" s="1019"/>
      <c r="DO8" s="1019"/>
      <c r="DP8" s="1020"/>
      <c r="DQ8" s="1018" t="s">
        <v>564</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553</v>
      </c>
      <c r="BT9" s="1044"/>
      <c r="BU9" s="1044"/>
      <c r="BV9" s="1044"/>
      <c r="BW9" s="1044"/>
      <c r="BX9" s="1044"/>
      <c r="BY9" s="1044"/>
      <c r="BZ9" s="1044"/>
      <c r="CA9" s="1044"/>
      <c r="CB9" s="1044"/>
      <c r="CC9" s="1044"/>
      <c r="CD9" s="1044"/>
      <c r="CE9" s="1044"/>
      <c r="CF9" s="1044"/>
      <c r="CG9" s="1045"/>
      <c r="CH9" s="1018">
        <v>2</v>
      </c>
      <c r="CI9" s="1019"/>
      <c r="CJ9" s="1019"/>
      <c r="CK9" s="1019"/>
      <c r="CL9" s="1020"/>
      <c r="CM9" s="1018">
        <v>39</v>
      </c>
      <c r="CN9" s="1019"/>
      <c r="CO9" s="1019"/>
      <c r="CP9" s="1019"/>
      <c r="CQ9" s="1020"/>
      <c r="CR9" s="1018">
        <v>10</v>
      </c>
      <c r="CS9" s="1019"/>
      <c r="CT9" s="1019"/>
      <c r="CU9" s="1019"/>
      <c r="CV9" s="1020"/>
      <c r="CW9" s="1018" t="s">
        <v>564</v>
      </c>
      <c r="CX9" s="1019"/>
      <c r="CY9" s="1019"/>
      <c r="CZ9" s="1019"/>
      <c r="DA9" s="1020"/>
      <c r="DB9" s="1018" t="s">
        <v>564</v>
      </c>
      <c r="DC9" s="1019"/>
      <c r="DD9" s="1019"/>
      <c r="DE9" s="1019"/>
      <c r="DF9" s="1020"/>
      <c r="DG9" s="1018" t="s">
        <v>564</v>
      </c>
      <c r="DH9" s="1019"/>
      <c r="DI9" s="1019"/>
      <c r="DJ9" s="1019"/>
      <c r="DK9" s="1020"/>
      <c r="DL9" s="1018" t="s">
        <v>564</v>
      </c>
      <c r="DM9" s="1019"/>
      <c r="DN9" s="1019"/>
      <c r="DO9" s="1019"/>
      <c r="DP9" s="1020"/>
      <c r="DQ9" s="1018" t="s">
        <v>564</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39197</v>
      </c>
      <c r="R23" s="1098"/>
      <c r="S23" s="1098"/>
      <c r="T23" s="1098"/>
      <c r="U23" s="1098"/>
      <c r="V23" s="1098">
        <v>37401</v>
      </c>
      <c r="W23" s="1098"/>
      <c r="X23" s="1098"/>
      <c r="Y23" s="1098"/>
      <c r="Z23" s="1098"/>
      <c r="AA23" s="1098">
        <v>1796</v>
      </c>
      <c r="AB23" s="1098"/>
      <c r="AC23" s="1098"/>
      <c r="AD23" s="1098"/>
      <c r="AE23" s="1099"/>
      <c r="AF23" s="1100">
        <v>1309</v>
      </c>
      <c r="AG23" s="1098"/>
      <c r="AH23" s="1098"/>
      <c r="AI23" s="1098"/>
      <c r="AJ23" s="1101"/>
      <c r="AK23" s="1102"/>
      <c r="AL23" s="1103"/>
      <c r="AM23" s="1103"/>
      <c r="AN23" s="1103"/>
      <c r="AO23" s="1103"/>
      <c r="AP23" s="1098">
        <v>29683</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15335</v>
      </c>
      <c r="R28" s="1083"/>
      <c r="S28" s="1083"/>
      <c r="T28" s="1083"/>
      <c r="U28" s="1083"/>
      <c r="V28" s="1083">
        <v>14902</v>
      </c>
      <c r="W28" s="1083"/>
      <c r="X28" s="1083"/>
      <c r="Y28" s="1083"/>
      <c r="Z28" s="1083"/>
      <c r="AA28" s="1083">
        <v>433</v>
      </c>
      <c r="AB28" s="1083"/>
      <c r="AC28" s="1083"/>
      <c r="AD28" s="1083"/>
      <c r="AE28" s="1084"/>
      <c r="AF28" s="1085">
        <v>433</v>
      </c>
      <c r="AG28" s="1083"/>
      <c r="AH28" s="1083"/>
      <c r="AI28" s="1083"/>
      <c r="AJ28" s="1086"/>
      <c r="AK28" s="1087">
        <v>1373</v>
      </c>
      <c r="AL28" s="1075"/>
      <c r="AM28" s="1075"/>
      <c r="AN28" s="1075"/>
      <c r="AO28" s="1075"/>
      <c r="AP28" s="1075" t="s">
        <v>535</v>
      </c>
      <c r="AQ28" s="1075"/>
      <c r="AR28" s="1075"/>
      <c r="AS28" s="1075"/>
      <c r="AT28" s="1075"/>
      <c r="AU28" s="1075" t="s">
        <v>536</v>
      </c>
      <c r="AV28" s="1075"/>
      <c r="AW28" s="1075"/>
      <c r="AX28" s="1075"/>
      <c r="AY28" s="1075"/>
      <c r="AZ28" s="1076" t="s">
        <v>536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8098</v>
      </c>
      <c r="R29" s="1073"/>
      <c r="S29" s="1073"/>
      <c r="T29" s="1073"/>
      <c r="U29" s="1073"/>
      <c r="V29" s="1073">
        <v>7866</v>
      </c>
      <c r="W29" s="1073"/>
      <c r="X29" s="1073"/>
      <c r="Y29" s="1073"/>
      <c r="Z29" s="1073"/>
      <c r="AA29" s="1073">
        <v>232</v>
      </c>
      <c r="AB29" s="1073"/>
      <c r="AC29" s="1073"/>
      <c r="AD29" s="1073"/>
      <c r="AE29" s="1074"/>
      <c r="AF29" s="1048">
        <v>232</v>
      </c>
      <c r="AG29" s="1049"/>
      <c r="AH29" s="1049"/>
      <c r="AI29" s="1049"/>
      <c r="AJ29" s="1050"/>
      <c r="AK29" s="1009">
        <v>1209</v>
      </c>
      <c r="AL29" s="1000"/>
      <c r="AM29" s="1000"/>
      <c r="AN29" s="1000"/>
      <c r="AO29" s="1000"/>
      <c r="AP29" s="1000" t="s">
        <v>539</v>
      </c>
      <c r="AQ29" s="1000"/>
      <c r="AR29" s="1000"/>
      <c r="AS29" s="1000"/>
      <c r="AT29" s="1000"/>
      <c r="AU29" s="1000" t="s">
        <v>536</v>
      </c>
      <c r="AV29" s="1000"/>
      <c r="AW29" s="1000"/>
      <c r="AX29" s="1000"/>
      <c r="AY29" s="1000"/>
      <c r="AZ29" s="1071" t="s">
        <v>536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1179</v>
      </c>
      <c r="R30" s="1073"/>
      <c r="S30" s="1073"/>
      <c r="T30" s="1073"/>
      <c r="U30" s="1073"/>
      <c r="V30" s="1073">
        <v>1145</v>
      </c>
      <c r="W30" s="1073"/>
      <c r="X30" s="1073"/>
      <c r="Y30" s="1073"/>
      <c r="Z30" s="1073"/>
      <c r="AA30" s="1073">
        <v>34</v>
      </c>
      <c r="AB30" s="1073"/>
      <c r="AC30" s="1073"/>
      <c r="AD30" s="1073"/>
      <c r="AE30" s="1074"/>
      <c r="AF30" s="1048">
        <v>34</v>
      </c>
      <c r="AG30" s="1049"/>
      <c r="AH30" s="1049"/>
      <c r="AI30" s="1049"/>
      <c r="AJ30" s="1050"/>
      <c r="AK30" s="1009">
        <v>320</v>
      </c>
      <c r="AL30" s="1000"/>
      <c r="AM30" s="1000"/>
      <c r="AN30" s="1000"/>
      <c r="AO30" s="1000"/>
      <c r="AP30" s="1000" t="s">
        <v>538</v>
      </c>
      <c r="AQ30" s="1000"/>
      <c r="AR30" s="1000"/>
      <c r="AS30" s="1000"/>
      <c r="AT30" s="1000"/>
      <c r="AU30" s="1000" t="s">
        <v>536</v>
      </c>
      <c r="AV30" s="1000"/>
      <c r="AW30" s="1000"/>
      <c r="AX30" s="1000"/>
      <c r="AY30" s="1000"/>
      <c r="AZ30" s="1071" t="s">
        <v>536</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1609</v>
      </c>
      <c r="R31" s="1073"/>
      <c r="S31" s="1073"/>
      <c r="T31" s="1073"/>
      <c r="U31" s="1073"/>
      <c r="V31" s="1073">
        <v>1438</v>
      </c>
      <c r="W31" s="1073"/>
      <c r="X31" s="1073"/>
      <c r="Y31" s="1073"/>
      <c r="Z31" s="1073"/>
      <c r="AA31" s="1073">
        <v>171</v>
      </c>
      <c r="AB31" s="1073"/>
      <c r="AC31" s="1073"/>
      <c r="AD31" s="1073"/>
      <c r="AE31" s="1074"/>
      <c r="AF31" s="1048">
        <v>2034</v>
      </c>
      <c r="AG31" s="1049"/>
      <c r="AH31" s="1049"/>
      <c r="AI31" s="1049"/>
      <c r="AJ31" s="1050"/>
      <c r="AK31" s="1009">
        <v>184</v>
      </c>
      <c r="AL31" s="1000"/>
      <c r="AM31" s="1000"/>
      <c r="AN31" s="1000"/>
      <c r="AO31" s="1000"/>
      <c r="AP31" s="1000">
        <v>3784</v>
      </c>
      <c r="AQ31" s="1000"/>
      <c r="AR31" s="1000"/>
      <c r="AS31" s="1000"/>
      <c r="AT31" s="1000"/>
      <c r="AU31" s="1000">
        <v>863</v>
      </c>
      <c r="AV31" s="1000"/>
      <c r="AW31" s="1000"/>
      <c r="AX31" s="1000"/>
      <c r="AY31" s="1000"/>
      <c r="AZ31" s="1071" t="s">
        <v>537</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2397</v>
      </c>
      <c r="R32" s="1073"/>
      <c r="S32" s="1073"/>
      <c r="T32" s="1073"/>
      <c r="U32" s="1073"/>
      <c r="V32" s="1073">
        <v>2084</v>
      </c>
      <c r="W32" s="1073"/>
      <c r="X32" s="1073"/>
      <c r="Y32" s="1073"/>
      <c r="Z32" s="1073"/>
      <c r="AA32" s="1073">
        <v>314</v>
      </c>
      <c r="AB32" s="1073"/>
      <c r="AC32" s="1073"/>
      <c r="AD32" s="1073"/>
      <c r="AE32" s="1074"/>
      <c r="AF32" s="1048">
        <v>1711</v>
      </c>
      <c r="AG32" s="1049"/>
      <c r="AH32" s="1049"/>
      <c r="AI32" s="1049"/>
      <c r="AJ32" s="1050"/>
      <c r="AK32" s="1009">
        <v>945</v>
      </c>
      <c r="AL32" s="1000"/>
      <c r="AM32" s="1000"/>
      <c r="AN32" s="1000"/>
      <c r="AO32" s="1000"/>
      <c r="AP32" s="1000">
        <v>16829</v>
      </c>
      <c r="AQ32" s="1000"/>
      <c r="AR32" s="1000"/>
      <c r="AS32" s="1000"/>
      <c r="AT32" s="1000"/>
      <c r="AU32" s="1000">
        <v>9171</v>
      </c>
      <c r="AV32" s="1000"/>
      <c r="AW32" s="1000"/>
      <c r="AX32" s="1000"/>
      <c r="AY32" s="1000"/>
      <c r="AZ32" s="1071" t="s">
        <v>536</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56</v>
      </c>
      <c r="R33" s="1073"/>
      <c r="S33" s="1073"/>
      <c r="T33" s="1073"/>
      <c r="U33" s="1073"/>
      <c r="V33" s="1073">
        <v>56</v>
      </c>
      <c r="W33" s="1073"/>
      <c r="X33" s="1073"/>
      <c r="Y33" s="1073"/>
      <c r="Z33" s="1073"/>
      <c r="AA33" s="1073">
        <v>0</v>
      </c>
      <c r="AB33" s="1073"/>
      <c r="AC33" s="1073"/>
      <c r="AD33" s="1073"/>
      <c r="AE33" s="1074"/>
      <c r="AF33" s="1048">
        <v>0</v>
      </c>
      <c r="AG33" s="1049"/>
      <c r="AH33" s="1049"/>
      <c r="AI33" s="1049"/>
      <c r="AJ33" s="1050"/>
      <c r="AK33" s="1009">
        <v>13</v>
      </c>
      <c r="AL33" s="1000"/>
      <c r="AM33" s="1000"/>
      <c r="AN33" s="1000"/>
      <c r="AO33" s="1000"/>
      <c r="AP33" s="1000" t="s">
        <v>538</v>
      </c>
      <c r="AQ33" s="1000"/>
      <c r="AR33" s="1000"/>
      <c r="AS33" s="1000"/>
      <c r="AT33" s="1000"/>
      <c r="AU33" s="1000" t="s">
        <v>563</v>
      </c>
      <c r="AV33" s="1000"/>
      <c r="AW33" s="1000"/>
      <c r="AX33" s="1000"/>
      <c r="AY33" s="1000"/>
      <c r="AZ33" s="1071" t="s">
        <v>536</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4444</v>
      </c>
      <c r="AG63" s="988"/>
      <c r="AH63" s="988"/>
      <c r="AI63" s="988"/>
      <c r="AJ63" s="1059"/>
      <c r="AK63" s="1060"/>
      <c r="AL63" s="992"/>
      <c r="AM63" s="992"/>
      <c r="AN63" s="992"/>
      <c r="AO63" s="992"/>
      <c r="AP63" s="988">
        <v>20613</v>
      </c>
      <c r="AQ63" s="988"/>
      <c r="AR63" s="988"/>
      <c r="AS63" s="988"/>
      <c r="AT63" s="988"/>
      <c r="AU63" s="988">
        <v>10034</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392</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540</v>
      </c>
      <c r="C68" s="1015"/>
      <c r="D68" s="1015"/>
      <c r="E68" s="1015"/>
      <c r="F68" s="1015"/>
      <c r="G68" s="1015"/>
      <c r="H68" s="1015"/>
      <c r="I68" s="1015"/>
      <c r="J68" s="1015"/>
      <c r="K68" s="1015"/>
      <c r="L68" s="1015"/>
      <c r="M68" s="1015"/>
      <c r="N68" s="1015"/>
      <c r="O68" s="1015"/>
      <c r="P68" s="1016"/>
      <c r="Q68" s="1017">
        <v>101</v>
      </c>
      <c r="R68" s="1011"/>
      <c r="S68" s="1011"/>
      <c r="T68" s="1011"/>
      <c r="U68" s="1011"/>
      <c r="V68" s="1011">
        <v>101</v>
      </c>
      <c r="W68" s="1011"/>
      <c r="X68" s="1011"/>
      <c r="Y68" s="1011"/>
      <c r="Z68" s="1011"/>
      <c r="AA68" s="1011">
        <v>1</v>
      </c>
      <c r="AB68" s="1011"/>
      <c r="AC68" s="1011"/>
      <c r="AD68" s="1011"/>
      <c r="AE68" s="1011"/>
      <c r="AF68" s="1011">
        <v>1</v>
      </c>
      <c r="AG68" s="1011"/>
      <c r="AH68" s="1011"/>
      <c r="AI68" s="1011"/>
      <c r="AJ68" s="1011"/>
      <c r="AK68" s="1011">
        <v>1</v>
      </c>
      <c r="AL68" s="1011"/>
      <c r="AM68" s="1011"/>
      <c r="AN68" s="1011"/>
      <c r="AO68" s="1011"/>
      <c r="AP68" s="1011" t="s">
        <v>557</v>
      </c>
      <c r="AQ68" s="1011"/>
      <c r="AR68" s="1011"/>
      <c r="AS68" s="1011"/>
      <c r="AT68" s="1011"/>
      <c r="AU68" s="1011" t="s">
        <v>539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541</v>
      </c>
      <c r="C69" s="1004"/>
      <c r="D69" s="1004"/>
      <c r="E69" s="1004"/>
      <c r="F69" s="1004"/>
      <c r="G69" s="1004"/>
      <c r="H69" s="1004"/>
      <c r="I69" s="1004"/>
      <c r="J69" s="1004"/>
      <c r="K69" s="1004"/>
      <c r="L69" s="1004"/>
      <c r="M69" s="1004"/>
      <c r="N69" s="1004"/>
      <c r="O69" s="1004"/>
      <c r="P69" s="1005"/>
      <c r="Q69" s="1006">
        <v>12059</v>
      </c>
      <c r="R69" s="1000"/>
      <c r="S69" s="1000"/>
      <c r="T69" s="1000"/>
      <c r="U69" s="1000"/>
      <c r="V69" s="1000">
        <v>11158</v>
      </c>
      <c r="W69" s="1000"/>
      <c r="X69" s="1000"/>
      <c r="Y69" s="1000"/>
      <c r="Z69" s="1000"/>
      <c r="AA69" s="1000">
        <v>900</v>
      </c>
      <c r="AB69" s="1000"/>
      <c r="AC69" s="1000"/>
      <c r="AD69" s="1000"/>
      <c r="AE69" s="1000"/>
      <c r="AF69" s="1000">
        <v>900</v>
      </c>
      <c r="AG69" s="1000"/>
      <c r="AH69" s="1000"/>
      <c r="AI69" s="1000"/>
      <c r="AJ69" s="1000"/>
      <c r="AK69" s="1000" t="s">
        <v>556</v>
      </c>
      <c r="AL69" s="1000"/>
      <c r="AM69" s="1000"/>
      <c r="AN69" s="1000"/>
      <c r="AO69" s="1000"/>
      <c r="AP69" s="1000" t="s">
        <v>557</v>
      </c>
      <c r="AQ69" s="1000"/>
      <c r="AR69" s="1000"/>
      <c r="AS69" s="1000"/>
      <c r="AT69" s="1000"/>
      <c r="AU69" s="1000" t="s">
        <v>539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542</v>
      </c>
      <c r="C70" s="1004"/>
      <c r="D70" s="1004"/>
      <c r="E70" s="1004"/>
      <c r="F70" s="1004"/>
      <c r="G70" s="1004"/>
      <c r="H70" s="1004"/>
      <c r="I70" s="1004"/>
      <c r="J70" s="1004"/>
      <c r="K70" s="1004"/>
      <c r="L70" s="1004"/>
      <c r="M70" s="1004"/>
      <c r="N70" s="1004"/>
      <c r="O70" s="1004"/>
      <c r="P70" s="1005"/>
      <c r="Q70" s="1006">
        <v>70</v>
      </c>
      <c r="R70" s="1000"/>
      <c r="S70" s="1000"/>
      <c r="T70" s="1000"/>
      <c r="U70" s="1000"/>
      <c r="V70" s="1000">
        <v>70</v>
      </c>
      <c r="W70" s="1000"/>
      <c r="X70" s="1000"/>
      <c r="Y70" s="1000"/>
      <c r="Z70" s="1000"/>
      <c r="AA70" s="1000" t="s">
        <v>556</v>
      </c>
      <c r="AB70" s="1000"/>
      <c r="AC70" s="1000"/>
      <c r="AD70" s="1000"/>
      <c r="AE70" s="1000"/>
      <c r="AF70" s="1000" t="s">
        <v>557</v>
      </c>
      <c r="AG70" s="1000"/>
      <c r="AH70" s="1000"/>
      <c r="AI70" s="1000"/>
      <c r="AJ70" s="1000"/>
      <c r="AK70" s="1000" t="s">
        <v>557</v>
      </c>
      <c r="AL70" s="1000"/>
      <c r="AM70" s="1000"/>
      <c r="AN70" s="1000"/>
      <c r="AO70" s="1000"/>
      <c r="AP70" s="1000" t="s">
        <v>557</v>
      </c>
      <c r="AQ70" s="1000"/>
      <c r="AR70" s="1000"/>
      <c r="AS70" s="1000"/>
      <c r="AT70" s="1000"/>
      <c r="AU70" s="1000" t="s">
        <v>549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543</v>
      </c>
      <c r="C71" s="1004"/>
      <c r="D71" s="1004"/>
      <c r="E71" s="1004"/>
      <c r="F71" s="1004"/>
      <c r="G71" s="1004"/>
      <c r="H71" s="1004"/>
      <c r="I71" s="1004"/>
      <c r="J71" s="1004"/>
      <c r="K71" s="1004"/>
      <c r="L71" s="1004"/>
      <c r="M71" s="1004"/>
      <c r="N71" s="1004"/>
      <c r="O71" s="1004"/>
      <c r="P71" s="1005"/>
      <c r="Q71" s="1006">
        <v>202</v>
      </c>
      <c r="R71" s="1000"/>
      <c r="S71" s="1000"/>
      <c r="T71" s="1000"/>
      <c r="U71" s="1000"/>
      <c r="V71" s="1000">
        <v>197</v>
      </c>
      <c r="W71" s="1000"/>
      <c r="X71" s="1000"/>
      <c r="Y71" s="1000"/>
      <c r="Z71" s="1000"/>
      <c r="AA71" s="1000">
        <v>5</v>
      </c>
      <c r="AB71" s="1000"/>
      <c r="AC71" s="1000"/>
      <c r="AD71" s="1000"/>
      <c r="AE71" s="1000"/>
      <c r="AF71" s="1000">
        <v>5</v>
      </c>
      <c r="AG71" s="1000"/>
      <c r="AH71" s="1000"/>
      <c r="AI71" s="1000"/>
      <c r="AJ71" s="1000"/>
      <c r="AK71" s="1000">
        <v>17</v>
      </c>
      <c r="AL71" s="1000"/>
      <c r="AM71" s="1000"/>
      <c r="AN71" s="1000"/>
      <c r="AO71" s="1000"/>
      <c r="AP71" s="1000" t="s">
        <v>555</v>
      </c>
      <c r="AQ71" s="1000"/>
      <c r="AR71" s="1000"/>
      <c r="AS71" s="1000"/>
      <c r="AT71" s="1000"/>
      <c r="AU71" s="1000" t="s">
        <v>549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544</v>
      </c>
      <c r="C72" s="1004"/>
      <c r="D72" s="1004"/>
      <c r="E72" s="1004"/>
      <c r="F72" s="1004"/>
      <c r="G72" s="1004"/>
      <c r="H72" s="1004"/>
      <c r="I72" s="1004"/>
      <c r="J72" s="1004"/>
      <c r="K72" s="1004"/>
      <c r="L72" s="1004"/>
      <c r="M72" s="1004"/>
      <c r="N72" s="1004"/>
      <c r="O72" s="1004"/>
      <c r="P72" s="1005"/>
      <c r="Q72" s="1006">
        <v>64</v>
      </c>
      <c r="R72" s="1000"/>
      <c r="S72" s="1000"/>
      <c r="T72" s="1000"/>
      <c r="U72" s="1000"/>
      <c r="V72" s="1000">
        <v>64</v>
      </c>
      <c r="W72" s="1000"/>
      <c r="X72" s="1000"/>
      <c r="Y72" s="1000"/>
      <c r="Z72" s="1000"/>
      <c r="AA72" s="1000" t="s">
        <v>556</v>
      </c>
      <c r="AB72" s="1000"/>
      <c r="AC72" s="1000"/>
      <c r="AD72" s="1000"/>
      <c r="AE72" s="1000"/>
      <c r="AF72" s="1000" t="s">
        <v>556</v>
      </c>
      <c r="AG72" s="1000"/>
      <c r="AH72" s="1000"/>
      <c r="AI72" s="1000"/>
      <c r="AJ72" s="1000"/>
      <c r="AK72" s="1000" t="s">
        <v>555</v>
      </c>
      <c r="AL72" s="1000"/>
      <c r="AM72" s="1000"/>
      <c r="AN72" s="1000"/>
      <c r="AO72" s="1000"/>
      <c r="AP72" s="1000" t="s">
        <v>555</v>
      </c>
      <c r="AQ72" s="1000"/>
      <c r="AR72" s="1000"/>
      <c r="AS72" s="1000"/>
      <c r="AT72" s="1000"/>
      <c r="AU72" s="1000" t="s">
        <v>549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545</v>
      </c>
      <c r="C73" s="1004"/>
      <c r="D73" s="1004"/>
      <c r="E73" s="1004"/>
      <c r="F73" s="1004"/>
      <c r="G73" s="1004"/>
      <c r="H73" s="1004"/>
      <c r="I73" s="1004"/>
      <c r="J73" s="1004"/>
      <c r="K73" s="1004"/>
      <c r="L73" s="1004"/>
      <c r="M73" s="1004"/>
      <c r="N73" s="1004"/>
      <c r="O73" s="1004"/>
      <c r="P73" s="1005"/>
      <c r="Q73" s="1006">
        <v>158</v>
      </c>
      <c r="R73" s="1000"/>
      <c r="S73" s="1000"/>
      <c r="T73" s="1000"/>
      <c r="U73" s="1000"/>
      <c r="V73" s="1000">
        <v>147</v>
      </c>
      <c r="W73" s="1000"/>
      <c r="X73" s="1000"/>
      <c r="Y73" s="1000"/>
      <c r="Z73" s="1000"/>
      <c r="AA73" s="1000">
        <v>11</v>
      </c>
      <c r="AB73" s="1000"/>
      <c r="AC73" s="1000"/>
      <c r="AD73" s="1000"/>
      <c r="AE73" s="1000"/>
      <c r="AF73" s="1000">
        <v>11</v>
      </c>
      <c r="AG73" s="1000"/>
      <c r="AH73" s="1000"/>
      <c r="AI73" s="1000"/>
      <c r="AJ73" s="1000"/>
      <c r="AK73" s="1000">
        <v>93</v>
      </c>
      <c r="AL73" s="1000"/>
      <c r="AM73" s="1000"/>
      <c r="AN73" s="1000"/>
      <c r="AO73" s="1000"/>
      <c r="AP73" s="1000" t="s">
        <v>558</v>
      </c>
      <c r="AQ73" s="1000"/>
      <c r="AR73" s="1000"/>
      <c r="AS73" s="1000"/>
      <c r="AT73" s="1000"/>
      <c r="AU73" s="1000" t="s">
        <v>549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546</v>
      </c>
      <c r="C74" s="1004"/>
      <c r="D74" s="1004"/>
      <c r="E74" s="1004"/>
      <c r="F74" s="1004"/>
      <c r="G74" s="1004"/>
      <c r="H74" s="1004"/>
      <c r="I74" s="1004"/>
      <c r="J74" s="1004"/>
      <c r="K74" s="1004"/>
      <c r="L74" s="1004"/>
      <c r="M74" s="1004"/>
      <c r="N74" s="1004"/>
      <c r="O74" s="1004"/>
      <c r="P74" s="1005"/>
      <c r="Q74" s="1006">
        <v>29</v>
      </c>
      <c r="R74" s="1000"/>
      <c r="S74" s="1000"/>
      <c r="T74" s="1000"/>
      <c r="U74" s="1000"/>
      <c r="V74" s="1000">
        <v>29</v>
      </c>
      <c r="W74" s="1000"/>
      <c r="X74" s="1000"/>
      <c r="Y74" s="1000"/>
      <c r="Z74" s="1000"/>
      <c r="AA74" s="1000" t="s">
        <v>559</v>
      </c>
      <c r="AB74" s="1000"/>
      <c r="AC74" s="1000"/>
      <c r="AD74" s="1000"/>
      <c r="AE74" s="1000"/>
      <c r="AF74" s="1000" t="s">
        <v>559</v>
      </c>
      <c r="AG74" s="1000"/>
      <c r="AH74" s="1000"/>
      <c r="AI74" s="1000"/>
      <c r="AJ74" s="1000"/>
      <c r="AK74" s="1000">
        <v>27</v>
      </c>
      <c r="AL74" s="1000"/>
      <c r="AM74" s="1000"/>
      <c r="AN74" s="1000"/>
      <c r="AO74" s="1000"/>
      <c r="AP74" s="1000" t="s">
        <v>559</v>
      </c>
      <c r="AQ74" s="1000"/>
      <c r="AR74" s="1000"/>
      <c r="AS74" s="1000"/>
      <c r="AT74" s="1000"/>
      <c r="AU74" s="1000" t="s">
        <v>549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547</v>
      </c>
      <c r="C75" s="1004"/>
      <c r="D75" s="1004"/>
      <c r="E75" s="1004"/>
      <c r="F75" s="1004"/>
      <c r="G75" s="1004"/>
      <c r="H75" s="1004"/>
      <c r="I75" s="1004"/>
      <c r="J75" s="1004"/>
      <c r="K75" s="1004"/>
      <c r="L75" s="1004"/>
      <c r="M75" s="1004"/>
      <c r="N75" s="1004"/>
      <c r="O75" s="1004"/>
      <c r="P75" s="1005"/>
      <c r="Q75" s="1007">
        <v>2759</v>
      </c>
      <c r="R75" s="1008"/>
      <c r="S75" s="1008"/>
      <c r="T75" s="1008"/>
      <c r="U75" s="1009"/>
      <c r="V75" s="1010">
        <v>2759</v>
      </c>
      <c r="W75" s="1008"/>
      <c r="X75" s="1008"/>
      <c r="Y75" s="1008"/>
      <c r="Z75" s="1009"/>
      <c r="AA75" s="1010" t="s">
        <v>561</v>
      </c>
      <c r="AB75" s="1008"/>
      <c r="AC75" s="1008"/>
      <c r="AD75" s="1008"/>
      <c r="AE75" s="1009"/>
      <c r="AF75" s="1010" t="s">
        <v>559</v>
      </c>
      <c r="AG75" s="1008"/>
      <c r="AH75" s="1008"/>
      <c r="AI75" s="1008"/>
      <c r="AJ75" s="1009"/>
      <c r="AK75" s="1010" t="s">
        <v>559</v>
      </c>
      <c r="AL75" s="1008"/>
      <c r="AM75" s="1008"/>
      <c r="AN75" s="1008"/>
      <c r="AO75" s="1009"/>
      <c r="AP75" s="1010" t="s">
        <v>560</v>
      </c>
      <c r="AQ75" s="1008"/>
      <c r="AR75" s="1008"/>
      <c r="AS75" s="1008"/>
      <c r="AT75" s="1009"/>
      <c r="AU75" s="1010" t="s">
        <v>549</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567</v>
      </c>
      <c r="C76" s="1004"/>
      <c r="D76" s="1004"/>
      <c r="E76" s="1004"/>
      <c r="F76" s="1004"/>
      <c r="G76" s="1004"/>
      <c r="H76" s="1004"/>
      <c r="I76" s="1004"/>
      <c r="J76" s="1004"/>
      <c r="K76" s="1004"/>
      <c r="L76" s="1004"/>
      <c r="M76" s="1004"/>
      <c r="N76" s="1004"/>
      <c r="O76" s="1004"/>
      <c r="P76" s="1005"/>
      <c r="Q76" s="1007">
        <v>489</v>
      </c>
      <c r="R76" s="1008"/>
      <c r="S76" s="1008"/>
      <c r="T76" s="1008"/>
      <c r="U76" s="1009"/>
      <c r="V76" s="1010">
        <v>416</v>
      </c>
      <c r="W76" s="1008"/>
      <c r="X76" s="1008"/>
      <c r="Y76" s="1008"/>
      <c r="Z76" s="1009"/>
      <c r="AA76" s="1010">
        <v>72</v>
      </c>
      <c r="AB76" s="1008"/>
      <c r="AC76" s="1008"/>
      <c r="AD76" s="1008"/>
      <c r="AE76" s="1009"/>
      <c r="AF76" s="1010">
        <v>72</v>
      </c>
      <c r="AG76" s="1008"/>
      <c r="AH76" s="1008"/>
      <c r="AI76" s="1008"/>
      <c r="AJ76" s="1009"/>
      <c r="AK76" s="1010">
        <v>61</v>
      </c>
      <c r="AL76" s="1008"/>
      <c r="AM76" s="1008"/>
      <c r="AN76" s="1008"/>
      <c r="AO76" s="1009"/>
      <c r="AP76" s="1010" t="s">
        <v>557</v>
      </c>
      <c r="AQ76" s="1008"/>
      <c r="AR76" s="1008"/>
      <c r="AS76" s="1008"/>
      <c r="AT76" s="1009"/>
      <c r="AU76" s="1010" t="s">
        <v>549</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568</v>
      </c>
      <c r="C77" s="1004"/>
      <c r="D77" s="1004"/>
      <c r="E77" s="1004"/>
      <c r="F77" s="1004"/>
      <c r="G77" s="1004"/>
      <c r="H77" s="1004"/>
      <c r="I77" s="1004"/>
      <c r="J77" s="1004"/>
      <c r="K77" s="1004"/>
      <c r="L77" s="1004"/>
      <c r="M77" s="1004"/>
      <c r="N77" s="1004"/>
      <c r="O77" s="1004"/>
      <c r="P77" s="1005"/>
      <c r="Q77" s="1007">
        <v>744266</v>
      </c>
      <c r="R77" s="1008"/>
      <c r="S77" s="1008"/>
      <c r="T77" s="1008"/>
      <c r="U77" s="1009"/>
      <c r="V77" s="1010">
        <v>712499</v>
      </c>
      <c r="W77" s="1008"/>
      <c r="X77" s="1008"/>
      <c r="Y77" s="1008"/>
      <c r="Z77" s="1009"/>
      <c r="AA77" s="1010">
        <v>31767</v>
      </c>
      <c r="AB77" s="1008"/>
      <c r="AC77" s="1008"/>
      <c r="AD77" s="1008"/>
      <c r="AE77" s="1009"/>
      <c r="AF77" s="1010">
        <v>31767</v>
      </c>
      <c r="AG77" s="1008"/>
      <c r="AH77" s="1008"/>
      <c r="AI77" s="1008"/>
      <c r="AJ77" s="1009"/>
      <c r="AK77" s="1010" t="s">
        <v>557</v>
      </c>
      <c r="AL77" s="1008"/>
      <c r="AM77" s="1008"/>
      <c r="AN77" s="1008"/>
      <c r="AO77" s="1009"/>
      <c r="AP77" s="1010" t="s">
        <v>557</v>
      </c>
      <c r="AQ77" s="1008"/>
      <c r="AR77" s="1008"/>
      <c r="AS77" s="1008"/>
      <c r="AT77" s="1009"/>
      <c r="AU77" s="1010" t="s">
        <v>550</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548</v>
      </c>
      <c r="C78" s="1004"/>
      <c r="D78" s="1004"/>
      <c r="E78" s="1004"/>
      <c r="F78" s="1004"/>
      <c r="G78" s="1004"/>
      <c r="H78" s="1004"/>
      <c r="I78" s="1004"/>
      <c r="J78" s="1004"/>
      <c r="K78" s="1004"/>
      <c r="L78" s="1004"/>
      <c r="M78" s="1004"/>
      <c r="N78" s="1004"/>
      <c r="O78" s="1004"/>
      <c r="P78" s="1005"/>
      <c r="Q78" s="1006">
        <v>11508</v>
      </c>
      <c r="R78" s="1000"/>
      <c r="S78" s="1000"/>
      <c r="T78" s="1000"/>
      <c r="U78" s="1000"/>
      <c r="V78" s="1000">
        <v>10178</v>
      </c>
      <c r="W78" s="1000"/>
      <c r="X78" s="1000"/>
      <c r="Y78" s="1000"/>
      <c r="Z78" s="1000"/>
      <c r="AA78" s="1000">
        <v>1330</v>
      </c>
      <c r="AB78" s="1000"/>
      <c r="AC78" s="1000"/>
      <c r="AD78" s="1000"/>
      <c r="AE78" s="1000"/>
      <c r="AF78" s="1000">
        <v>8033</v>
      </c>
      <c r="AG78" s="1000"/>
      <c r="AH78" s="1000"/>
      <c r="AI78" s="1000"/>
      <c r="AJ78" s="1000"/>
      <c r="AK78" s="1000" t="s">
        <v>556</v>
      </c>
      <c r="AL78" s="1000"/>
      <c r="AM78" s="1000"/>
      <c r="AN78" s="1000"/>
      <c r="AO78" s="1000"/>
      <c r="AP78" s="1000">
        <v>19568</v>
      </c>
      <c r="AQ78" s="1000"/>
      <c r="AR78" s="1000"/>
      <c r="AS78" s="1000"/>
      <c r="AT78" s="1000"/>
      <c r="AU78" s="1000">
        <v>1</v>
      </c>
      <c r="AV78" s="1000"/>
      <c r="AW78" s="1000"/>
      <c r="AX78" s="1000"/>
      <c r="AY78" s="1000"/>
      <c r="AZ78" s="1001" t="s">
        <v>562</v>
      </c>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40789</v>
      </c>
      <c r="AG88" s="988"/>
      <c r="AH88" s="988"/>
      <c r="AI88" s="988"/>
      <c r="AJ88" s="988"/>
      <c r="AK88" s="992"/>
      <c r="AL88" s="992"/>
      <c r="AM88" s="992"/>
      <c r="AN88" s="992"/>
      <c r="AO88" s="992"/>
      <c r="AP88" s="988">
        <v>19568</v>
      </c>
      <c r="AQ88" s="988"/>
      <c r="AR88" s="988"/>
      <c r="AS88" s="988"/>
      <c r="AT88" s="988"/>
      <c r="AU88" s="988">
        <v>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33</v>
      </c>
      <c r="CS102" s="980"/>
      <c r="CT102" s="980"/>
      <c r="CU102" s="980"/>
      <c r="CV102" s="981"/>
      <c r="CW102" s="979" t="s">
        <v>564</v>
      </c>
      <c r="CX102" s="980"/>
      <c r="CY102" s="980"/>
      <c r="CZ102" s="980"/>
      <c r="DA102" s="981"/>
      <c r="DB102" s="979" t="s">
        <v>564</v>
      </c>
      <c r="DC102" s="980"/>
      <c r="DD102" s="980"/>
      <c r="DE102" s="980"/>
      <c r="DF102" s="981"/>
      <c r="DG102" s="979" t="s">
        <v>564</v>
      </c>
      <c r="DH102" s="980"/>
      <c r="DI102" s="980"/>
      <c r="DJ102" s="980"/>
      <c r="DK102" s="981"/>
      <c r="DL102" s="979" t="s">
        <v>566</v>
      </c>
      <c r="DM102" s="980"/>
      <c r="DN102" s="980"/>
      <c r="DO102" s="980"/>
      <c r="DP102" s="981"/>
      <c r="DQ102" s="979" t="s">
        <v>566</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287</v>
      </c>
      <c r="AG109" s="923"/>
      <c r="AH109" s="923"/>
      <c r="AI109" s="923"/>
      <c r="AJ109" s="924"/>
      <c r="AK109" s="925" t="s">
        <v>286</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287</v>
      </c>
      <c r="BW109" s="923"/>
      <c r="BX109" s="923"/>
      <c r="BY109" s="923"/>
      <c r="BZ109" s="924"/>
      <c r="CA109" s="925" t="s">
        <v>286</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287</v>
      </c>
      <c r="DM109" s="923"/>
      <c r="DN109" s="923"/>
      <c r="DO109" s="923"/>
      <c r="DP109" s="924"/>
      <c r="DQ109" s="925" t="s">
        <v>286</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3493269</v>
      </c>
      <c r="AB110" s="916"/>
      <c r="AC110" s="916"/>
      <c r="AD110" s="916"/>
      <c r="AE110" s="917"/>
      <c r="AF110" s="918">
        <v>2899945</v>
      </c>
      <c r="AG110" s="916"/>
      <c r="AH110" s="916"/>
      <c r="AI110" s="916"/>
      <c r="AJ110" s="917"/>
      <c r="AK110" s="918">
        <v>2717606</v>
      </c>
      <c r="AL110" s="916"/>
      <c r="AM110" s="916"/>
      <c r="AN110" s="916"/>
      <c r="AO110" s="917"/>
      <c r="AP110" s="919">
        <v>15.5</v>
      </c>
      <c r="AQ110" s="920"/>
      <c r="AR110" s="920"/>
      <c r="AS110" s="920"/>
      <c r="AT110" s="921"/>
      <c r="AU110" s="955" t="s">
        <v>62</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29357752</v>
      </c>
      <c r="BR110" s="863"/>
      <c r="BS110" s="863"/>
      <c r="BT110" s="863"/>
      <c r="BU110" s="863"/>
      <c r="BV110" s="863">
        <v>29523500</v>
      </c>
      <c r="BW110" s="863"/>
      <c r="BX110" s="863"/>
      <c r="BY110" s="863"/>
      <c r="BZ110" s="863"/>
      <c r="CA110" s="863">
        <v>29682703</v>
      </c>
      <c r="CB110" s="863"/>
      <c r="CC110" s="863"/>
      <c r="CD110" s="863"/>
      <c r="CE110" s="863"/>
      <c r="CF110" s="887">
        <v>169.8</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245263</v>
      </c>
      <c r="BR111" s="835"/>
      <c r="BS111" s="835"/>
      <c r="BT111" s="835"/>
      <c r="BU111" s="835"/>
      <c r="BV111" s="835">
        <v>187893</v>
      </c>
      <c r="BW111" s="835"/>
      <c r="BX111" s="835"/>
      <c r="BY111" s="835"/>
      <c r="BZ111" s="835"/>
      <c r="CA111" s="835">
        <v>148311</v>
      </c>
      <c r="CB111" s="835"/>
      <c r="CC111" s="835"/>
      <c r="CD111" s="835"/>
      <c r="CE111" s="835"/>
      <c r="CF111" s="896">
        <v>0.8</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13091742</v>
      </c>
      <c r="BR112" s="835"/>
      <c r="BS112" s="835"/>
      <c r="BT112" s="835"/>
      <c r="BU112" s="835"/>
      <c r="BV112" s="835">
        <v>11559821</v>
      </c>
      <c r="BW112" s="835"/>
      <c r="BX112" s="835"/>
      <c r="BY112" s="835"/>
      <c r="BZ112" s="835"/>
      <c r="CA112" s="835">
        <v>10033945</v>
      </c>
      <c r="CB112" s="835"/>
      <c r="CC112" s="835"/>
      <c r="CD112" s="835"/>
      <c r="CE112" s="835"/>
      <c r="CF112" s="896">
        <v>57.4</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824586</v>
      </c>
      <c r="AB113" s="944"/>
      <c r="AC113" s="944"/>
      <c r="AD113" s="944"/>
      <c r="AE113" s="945"/>
      <c r="AF113" s="946">
        <v>865039</v>
      </c>
      <c r="AG113" s="944"/>
      <c r="AH113" s="944"/>
      <c r="AI113" s="944"/>
      <c r="AJ113" s="945"/>
      <c r="AK113" s="946">
        <v>869806</v>
      </c>
      <c r="AL113" s="944"/>
      <c r="AM113" s="944"/>
      <c r="AN113" s="944"/>
      <c r="AO113" s="945"/>
      <c r="AP113" s="947">
        <v>5</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4210</v>
      </c>
      <c r="BR113" s="835"/>
      <c r="BS113" s="835"/>
      <c r="BT113" s="835"/>
      <c r="BU113" s="835"/>
      <c r="BV113" s="835">
        <v>1362</v>
      </c>
      <c r="BW113" s="835"/>
      <c r="BX113" s="835"/>
      <c r="BY113" s="835"/>
      <c r="BZ113" s="835"/>
      <c r="CA113" s="835">
        <v>636</v>
      </c>
      <c r="CB113" s="835"/>
      <c r="CC113" s="835"/>
      <c r="CD113" s="835"/>
      <c r="CE113" s="835"/>
      <c r="CF113" s="896">
        <v>0</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179</v>
      </c>
      <c r="AB114" s="798"/>
      <c r="AC114" s="798"/>
      <c r="AD114" s="798"/>
      <c r="AE114" s="799"/>
      <c r="AF114" s="800">
        <v>95</v>
      </c>
      <c r="AG114" s="798"/>
      <c r="AH114" s="798"/>
      <c r="AI114" s="798"/>
      <c r="AJ114" s="799"/>
      <c r="AK114" s="800">
        <v>2517</v>
      </c>
      <c r="AL114" s="798"/>
      <c r="AM114" s="798"/>
      <c r="AN114" s="798"/>
      <c r="AO114" s="799"/>
      <c r="AP114" s="845">
        <v>0</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4360811</v>
      </c>
      <c r="BR114" s="835"/>
      <c r="BS114" s="835"/>
      <c r="BT114" s="835"/>
      <c r="BU114" s="835"/>
      <c r="BV114" s="835">
        <v>4225848</v>
      </c>
      <c r="BW114" s="835"/>
      <c r="BX114" s="835"/>
      <c r="BY114" s="835"/>
      <c r="BZ114" s="835"/>
      <c r="CA114" s="835">
        <v>3916972</v>
      </c>
      <c r="CB114" s="835"/>
      <c r="CC114" s="835"/>
      <c r="CD114" s="835"/>
      <c r="CE114" s="835"/>
      <c r="CF114" s="896">
        <v>22.4</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87903</v>
      </c>
      <c r="AB115" s="944"/>
      <c r="AC115" s="944"/>
      <c r="AD115" s="944"/>
      <c r="AE115" s="945"/>
      <c r="AF115" s="946">
        <v>62281</v>
      </c>
      <c r="AG115" s="944"/>
      <c r="AH115" s="944"/>
      <c r="AI115" s="944"/>
      <c r="AJ115" s="945"/>
      <c r="AK115" s="946">
        <v>43197</v>
      </c>
      <c r="AL115" s="944"/>
      <c r="AM115" s="944"/>
      <c r="AN115" s="944"/>
      <c r="AO115" s="945"/>
      <c r="AP115" s="947">
        <v>0.2</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4405937</v>
      </c>
      <c r="AB117" s="930"/>
      <c r="AC117" s="930"/>
      <c r="AD117" s="930"/>
      <c r="AE117" s="931"/>
      <c r="AF117" s="932">
        <v>3827360</v>
      </c>
      <c r="AG117" s="930"/>
      <c r="AH117" s="930"/>
      <c r="AI117" s="930"/>
      <c r="AJ117" s="931"/>
      <c r="AK117" s="932">
        <v>3633126</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287</v>
      </c>
      <c r="AG118" s="923"/>
      <c r="AH118" s="923"/>
      <c r="AI118" s="923"/>
      <c r="AJ118" s="924"/>
      <c r="AK118" s="925" t="s">
        <v>286</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433</v>
      </c>
      <c r="BP119" s="899"/>
      <c r="BQ119" s="903">
        <v>47059778</v>
      </c>
      <c r="BR119" s="866"/>
      <c r="BS119" s="866"/>
      <c r="BT119" s="866"/>
      <c r="BU119" s="866"/>
      <c r="BV119" s="866">
        <v>45498424</v>
      </c>
      <c r="BW119" s="866"/>
      <c r="BX119" s="866"/>
      <c r="BY119" s="866"/>
      <c r="BZ119" s="866"/>
      <c r="CA119" s="866">
        <v>43782567</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245263</v>
      </c>
      <c r="DH119" s="781"/>
      <c r="DI119" s="781"/>
      <c r="DJ119" s="781"/>
      <c r="DK119" s="782"/>
      <c r="DL119" s="783">
        <v>187893</v>
      </c>
      <c r="DM119" s="781"/>
      <c r="DN119" s="781"/>
      <c r="DO119" s="781"/>
      <c r="DP119" s="782"/>
      <c r="DQ119" s="783">
        <v>148311</v>
      </c>
      <c r="DR119" s="781"/>
      <c r="DS119" s="781"/>
      <c r="DT119" s="781"/>
      <c r="DU119" s="782"/>
      <c r="DV119" s="869">
        <v>0.8</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7729928</v>
      </c>
      <c r="BR120" s="863"/>
      <c r="BS120" s="863"/>
      <c r="BT120" s="863"/>
      <c r="BU120" s="863"/>
      <c r="BV120" s="863">
        <v>8594298</v>
      </c>
      <c r="BW120" s="863"/>
      <c r="BX120" s="863"/>
      <c r="BY120" s="863"/>
      <c r="BZ120" s="863"/>
      <c r="CA120" s="863">
        <v>9207586</v>
      </c>
      <c r="CB120" s="863"/>
      <c r="CC120" s="863"/>
      <c r="CD120" s="863"/>
      <c r="CE120" s="863"/>
      <c r="CF120" s="887">
        <v>52.7</v>
      </c>
      <c r="CG120" s="888"/>
      <c r="CH120" s="888"/>
      <c r="CI120" s="888"/>
      <c r="CJ120" s="888"/>
      <c r="CK120" s="889" t="s">
        <v>437</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12121715</v>
      </c>
      <c r="DH120" s="863"/>
      <c r="DI120" s="863"/>
      <c r="DJ120" s="863"/>
      <c r="DK120" s="863"/>
      <c r="DL120" s="863">
        <v>10626294</v>
      </c>
      <c r="DM120" s="863"/>
      <c r="DN120" s="863"/>
      <c r="DO120" s="863"/>
      <c r="DP120" s="863"/>
      <c r="DQ120" s="863">
        <v>9171289</v>
      </c>
      <c r="DR120" s="863"/>
      <c r="DS120" s="863"/>
      <c r="DT120" s="863"/>
      <c r="DU120" s="863"/>
      <c r="DV120" s="864">
        <v>52.5</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639824</v>
      </c>
      <c r="BR121" s="835"/>
      <c r="BS121" s="835"/>
      <c r="BT121" s="835"/>
      <c r="BU121" s="835"/>
      <c r="BV121" s="835">
        <v>479497</v>
      </c>
      <c r="BW121" s="835"/>
      <c r="BX121" s="835"/>
      <c r="BY121" s="835"/>
      <c r="BZ121" s="835"/>
      <c r="CA121" s="835">
        <v>434228</v>
      </c>
      <c r="CB121" s="835"/>
      <c r="CC121" s="835"/>
      <c r="CD121" s="835"/>
      <c r="CE121" s="835"/>
      <c r="CF121" s="896">
        <v>2.5</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970027</v>
      </c>
      <c r="DH121" s="835"/>
      <c r="DI121" s="835"/>
      <c r="DJ121" s="835"/>
      <c r="DK121" s="835"/>
      <c r="DL121" s="835">
        <v>933527</v>
      </c>
      <c r="DM121" s="835"/>
      <c r="DN121" s="835"/>
      <c r="DO121" s="835"/>
      <c r="DP121" s="835"/>
      <c r="DQ121" s="835">
        <v>862656</v>
      </c>
      <c r="DR121" s="835"/>
      <c r="DS121" s="835"/>
      <c r="DT121" s="835"/>
      <c r="DU121" s="835"/>
      <c r="DV121" s="812">
        <v>4.9000000000000004</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31072327</v>
      </c>
      <c r="BR122" s="866"/>
      <c r="BS122" s="866"/>
      <c r="BT122" s="866"/>
      <c r="BU122" s="866"/>
      <c r="BV122" s="866">
        <v>31074419</v>
      </c>
      <c r="BW122" s="866"/>
      <c r="BX122" s="866"/>
      <c r="BY122" s="866"/>
      <c r="BZ122" s="866"/>
      <c r="CA122" s="866">
        <v>31109591</v>
      </c>
      <c r="CB122" s="866"/>
      <c r="CC122" s="866"/>
      <c r="CD122" s="866"/>
      <c r="CE122" s="866"/>
      <c r="CF122" s="867">
        <v>178</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441</v>
      </c>
      <c r="BP123" s="899"/>
      <c r="BQ123" s="853">
        <v>39442079</v>
      </c>
      <c r="BR123" s="854"/>
      <c r="BS123" s="854"/>
      <c r="BT123" s="854"/>
      <c r="BU123" s="854"/>
      <c r="BV123" s="854">
        <v>40148214</v>
      </c>
      <c r="BW123" s="854"/>
      <c r="BX123" s="854"/>
      <c r="BY123" s="854"/>
      <c r="BZ123" s="854"/>
      <c r="CA123" s="854">
        <v>40751405</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42.8</v>
      </c>
      <c r="BR124" s="852"/>
      <c r="BS124" s="852"/>
      <c r="BT124" s="852"/>
      <c r="BU124" s="852"/>
      <c r="BV124" s="852">
        <v>30.2</v>
      </c>
      <c r="BW124" s="852"/>
      <c r="BX124" s="852"/>
      <c r="BY124" s="852"/>
      <c r="BZ124" s="852"/>
      <c r="CA124" s="852">
        <v>17.3</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87903</v>
      </c>
      <c r="AB127" s="798"/>
      <c r="AC127" s="798"/>
      <c r="AD127" s="798"/>
      <c r="AE127" s="799"/>
      <c r="AF127" s="800">
        <v>62281</v>
      </c>
      <c r="AG127" s="798"/>
      <c r="AH127" s="798"/>
      <c r="AI127" s="798"/>
      <c r="AJ127" s="799"/>
      <c r="AK127" s="800">
        <v>43197</v>
      </c>
      <c r="AL127" s="798"/>
      <c r="AM127" s="798"/>
      <c r="AN127" s="798"/>
      <c r="AO127" s="799"/>
      <c r="AP127" s="845">
        <v>0.2</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74770</v>
      </c>
      <c r="AB128" s="819"/>
      <c r="AC128" s="819"/>
      <c r="AD128" s="819"/>
      <c r="AE128" s="820"/>
      <c r="AF128" s="821">
        <v>46684</v>
      </c>
      <c r="AG128" s="819"/>
      <c r="AH128" s="819"/>
      <c r="AI128" s="819"/>
      <c r="AJ128" s="820"/>
      <c r="AK128" s="821">
        <v>104833</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113</v>
      </c>
      <c r="BG128" s="805"/>
      <c r="BH128" s="805"/>
      <c r="BI128" s="805"/>
      <c r="BJ128" s="805"/>
      <c r="BK128" s="805"/>
      <c r="BL128" s="828"/>
      <c r="BM128" s="804">
        <v>12.48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20716853</v>
      </c>
      <c r="AB129" s="798"/>
      <c r="AC129" s="798"/>
      <c r="AD129" s="798"/>
      <c r="AE129" s="799"/>
      <c r="AF129" s="800">
        <v>20354125</v>
      </c>
      <c r="AG129" s="798"/>
      <c r="AH129" s="798"/>
      <c r="AI129" s="798"/>
      <c r="AJ129" s="799"/>
      <c r="AK129" s="800">
        <v>20183448</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113</v>
      </c>
      <c r="BG129" s="788"/>
      <c r="BH129" s="788"/>
      <c r="BI129" s="788"/>
      <c r="BJ129" s="788"/>
      <c r="BK129" s="788"/>
      <c r="BL129" s="789"/>
      <c r="BM129" s="787">
        <v>17.48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2929044</v>
      </c>
      <c r="AB130" s="798"/>
      <c r="AC130" s="798"/>
      <c r="AD130" s="798"/>
      <c r="AE130" s="799"/>
      <c r="AF130" s="800">
        <v>2671920</v>
      </c>
      <c r="AG130" s="798"/>
      <c r="AH130" s="798"/>
      <c r="AI130" s="798"/>
      <c r="AJ130" s="799"/>
      <c r="AK130" s="800">
        <v>2705815</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6.2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17787809</v>
      </c>
      <c r="AB131" s="781"/>
      <c r="AC131" s="781"/>
      <c r="AD131" s="781"/>
      <c r="AE131" s="782"/>
      <c r="AF131" s="783">
        <v>17682205</v>
      </c>
      <c r="AG131" s="781"/>
      <c r="AH131" s="781"/>
      <c r="AI131" s="781"/>
      <c r="AJ131" s="782"/>
      <c r="AK131" s="783">
        <v>17477633</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17.3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7.8824941280000003</v>
      </c>
      <c r="AB132" s="761"/>
      <c r="AC132" s="761"/>
      <c r="AD132" s="761"/>
      <c r="AE132" s="762"/>
      <c r="AF132" s="763">
        <v>6.270462309</v>
      </c>
      <c r="AG132" s="761"/>
      <c r="AH132" s="761"/>
      <c r="AI132" s="761"/>
      <c r="AJ132" s="762"/>
      <c r="AK132" s="763">
        <v>4.7058889500000003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12.1</v>
      </c>
      <c r="AB133" s="740"/>
      <c r="AC133" s="740"/>
      <c r="AD133" s="740"/>
      <c r="AE133" s="741"/>
      <c r="AF133" s="739">
        <v>9.1</v>
      </c>
      <c r="AG133" s="740"/>
      <c r="AH133" s="740"/>
      <c r="AI133" s="740"/>
      <c r="AJ133" s="741"/>
      <c r="AK133" s="739">
        <v>6.2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66" t="s">
        <v>474</v>
      </c>
      <c r="H9" s="1167"/>
      <c r="I9" s="1167"/>
      <c r="J9" s="1168"/>
      <c r="K9" s="265">
        <v>5124446</v>
      </c>
      <c r="L9" s="266">
        <v>51121</v>
      </c>
      <c r="M9" s="267">
        <v>72433</v>
      </c>
      <c r="N9" s="268">
        <v>-29.4</v>
      </c>
    </row>
    <row r="10" spans="1:16">
      <c r="A10" s="250"/>
      <c r="B10" s="246"/>
      <c r="C10" s="246"/>
      <c r="D10" s="246"/>
      <c r="E10" s="246"/>
      <c r="F10" s="246"/>
      <c r="G10" s="1166" t="s">
        <v>475</v>
      </c>
      <c r="H10" s="1167"/>
      <c r="I10" s="1167"/>
      <c r="J10" s="1168"/>
      <c r="K10" s="269">
        <v>204056</v>
      </c>
      <c r="L10" s="270">
        <v>2036</v>
      </c>
      <c r="M10" s="271">
        <v>5807</v>
      </c>
      <c r="N10" s="272">
        <v>-64.900000000000006</v>
      </c>
    </row>
    <row r="11" spans="1:16" ht="13.5" customHeight="1">
      <c r="A11" s="250"/>
      <c r="B11" s="246"/>
      <c r="C11" s="246"/>
      <c r="D11" s="246"/>
      <c r="E11" s="246"/>
      <c r="F11" s="246"/>
      <c r="G11" s="1166" t="s">
        <v>476</v>
      </c>
      <c r="H11" s="1167"/>
      <c r="I11" s="1167"/>
      <c r="J11" s="1168"/>
      <c r="K11" s="269">
        <v>17</v>
      </c>
      <c r="L11" s="270">
        <v>0</v>
      </c>
      <c r="M11" s="271">
        <v>5465</v>
      </c>
      <c r="N11" s="272">
        <v>-100</v>
      </c>
    </row>
    <row r="12" spans="1:16" ht="13.5" customHeight="1">
      <c r="A12" s="250"/>
      <c r="B12" s="246"/>
      <c r="C12" s="246"/>
      <c r="D12" s="246"/>
      <c r="E12" s="246"/>
      <c r="F12" s="246"/>
      <c r="G12" s="1166" t="s">
        <v>477</v>
      </c>
      <c r="H12" s="1167"/>
      <c r="I12" s="1167"/>
      <c r="J12" s="1168"/>
      <c r="K12" s="269">
        <v>73695</v>
      </c>
      <c r="L12" s="270">
        <v>735</v>
      </c>
      <c r="M12" s="271">
        <v>1191</v>
      </c>
      <c r="N12" s="272">
        <v>-38.299999999999997</v>
      </c>
    </row>
    <row r="13" spans="1:16" ht="13.5" customHeight="1">
      <c r="A13" s="250"/>
      <c r="B13" s="246"/>
      <c r="C13" s="246"/>
      <c r="D13" s="246"/>
      <c r="E13" s="246"/>
      <c r="F13" s="246"/>
      <c r="G13" s="1166" t="s">
        <v>478</v>
      </c>
      <c r="H13" s="1167"/>
      <c r="I13" s="1167"/>
      <c r="J13" s="1168"/>
      <c r="K13" s="269" t="s">
        <v>479</v>
      </c>
      <c r="L13" s="270" t="s">
        <v>479</v>
      </c>
      <c r="M13" s="271">
        <v>3</v>
      </c>
      <c r="N13" s="272" t="s">
        <v>479</v>
      </c>
    </row>
    <row r="14" spans="1:16" ht="13.5" customHeight="1">
      <c r="A14" s="250"/>
      <c r="B14" s="246"/>
      <c r="C14" s="246"/>
      <c r="D14" s="246"/>
      <c r="E14" s="246"/>
      <c r="F14" s="246"/>
      <c r="G14" s="1166" t="s">
        <v>480</v>
      </c>
      <c r="H14" s="1167"/>
      <c r="I14" s="1167"/>
      <c r="J14" s="1168"/>
      <c r="K14" s="269">
        <v>363408</v>
      </c>
      <c r="L14" s="270">
        <v>3625</v>
      </c>
      <c r="M14" s="271">
        <v>3078</v>
      </c>
      <c r="N14" s="272">
        <v>17.8</v>
      </c>
    </row>
    <row r="15" spans="1:16" ht="13.5" customHeight="1">
      <c r="A15" s="250"/>
      <c r="B15" s="246"/>
      <c r="C15" s="246"/>
      <c r="D15" s="246"/>
      <c r="E15" s="246"/>
      <c r="F15" s="246"/>
      <c r="G15" s="1166" t="s">
        <v>481</v>
      </c>
      <c r="H15" s="1167"/>
      <c r="I15" s="1167"/>
      <c r="J15" s="1168"/>
      <c r="K15" s="269">
        <v>88283</v>
      </c>
      <c r="L15" s="270">
        <v>881</v>
      </c>
      <c r="M15" s="271">
        <v>1624</v>
      </c>
      <c r="N15" s="272">
        <v>-45.8</v>
      </c>
    </row>
    <row r="16" spans="1:16">
      <c r="A16" s="250"/>
      <c r="B16" s="246"/>
      <c r="C16" s="246"/>
      <c r="D16" s="246"/>
      <c r="E16" s="246"/>
      <c r="F16" s="246"/>
      <c r="G16" s="1169" t="s">
        <v>482</v>
      </c>
      <c r="H16" s="1170"/>
      <c r="I16" s="1170"/>
      <c r="J16" s="1171"/>
      <c r="K16" s="270">
        <v>-442701</v>
      </c>
      <c r="L16" s="270">
        <v>-4416</v>
      </c>
      <c r="M16" s="271">
        <v>-7680</v>
      </c>
      <c r="N16" s="272">
        <v>-42.5</v>
      </c>
    </row>
    <row r="17" spans="1:16">
      <c r="A17" s="250"/>
      <c r="B17" s="246"/>
      <c r="C17" s="246"/>
      <c r="D17" s="246"/>
      <c r="E17" s="246"/>
      <c r="F17" s="246"/>
      <c r="G17" s="1169" t="s">
        <v>170</v>
      </c>
      <c r="H17" s="1170"/>
      <c r="I17" s="1170"/>
      <c r="J17" s="1171"/>
      <c r="K17" s="270">
        <v>5411204</v>
      </c>
      <c r="L17" s="270">
        <v>53981</v>
      </c>
      <c r="M17" s="271">
        <v>81920</v>
      </c>
      <c r="N17" s="272">
        <v>-34.1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3" t="s">
        <v>487</v>
      </c>
      <c r="H21" s="1164"/>
      <c r="I21" s="1164"/>
      <c r="J21" s="1165"/>
      <c r="K21" s="282">
        <v>4.87</v>
      </c>
      <c r="L21" s="283">
        <v>8.2100000000000009</v>
      </c>
      <c r="M21" s="284">
        <v>-3.34</v>
      </c>
      <c r="N21" s="251"/>
      <c r="O21" s="285"/>
      <c r="P21" s="281"/>
    </row>
    <row r="22" spans="1:16" s="286" customFormat="1">
      <c r="A22" s="281"/>
      <c r="B22" s="251"/>
      <c r="C22" s="251"/>
      <c r="D22" s="251"/>
      <c r="E22" s="251"/>
      <c r="F22" s="251"/>
      <c r="G22" s="1163" t="s">
        <v>488</v>
      </c>
      <c r="H22" s="1164"/>
      <c r="I22" s="1164"/>
      <c r="J22" s="1165"/>
      <c r="K22" s="287">
        <v>100.3</v>
      </c>
      <c r="L22" s="288">
        <v>98.1</v>
      </c>
      <c r="M22" s="289">
        <v>2.2000000000000002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54" t="s">
        <v>492</v>
      </c>
      <c r="H32" s="1155"/>
      <c r="I32" s="1155"/>
      <c r="J32" s="1156"/>
      <c r="K32" s="296">
        <v>2717606</v>
      </c>
      <c r="L32" s="296">
        <v>27110</v>
      </c>
      <c r="M32" s="297">
        <v>53781</v>
      </c>
      <c r="N32" s="298">
        <v>-49.6</v>
      </c>
    </row>
    <row r="33" spans="1:16" ht="13.5" customHeight="1">
      <c r="A33" s="250"/>
      <c r="B33" s="246"/>
      <c r="C33" s="246"/>
      <c r="D33" s="246"/>
      <c r="E33" s="246"/>
      <c r="F33" s="246"/>
      <c r="G33" s="1154" t="s">
        <v>493</v>
      </c>
      <c r="H33" s="1155"/>
      <c r="I33" s="1155"/>
      <c r="J33" s="1156"/>
      <c r="K33" s="296" t="s">
        <v>479</v>
      </c>
      <c r="L33" s="296" t="s">
        <v>479</v>
      </c>
      <c r="M33" s="297" t="s">
        <v>479</v>
      </c>
      <c r="N33" s="298" t="s">
        <v>479</v>
      </c>
    </row>
    <row r="34" spans="1:16" ht="27" customHeight="1">
      <c r="A34" s="250"/>
      <c r="B34" s="246"/>
      <c r="C34" s="246"/>
      <c r="D34" s="246"/>
      <c r="E34" s="246"/>
      <c r="F34" s="246"/>
      <c r="G34" s="1154" t="s">
        <v>494</v>
      </c>
      <c r="H34" s="1155"/>
      <c r="I34" s="1155"/>
      <c r="J34" s="1156"/>
      <c r="K34" s="296" t="s">
        <v>479</v>
      </c>
      <c r="L34" s="296" t="s">
        <v>479</v>
      </c>
      <c r="M34" s="297">
        <v>41</v>
      </c>
      <c r="N34" s="298" t="s">
        <v>479</v>
      </c>
    </row>
    <row r="35" spans="1:16" ht="27" customHeight="1">
      <c r="A35" s="250"/>
      <c r="B35" s="246"/>
      <c r="C35" s="246"/>
      <c r="D35" s="246"/>
      <c r="E35" s="246"/>
      <c r="F35" s="246"/>
      <c r="G35" s="1154" t="s">
        <v>495</v>
      </c>
      <c r="H35" s="1155"/>
      <c r="I35" s="1155"/>
      <c r="J35" s="1156"/>
      <c r="K35" s="296">
        <v>869806</v>
      </c>
      <c r="L35" s="296">
        <v>8677</v>
      </c>
      <c r="M35" s="297">
        <v>14373</v>
      </c>
      <c r="N35" s="298">
        <v>-39.6</v>
      </c>
    </row>
    <row r="36" spans="1:16" ht="27" customHeight="1">
      <c r="A36" s="250"/>
      <c r="B36" s="246"/>
      <c r="C36" s="246"/>
      <c r="D36" s="246"/>
      <c r="E36" s="246"/>
      <c r="F36" s="246"/>
      <c r="G36" s="1154" t="s">
        <v>496</v>
      </c>
      <c r="H36" s="1155"/>
      <c r="I36" s="1155"/>
      <c r="J36" s="1156"/>
      <c r="K36" s="296">
        <v>2517</v>
      </c>
      <c r="L36" s="296">
        <v>25</v>
      </c>
      <c r="M36" s="297">
        <v>1414</v>
      </c>
      <c r="N36" s="298">
        <v>-98.2</v>
      </c>
    </row>
    <row r="37" spans="1:16" ht="13.5" customHeight="1">
      <c r="A37" s="250"/>
      <c r="B37" s="246"/>
      <c r="C37" s="246"/>
      <c r="D37" s="246"/>
      <c r="E37" s="246"/>
      <c r="F37" s="246"/>
      <c r="G37" s="1154" t="s">
        <v>497</v>
      </c>
      <c r="H37" s="1155"/>
      <c r="I37" s="1155"/>
      <c r="J37" s="1156"/>
      <c r="K37" s="296">
        <v>43197</v>
      </c>
      <c r="L37" s="296">
        <v>431</v>
      </c>
      <c r="M37" s="297">
        <v>886</v>
      </c>
      <c r="N37" s="298">
        <v>-51.4</v>
      </c>
    </row>
    <row r="38" spans="1:16" ht="27" customHeight="1">
      <c r="A38" s="250"/>
      <c r="B38" s="246"/>
      <c r="C38" s="246"/>
      <c r="D38" s="246"/>
      <c r="E38" s="246"/>
      <c r="F38" s="246"/>
      <c r="G38" s="1157" t="s">
        <v>498</v>
      </c>
      <c r="H38" s="1158"/>
      <c r="I38" s="1158"/>
      <c r="J38" s="1159"/>
      <c r="K38" s="299" t="s">
        <v>479</v>
      </c>
      <c r="L38" s="299" t="s">
        <v>479</v>
      </c>
      <c r="M38" s="300">
        <v>2</v>
      </c>
      <c r="N38" s="301" t="s">
        <v>479</v>
      </c>
      <c r="O38" s="295"/>
    </row>
    <row r="39" spans="1:16">
      <c r="A39" s="250"/>
      <c r="B39" s="246"/>
      <c r="C39" s="246"/>
      <c r="D39" s="246"/>
      <c r="E39" s="246"/>
      <c r="F39" s="246"/>
      <c r="G39" s="1157" t="s">
        <v>499</v>
      </c>
      <c r="H39" s="1158"/>
      <c r="I39" s="1158"/>
      <c r="J39" s="1159"/>
      <c r="K39" s="302">
        <v>-104833</v>
      </c>
      <c r="L39" s="302">
        <v>-1046</v>
      </c>
      <c r="M39" s="303">
        <v>-4261</v>
      </c>
      <c r="N39" s="304">
        <v>-75.5</v>
      </c>
      <c r="O39" s="295"/>
    </row>
    <row r="40" spans="1:16" ht="27" customHeight="1">
      <c r="A40" s="250"/>
      <c r="B40" s="246"/>
      <c r="C40" s="246"/>
      <c r="D40" s="246"/>
      <c r="E40" s="246"/>
      <c r="F40" s="246"/>
      <c r="G40" s="1154" t="s">
        <v>500</v>
      </c>
      <c r="H40" s="1155"/>
      <c r="I40" s="1155"/>
      <c r="J40" s="1156"/>
      <c r="K40" s="302">
        <v>-2705815</v>
      </c>
      <c r="L40" s="302">
        <v>-26993</v>
      </c>
      <c r="M40" s="303">
        <v>-47768</v>
      </c>
      <c r="N40" s="304">
        <v>-43.5</v>
      </c>
      <c r="O40" s="295"/>
    </row>
    <row r="41" spans="1:16">
      <c r="A41" s="250"/>
      <c r="B41" s="246"/>
      <c r="C41" s="246"/>
      <c r="D41" s="246"/>
      <c r="E41" s="246"/>
      <c r="F41" s="246"/>
      <c r="G41" s="1160" t="s">
        <v>281</v>
      </c>
      <c r="H41" s="1161"/>
      <c r="I41" s="1161"/>
      <c r="J41" s="1162"/>
      <c r="K41" s="296">
        <v>822478</v>
      </c>
      <c r="L41" s="302">
        <v>8205</v>
      </c>
      <c r="M41" s="303">
        <v>18468</v>
      </c>
      <c r="N41" s="304">
        <v>-55.6</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c r="A50" s="250"/>
      <c r="B50" s="246"/>
      <c r="C50" s="246"/>
      <c r="D50" s="246"/>
      <c r="E50" s="246"/>
      <c r="F50" s="246"/>
      <c r="G50" s="314"/>
      <c r="H50" s="315"/>
      <c r="I50" s="1148"/>
      <c r="J50" s="316" t="s">
        <v>505</v>
      </c>
      <c r="K50" s="317" t="s">
        <v>506</v>
      </c>
      <c r="L50" s="318" t="s">
        <v>507</v>
      </c>
      <c r="M50" s="319" t="s">
        <v>508</v>
      </c>
      <c r="N50" s="320" t="s">
        <v>509</v>
      </c>
    </row>
    <row r="51" spans="1:14">
      <c r="A51" s="250"/>
      <c r="B51" s="246"/>
      <c r="C51" s="246"/>
      <c r="D51" s="246"/>
      <c r="E51" s="246"/>
      <c r="F51" s="246"/>
      <c r="G51" s="312" t="s">
        <v>510</v>
      </c>
      <c r="H51" s="313"/>
      <c r="I51" s="321">
        <v>2339965</v>
      </c>
      <c r="J51" s="322">
        <v>23331</v>
      </c>
      <c r="K51" s="323">
        <v>17.399999999999999</v>
      </c>
      <c r="L51" s="324">
        <v>50880</v>
      </c>
      <c r="M51" s="325">
        <v>7</v>
      </c>
      <c r="N51" s="326">
        <v>10.4</v>
      </c>
    </row>
    <row r="52" spans="1:14">
      <c r="A52" s="250"/>
      <c r="B52" s="246"/>
      <c r="C52" s="246"/>
      <c r="D52" s="246"/>
      <c r="E52" s="246"/>
      <c r="F52" s="246"/>
      <c r="G52" s="327"/>
      <c r="H52" s="328" t="s">
        <v>511</v>
      </c>
      <c r="I52" s="329">
        <v>1670037</v>
      </c>
      <c r="J52" s="330">
        <v>16651</v>
      </c>
      <c r="K52" s="331">
        <v>19</v>
      </c>
      <c r="L52" s="332">
        <v>26879</v>
      </c>
      <c r="M52" s="333">
        <v>2.4</v>
      </c>
      <c r="N52" s="334">
        <v>16.600000000000001</v>
      </c>
    </row>
    <row r="53" spans="1:14">
      <c r="A53" s="250"/>
      <c r="B53" s="246"/>
      <c r="C53" s="246"/>
      <c r="D53" s="246"/>
      <c r="E53" s="246"/>
      <c r="F53" s="246"/>
      <c r="G53" s="312" t="s">
        <v>512</v>
      </c>
      <c r="H53" s="313"/>
      <c r="I53" s="321">
        <v>3689696</v>
      </c>
      <c r="J53" s="322">
        <v>36753</v>
      </c>
      <c r="K53" s="323">
        <v>57.5</v>
      </c>
      <c r="L53" s="324">
        <v>63956</v>
      </c>
      <c r="M53" s="325">
        <v>25.7</v>
      </c>
      <c r="N53" s="326">
        <v>31.8</v>
      </c>
    </row>
    <row r="54" spans="1:14">
      <c r="A54" s="250"/>
      <c r="B54" s="246"/>
      <c r="C54" s="246"/>
      <c r="D54" s="246"/>
      <c r="E54" s="246"/>
      <c r="F54" s="246"/>
      <c r="G54" s="327"/>
      <c r="H54" s="328" t="s">
        <v>511</v>
      </c>
      <c r="I54" s="329">
        <v>1849634</v>
      </c>
      <c r="J54" s="330">
        <v>18424</v>
      </c>
      <c r="K54" s="331">
        <v>10.6</v>
      </c>
      <c r="L54" s="332">
        <v>29239</v>
      </c>
      <c r="M54" s="333">
        <v>8.8000000000000007</v>
      </c>
      <c r="N54" s="334">
        <v>1.8</v>
      </c>
    </row>
    <row r="55" spans="1:14">
      <c r="A55" s="250"/>
      <c r="B55" s="246"/>
      <c r="C55" s="246"/>
      <c r="D55" s="246"/>
      <c r="E55" s="246"/>
      <c r="F55" s="246"/>
      <c r="G55" s="312" t="s">
        <v>513</v>
      </c>
      <c r="H55" s="313"/>
      <c r="I55" s="321">
        <v>4162612</v>
      </c>
      <c r="J55" s="322">
        <v>41568</v>
      </c>
      <c r="K55" s="323">
        <v>13.1</v>
      </c>
      <c r="L55" s="324">
        <v>66255</v>
      </c>
      <c r="M55" s="325">
        <v>3.6</v>
      </c>
      <c r="N55" s="326">
        <v>9.5</v>
      </c>
    </row>
    <row r="56" spans="1:14">
      <c r="A56" s="250"/>
      <c r="B56" s="246"/>
      <c r="C56" s="246"/>
      <c r="D56" s="246"/>
      <c r="E56" s="246"/>
      <c r="F56" s="246"/>
      <c r="G56" s="327"/>
      <c r="H56" s="328" t="s">
        <v>511</v>
      </c>
      <c r="I56" s="329">
        <v>1288954</v>
      </c>
      <c r="J56" s="330">
        <v>12872</v>
      </c>
      <c r="K56" s="331">
        <v>-30.1</v>
      </c>
      <c r="L56" s="332">
        <v>31822</v>
      </c>
      <c r="M56" s="333">
        <v>8.8000000000000007</v>
      </c>
      <c r="N56" s="334">
        <v>-38.9</v>
      </c>
    </row>
    <row r="57" spans="1:14">
      <c r="A57" s="250"/>
      <c r="B57" s="246"/>
      <c r="C57" s="246"/>
      <c r="D57" s="246"/>
      <c r="E57" s="246"/>
      <c r="F57" s="246"/>
      <c r="G57" s="312" t="s">
        <v>514</v>
      </c>
      <c r="H57" s="313"/>
      <c r="I57" s="321">
        <v>4330882</v>
      </c>
      <c r="J57" s="322">
        <v>43254</v>
      </c>
      <c r="K57" s="323">
        <v>4.0999999999999996</v>
      </c>
      <c r="L57" s="324">
        <v>92247</v>
      </c>
      <c r="M57" s="325">
        <v>39.200000000000003</v>
      </c>
      <c r="N57" s="326">
        <v>-35.1</v>
      </c>
    </row>
    <row r="58" spans="1:14">
      <c r="A58" s="250"/>
      <c r="B58" s="246"/>
      <c r="C58" s="246"/>
      <c r="D58" s="246"/>
      <c r="E58" s="246"/>
      <c r="F58" s="246"/>
      <c r="G58" s="327"/>
      <c r="H58" s="328" t="s">
        <v>511</v>
      </c>
      <c r="I58" s="329">
        <v>1682410</v>
      </c>
      <c r="J58" s="330">
        <v>16803</v>
      </c>
      <c r="K58" s="331">
        <v>30.5</v>
      </c>
      <c r="L58" s="332">
        <v>37204</v>
      </c>
      <c r="M58" s="333">
        <v>16.899999999999999</v>
      </c>
      <c r="N58" s="334">
        <v>13.6</v>
      </c>
    </row>
    <row r="59" spans="1:14">
      <c r="A59" s="250"/>
      <c r="B59" s="246"/>
      <c r="C59" s="246"/>
      <c r="D59" s="246"/>
      <c r="E59" s="246"/>
      <c r="F59" s="246"/>
      <c r="G59" s="312" t="s">
        <v>515</v>
      </c>
      <c r="H59" s="313"/>
      <c r="I59" s="321">
        <v>4285259</v>
      </c>
      <c r="J59" s="322">
        <v>42749</v>
      </c>
      <c r="K59" s="323">
        <v>-1.2</v>
      </c>
      <c r="L59" s="324">
        <v>67319</v>
      </c>
      <c r="M59" s="325">
        <v>-27</v>
      </c>
      <c r="N59" s="326">
        <v>25.8</v>
      </c>
    </row>
    <row r="60" spans="1:14">
      <c r="A60" s="250"/>
      <c r="B60" s="246"/>
      <c r="C60" s="246"/>
      <c r="D60" s="246"/>
      <c r="E60" s="246"/>
      <c r="F60" s="246"/>
      <c r="G60" s="327"/>
      <c r="H60" s="328" t="s">
        <v>511</v>
      </c>
      <c r="I60" s="335">
        <v>2137251</v>
      </c>
      <c r="J60" s="330">
        <v>21321</v>
      </c>
      <c r="K60" s="331">
        <v>26.9</v>
      </c>
      <c r="L60" s="332">
        <v>38101</v>
      </c>
      <c r="M60" s="333">
        <v>2.4</v>
      </c>
      <c r="N60" s="334">
        <v>24.5</v>
      </c>
    </row>
    <row r="61" spans="1:14">
      <c r="A61" s="250"/>
      <c r="B61" s="246"/>
      <c r="C61" s="246"/>
      <c r="D61" s="246"/>
      <c r="E61" s="246"/>
      <c r="F61" s="246"/>
      <c r="G61" s="312" t="s">
        <v>516</v>
      </c>
      <c r="H61" s="336"/>
      <c r="I61" s="337">
        <v>3761683</v>
      </c>
      <c r="J61" s="338">
        <v>37531</v>
      </c>
      <c r="K61" s="339">
        <v>18.2</v>
      </c>
      <c r="L61" s="340">
        <v>68131</v>
      </c>
      <c r="M61" s="341">
        <v>9.6999999999999993</v>
      </c>
      <c r="N61" s="326">
        <v>8.5</v>
      </c>
    </row>
    <row r="62" spans="1:14">
      <c r="A62" s="250"/>
      <c r="B62" s="246"/>
      <c r="C62" s="246"/>
      <c r="D62" s="246"/>
      <c r="E62" s="246"/>
      <c r="F62" s="246"/>
      <c r="G62" s="327"/>
      <c r="H62" s="328" t="s">
        <v>511</v>
      </c>
      <c r="I62" s="329">
        <v>1725657</v>
      </c>
      <c r="J62" s="330">
        <v>17214</v>
      </c>
      <c r="K62" s="331">
        <v>11.4</v>
      </c>
      <c r="L62" s="332">
        <v>32649</v>
      </c>
      <c r="M62" s="333">
        <v>7.9</v>
      </c>
      <c r="N62" s="334">
        <v>3.5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27.6</v>
      </c>
      <c r="G47" s="12">
        <v>30.51</v>
      </c>
      <c r="H47" s="12">
        <v>35.32</v>
      </c>
      <c r="I47" s="12">
        <v>39.700000000000003</v>
      </c>
      <c r="J47" s="13">
        <v>24.84</v>
      </c>
    </row>
    <row r="48" spans="2:10" ht="57.75" customHeight="1">
      <c r="B48" s="14"/>
      <c r="C48" s="1174" t="s">
        <v>4</v>
      </c>
      <c r="D48" s="1174"/>
      <c r="E48" s="1175"/>
      <c r="F48" s="15">
        <v>5.04</v>
      </c>
      <c r="G48" s="16">
        <v>6.09</v>
      </c>
      <c r="H48" s="16">
        <v>5.21</v>
      </c>
      <c r="I48" s="16">
        <v>7.49</v>
      </c>
      <c r="J48" s="17">
        <v>6.49</v>
      </c>
    </row>
    <row r="49" spans="2:10" ht="57.75" customHeight="1" thickBot="1">
      <c r="B49" s="18"/>
      <c r="C49" s="1176" t="s">
        <v>5</v>
      </c>
      <c r="D49" s="1176"/>
      <c r="E49" s="1177"/>
      <c r="F49" s="19">
        <v>4.83</v>
      </c>
      <c r="G49" s="20">
        <v>6.15</v>
      </c>
      <c r="H49" s="20">
        <v>4.8899999999999997</v>
      </c>
      <c r="I49" s="20">
        <v>6.64</v>
      </c>
      <c r="J49" s="21" t="s">
        <v>523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2018-04-16T00:20:42Z</cp:lastPrinted>
  <dcterms:created xsi:type="dcterms:W3CDTF">2018-01-24T06:18:21Z</dcterms:created>
  <dcterms:modified xsi:type="dcterms:W3CDTF">2018-11-26T04:52:07Z</dcterms:modified>
</cp:coreProperties>
</file>