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33市町村支援課\財政係\29年度\M4 財政診断\M409 財政状況資料集\04　再照会・回答・公表\04　市町村→県\"/>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O36" i="9"/>
  <c r="BE36" i="9"/>
  <c r="AM36" i="9"/>
  <c r="BE35" i="9"/>
  <c r="CO34" i="9"/>
  <c r="CO35" i="9" s="1"/>
  <c r="BW34" i="9"/>
  <c r="BW35" i="9" s="1"/>
  <c r="BW36" i="9" s="1"/>
  <c r="BW37" i="9" s="1"/>
  <c r="BW38" i="9" s="1"/>
  <c r="BW39" i="9" s="1"/>
  <c r="BW40" i="9" s="1"/>
  <c r="BW41" i="9" s="1"/>
  <c r="BW42" i="9" s="1"/>
  <c r="BW43" i="9" s="1"/>
  <c r="C34" i="9"/>
  <c r="C35" i="9" s="1"/>
  <c r="C36" i="9" s="1"/>
  <c r="C37" i="9" s="1"/>
  <c r="U34" i="9" l="1"/>
  <c r="U35" i="9" s="1"/>
  <c r="U36" i="9" s="1"/>
  <c r="AM34" i="9"/>
  <c r="AM35" i="9" s="1"/>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<sst xmlns="http://schemas.openxmlformats.org/spreadsheetml/2006/main" count="1106" uniqueCount="575">
  <si>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</si>
  <si>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</si>
  <si>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</si>
  <si>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</si>
  <si>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</si>
  <si>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</si>
  <si>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</si>
  <si>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</si>
  <si>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</si>
  <si>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</si>
  <si>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</si>
  <si>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</si>
  <si>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</si>
  <si>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</si>
  <si>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</si>
  <si>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</si>
  <si>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</si>
  <si>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</si>
  <si>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</si>
  <si>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</si>
  <si>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</si>
  <si>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</si>
  <si>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</si>
  <si>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</si>
  <si>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</si>
  <si>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</si>
  <si>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</si>
  <si>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</si>
  <si>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</si>
  <si>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</si>
  <si>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</si>
  <si>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</si>
  <si>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</si>
  <si>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</si>
  <si>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</si>
  <si>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</si>
  <si>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</si>
  <si>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</si>
  <si>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</si>
  <si>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</si>
  <si>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</si>
  <si>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</si>
  <si>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</si>
  <si>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</si>
  <si>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</si>
  <si>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</si>
  <si>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</si>
  <si>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</si>
  <si>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</si>
  <si>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</si>
  <si>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</si>
  <si>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</si>
  <si>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</si>
  <si>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</si>
  <si>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</si>
  <si>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</si>
  <si>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</si>
  <si>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</si>
  <si>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</si>
  <si>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</si>
  <si>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</si>
  <si>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</si>
  <si>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</si>
  <si>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</si>
  <si>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</si>
  <si>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</si>
  <si>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</si>
  <si>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</si>
  <si>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</si>
  <si>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</si>
  <si>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</si>
  <si>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</si>
  <si>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</si>
  <si>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</si>
  <si>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</si>
  <si>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</si>
  <si>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</si>
  <si>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</si>
  <si>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</si>
  <si>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</si>
  <si>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</si>
  <si>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</si>
  <si>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筑紫野市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</si>
  <si>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</si>
  <si>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</si>
  <si>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</si>
  <si>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</si>
  <si>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</si>
  <si>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</si>
  <si>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</si>
  <si>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</si>
  <si>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</si>
  <si>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</si>
  <si>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</si>
  <si>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</si>
  <si>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</si>
  <si>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</si>
  <si>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</si>
  <si>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</si>
  <si>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</si>
  <si>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</si>
  <si>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</si>
  <si>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</si>
  <si>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</si>
  <si>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</si>
  <si>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</si>
  <si>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</si>
  <si>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</si>
  <si>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</si>
  <si>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</si>
  <si>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</si>
  <si>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</si>
  <si>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</si>
  <si>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</si>
  <si>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</si>
  <si>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</si>
  <si>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</si>
  <si>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</si>
  <si>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</si>
  <si>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</si>
  <si>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</si>
  <si>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</si>
  <si>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</si>
  <si>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</si>
  <si>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</si>
  <si>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</si>
  <si>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</si>
  <si>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</si>
  <si>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</si>
  <si>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</si>
  <si>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</si>
  <si>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</si>
  <si>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</si>
  <si>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</si>
  <si>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</si>
  <si>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</si>
  <si>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</si>
  <si>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</si>
  <si>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</si>
  <si>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</si>
  <si>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</si>
  <si>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</si>
  <si>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</si>
  <si>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</si>
  <si>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</si>
  <si>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</si>
  <si>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</si>
  <si>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</si>
  <si>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</si>
  <si>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</si>
  <si>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</si>
  <si>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</si>
  <si>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</si>
  <si>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</si>
  <si>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</si>
  <si>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</si>
  <si>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</si>
  <si>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</si>
  <si>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</si>
  <si>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</si>
  <si>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</si>
  <si>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</si>
  <si>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</si>
  <si>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</si>
  <si>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</si>
  <si>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</si>
  <si>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</si>
  <si>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</si>
  <si>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</si>
  <si>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</si>
  <si>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</si>
  <si>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</si>
  <si>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</si>
  <si>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</si>
  <si>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</si>
  <si>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</si>
  <si>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</si>
  <si>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</si>
  <si>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</si>
  <si>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</si>
  <si>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</si>
  <si>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</si>
  <si>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</si>
  <si>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</si>
  <si>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</si>
  <si>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</si>
  <si>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</si>
  <si>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</si>
  <si>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</si>
  <si>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</si>
  <si>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</si>
  <si>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</si>
  <si>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</si>
  <si>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</si>
  <si>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</si>
  <si>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福岡県筑紫野市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</si>
  <si>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</si>
  <si>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</si>
  <si>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</si>
  <si>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</si>
  <si>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</si>
  <si>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</si>
  <si>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</si>
  <si>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</si>
  <si>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</si>
  <si>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</si>
  <si>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</si>
  <si>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</si>
  <si>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</si>
  <si>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</si>
  <si>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</si>
  <si>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</si>
  <si>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</si>
  <si>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</si>
  <si>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</si>
  <si>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</si>
  <si>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</si>
  <si>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</si>
  <si>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</si>
  <si>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</si>
  <si>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</si>
  <si>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</si>
  <si>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</si>
  <si>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</si>
  <si>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</si>
  <si>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</si>
  <si>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</si>
  <si>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</si>
  <si>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</si>
  <si>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</si>
  <si>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</si>
  <si>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</si>
  <si>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</si>
  <si>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</si>
  <si>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</si>
  <si>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</si>
  <si>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</si>
  <si>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</si>
  <si>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</si>
  <si>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</si>
  <si>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</si>
  <si>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</si>
  <si>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</si>
  <si>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</si>
  <si>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</si>
  <si>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</si>
  <si>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</si>
  <si>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</si>
  <si>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</si>
  <si>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</si>
  <si>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</si>
  <si>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</si>
  <si>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</si>
  <si>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</si>
  <si>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</si>
  <si>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</si>
  <si>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</si>
  <si>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</si>
  <si>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</si>
  <si>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</si>
  <si>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</si>
  <si>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</si>
  <si>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</si>
  <si>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</si>
  <si>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</si>
  <si>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</si>
  <si>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</si>
  <si>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</si>
  <si>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</si>
  <si>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</si>
  <si>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</si>
  <si>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</si>
  <si>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</si>
  <si>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</si>
  <si>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</si>
  <si>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</si>
  <si>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</si>
  <si>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</si>
  <si>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</si>
  <si>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</si>
  <si>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</si>
  <si>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</si>
  <si>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</si>
  <si>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</si>
  <si>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</si>
  <si>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</si>
  <si>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</si>
  <si>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</si>
  <si>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</si>
  <si>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</si>
  <si>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</si>
  <si>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</si>
  <si>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</si>
  <si>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</si>
  <si>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</si>
  <si>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</si>
  <si>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</si>
  <si>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</si>
  <si>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</si>
  <si>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</si>
  <si>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</si>
  <si>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</si>
  <si>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</si>
  <si>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</si>
  <si>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</si>
  <si>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</si>
  <si>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</si>
  <si>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</si>
  <si>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</si>
  <si>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</si>
  <si>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</si>
  <si>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</si>
  <si>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</si>
  <si>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</si>
  <si>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</si>
  <si>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</si>
  <si>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</si>
  <si>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</si>
  <si>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</si>
  <si>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</si>
  <si>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</si>
  <si>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</si>
  <si>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</si>
  <si>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</si>
  <si>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</si>
  <si>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</si>
  <si>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</si>
  <si>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</si>
  <si>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</si>
  <si>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</si>
  <si>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</si>
  <si>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</si>
  <si>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</si>
  <si>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</si>
  <si>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</si>
  <si>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</si>
  <si>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</si>
  <si>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</si>
  <si>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</si>
  <si>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</si>
  <si>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</si>
  <si>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</si>
  <si>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</si>
  <si>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</si>
  <si>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福岡県筑紫野市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</si>
  <si>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</si>
  <si>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</si>
  <si>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</si>
  <si>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</si>
  <si>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</si>
  <si>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</si>
  <si>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</si>
  <si>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</si>
  <si>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</si>
  <si>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</si>
  <si>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</si>
  <si>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</si>
  <si>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</si>
  <si>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</si>
  <si>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</si>
  <si>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</si>
  <si>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</si>
  <si>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</si>
  <si>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</si>
  <si>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</si>
  <si>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</si>
  <si>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奨学資金貸与事業特別会計</t>
    <phoneticPr fontId="5"/>
  </si>
  <si>
    <t>筑紫地区障害支援区分等審査会事業特別会計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</si>
  <si>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</si>
  <si>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</si>
  <si>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</si>
  <si>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</si>
  <si>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</si>
  <si>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</si>
  <si>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</si>
  <si>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</si>
  <si>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</si>
  <si>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</si>
  <si>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</si>
  <si>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</si>
  <si>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</si>
  <si>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</si>
  <si>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</si>
  <si>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</si>
  <si>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</si>
  <si>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</si>
  <si>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</si>
  <si>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</si>
  <si>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</si>
  <si>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</si>
  <si>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</si>
  <si>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</si>
  <si>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</si>
  <si>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</si>
  <si>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</si>
  <si>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</si>
  <si>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</si>
  <si>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</si>
  <si>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</si>
  <si>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</si>
  <si>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</si>
  <si>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</si>
  <si>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</si>
  <si>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</si>
  <si>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</si>
  <si>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</si>
  <si>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</si>
  <si>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</si>
  <si>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</si>
  <si>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</si>
  <si>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</si>
  <si>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</si>
  <si>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</si>
  <si>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</si>
  <si>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</si>
  <si>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</si>
  <si>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</si>
  <si>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</si>
  <si>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</si>
  <si>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</si>
  <si>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</si>
  <si>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</si>
  <si>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</si>
  <si>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</si>
  <si>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</si>
  <si>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</si>
  <si>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</si>
  <si>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</si>
  <si>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</si>
  <si>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</si>
  <si>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</si>
  <si>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</si>
  <si>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</si>
  <si>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</si>
  <si>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</si>
  <si>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</si>
  <si>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</si>
  <si>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</si>
  <si>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</si>
  <si>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</si>
  <si>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</si>
  <si>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</si>
  <si>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</si>
  <si>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</si>
  <si>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</si>
  <si>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</si>
  <si>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</si>
  <si>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</si>
  <si>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</si>
  <si>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</si>
  <si>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</si>
  <si>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</si>
  <si>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</si>
  <si>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</si>
  <si>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</si>
  <si>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</si>
  <si>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</si>
  <si>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</si>
  <si>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</si>
  <si>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</si>
  <si>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</si>
  <si>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</si>
  <si>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</si>
  <si>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</si>
  <si>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</si>
  <si>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</si>
  <si>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</si>
  <si>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</si>
  <si>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</si>
  <si>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</si>
  <si>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</si>
  <si>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</si>
  <si>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</si>
  <si>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</si>
  <si>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</si>
  <si>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</si>
  <si>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</si>
  <si>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</si>
  <si>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</si>
  <si>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</si>
  <si>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</si>
  <si>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</si>
  <si>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</si>
  <si>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</si>
  <si>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</si>
  <si>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</si>
  <si>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</si>
  <si>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</si>
  <si>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</si>
  <si>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</si>
  <si>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</si>
  <si>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</si>
  <si>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</si>
  <si>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</si>
  <si>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</si>
  <si>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</si>
  <si>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</si>
  <si>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</si>
  <si>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</si>
  <si>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</si>
  <si>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</si>
  <si>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</si>
  <si>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</si>
  <si>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</si>
  <si>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</si>
  <si>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</si>
  <si>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</si>
  <si>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</si>
  <si>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</si>
  <si>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</si>
  <si>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</si>
  <si>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</si>
  <si>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</si>
  <si>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</si>
  <si>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</si>
  <si>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</si>
  <si>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</si>
  <si>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</si>
  <si>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</si>
  <si>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</si>
  <si>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</si>
  <si>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</si>
  <si>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</si>
  <si>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</si>
  <si>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</si>
  <si>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一般会計</t>
  </si>
  <si>
    <t>下水道事業会計</t>
  </si>
  <si>
    <t>介護保険事業特別会計</t>
  </si>
  <si>
    <t>後期高齢者医療事業特別会計</t>
  </si>
  <si>
    <t>国民健康保険事業特別会計</t>
  </si>
  <si>
    <t>住宅新築資金等貸付事業特別会計</t>
  </si>
  <si>
    <t>奨学資金貸与事業特別会計</t>
  </si>
  <si>
    <t>その他会計（赤字）</t>
  </si>
  <si>
    <t>その他会計（黒字）</t>
  </si>
  <si>
    <t>筑紫野・小郡・基山清掃施設組合（一般会計）</t>
    <rPh sb="0" eb="3">
      <t>チクシノ</t>
    </rPh>
    <rPh sb="4" eb="6">
      <t>オゴオリ</t>
    </rPh>
    <rPh sb="7" eb="9">
      <t>キヤマ</t>
    </rPh>
    <rPh sb="9" eb="11">
      <t>セイソウ</t>
    </rPh>
    <rPh sb="11" eb="13">
      <t>シセツ</t>
    </rPh>
    <rPh sb="13" eb="15">
      <t>クミアイ</t>
    </rPh>
    <rPh sb="16" eb="18">
      <t>イッパン</t>
    </rPh>
    <rPh sb="18" eb="20">
      <t>カイケイ</t>
    </rPh>
    <phoneticPr fontId="30"/>
  </si>
  <si>
    <t>両筑衛生施設組合（一般会計）</t>
    <rPh sb="0" eb="1">
      <t>リョウ</t>
    </rPh>
    <rPh sb="1" eb="2">
      <t>チク</t>
    </rPh>
    <rPh sb="2" eb="4">
      <t>エイセイ</t>
    </rPh>
    <rPh sb="4" eb="6">
      <t>シセツ</t>
    </rPh>
    <rPh sb="6" eb="8">
      <t>クミアイ</t>
    </rPh>
    <rPh sb="9" eb="11">
      <t>イッパン</t>
    </rPh>
    <rPh sb="11" eb="13">
      <t>カイケイ</t>
    </rPh>
    <phoneticPr fontId="30"/>
  </si>
  <si>
    <t>筑慈苑施設組合（一般会計）</t>
    <rPh sb="0" eb="3">
      <t>チクジエン</t>
    </rPh>
    <rPh sb="3" eb="5">
      <t>シセツ</t>
    </rPh>
    <rPh sb="5" eb="7">
      <t>クミアイ</t>
    </rPh>
    <rPh sb="8" eb="10">
      <t>イッパン</t>
    </rPh>
    <rPh sb="10" eb="12">
      <t>カイケイ</t>
    </rPh>
    <phoneticPr fontId="30"/>
  </si>
  <si>
    <t>山神水道企業団</t>
    <rPh sb="0" eb="2">
      <t>ヤマガミ</t>
    </rPh>
    <rPh sb="2" eb="4">
      <t>スイドウ</t>
    </rPh>
    <rPh sb="4" eb="6">
      <t>キギョウ</t>
    </rPh>
    <rPh sb="6" eb="7">
      <t>ダン</t>
    </rPh>
    <phoneticPr fontId="30"/>
  </si>
  <si>
    <t>福岡地区水道企業団</t>
    <rPh sb="0" eb="2">
      <t>フクオカ</t>
    </rPh>
    <rPh sb="2" eb="4">
      <t>チク</t>
    </rPh>
    <rPh sb="4" eb="6">
      <t>スイドウ</t>
    </rPh>
    <rPh sb="6" eb="8">
      <t>キギョウ</t>
    </rPh>
    <rPh sb="8" eb="9">
      <t>ダン</t>
    </rPh>
    <phoneticPr fontId="30"/>
  </si>
  <si>
    <t>筑紫野太宰府消防組合（一般会計）</t>
    <rPh sb="0" eb="3">
      <t>チクシノ</t>
    </rPh>
    <rPh sb="3" eb="6">
      <t>ダザイフ</t>
    </rPh>
    <rPh sb="6" eb="8">
      <t>ショウボウ</t>
    </rPh>
    <rPh sb="8" eb="10">
      <t>クミアイ</t>
    </rPh>
    <rPh sb="11" eb="13">
      <t>イッパン</t>
    </rPh>
    <rPh sb="13" eb="15">
      <t>カイケイ</t>
    </rPh>
    <phoneticPr fontId="30"/>
  </si>
  <si>
    <t>筑紫自治振興組合（一般会計）</t>
    <rPh sb="0" eb="2">
      <t>チクシ</t>
    </rPh>
    <rPh sb="2" eb="4">
      <t>ジチ</t>
    </rPh>
    <rPh sb="4" eb="6">
      <t>シンコウ</t>
    </rPh>
    <rPh sb="6" eb="8">
      <t>クミアイ</t>
    </rPh>
    <rPh sb="9" eb="11">
      <t>イッパン</t>
    </rPh>
    <rPh sb="11" eb="13">
      <t>カイケイ</t>
    </rPh>
    <phoneticPr fontId="30"/>
  </si>
  <si>
    <t>筑紫自治振興組合（筑紫公平委員会特別会計）</t>
    <rPh sb="0" eb="2">
      <t>チクシ</t>
    </rPh>
    <rPh sb="2" eb="4">
      <t>ジチ</t>
    </rPh>
    <rPh sb="4" eb="6">
      <t>シンコウ</t>
    </rPh>
    <rPh sb="6" eb="8">
      <t>クミアイ</t>
    </rPh>
    <rPh sb="9" eb="11">
      <t>チクシ</t>
    </rPh>
    <rPh sb="11" eb="13">
      <t>コウヘイ</t>
    </rPh>
    <rPh sb="13" eb="16">
      <t>イインカイ</t>
    </rPh>
    <rPh sb="16" eb="18">
      <t>トクベツ</t>
    </rPh>
    <rPh sb="18" eb="20">
      <t>カイケイ</t>
    </rPh>
    <phoneticPr fontId="30"/>
  </si>
  <si>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30"/>
  </si>
  <si>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30"/>
  </si>
  <si>
    <t>福岡県自治振興組合（一般会計）</t>
    <rPh sb="0" eb="3">
      <t>フクオカケン</t>
    </rPh>
    <rPh sb="3" eb="5">
      <t>ジチ</t>
    </rPh>
    <rPh sb="5" eb="7">
      <t>シンコウ</t>
    </rPh>
    <rPh sb="7" eb="9">
      <t>クミアイ</t>
    </rPh>
    <rPh sb="10" eb="12">
      <t>イッパン</t>
    </rPh>
    <rPh sb="12" eb="14">
      <t>カイケイ</t>
    </rPh>
    <phoneticPr fontId="30"/>
  </si>
  <si>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30"/>
  </si>
  <si>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30"/>
  </si>
  <si>
    <t>福岡都市圏広域行政事業組合（流域連携事業特別会計）</t>
    <rPh sb="0" eb="2">
      <t>フクオカ</t>
    </rPh>
    <rPh sb="2" eb="5">
      <t>トシケン</t>
    </rPh>
    <rPh sb="5" eb="7">
      <t>コウイキ</t>
    </rPh>
    <rPh sb="7" eb="9">
      <t>ギョウセイ</t>
    </rPh>
    <rPh sb="9" eb="11">
      <t>ジギョウ</t>
    </rPh>
    <rPh sb="11" eb="13">
      <t>クミアイ</t>
    </rPh>
    <rPh sb="14" eb="16">
      <t>リュウイキ</t>
    </rPh>
    <rPh sb="16" eb="18">
      <t>レンケイ</t>
    </rPh>
    <rPh sb="18" eb="20">
      <t>ジギョウ</t>
    </rPh>
    <rPh sb="20" eb="22">
      <t>トクベツ</t>
    </rPh>
    <rPh sb="22" eb="24">
      <t>カイケイ</t>
    </rPh>
    <phoneticPr fontId="30"/>
  </si>
  <si>
    <t>福岡都市圏広域行政事業組合（競艇事業特別会計）</t>
    <rPh sb="0" eb="2">
      <t>フクオカ</t>
    </rPh>
    <rPh sb="2" eb="5">
      <t>トシケン</t>
    </rPh>
    <rPh sb="5" eb="7">
      <t>コウイキ</t>
    </rPh>
    <rPh sb="7" eb="9">
      <t>ギョウセイ</t>
    </rPh>
    <rPh sb="9" eb="11">
      <t>ジギョウ</t>
    </rPh>
    <rPh sb="11" eb="13">
      <t>クミアイ</t>
    </rPh>
    <rPh sb="14" eb="16">
      <t>キョウテイ</t>
    </rPh>
    <rPh sb="16" eb="18">
      <t>ジギョウ</t>
    </rPh>
    <rPh sb="18" eb="20">
      <t>トクベツ</t>
    </rPh>
    <rPh sb="20" eb="22">
      <t>カイケイ</t>
    </rPh>
    <phoneticPr fontId="30"/>
  </si>
  <si>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30"/>
  </si>
  <si>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</si>
  <si>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福岡県市町村消防団員等公務災害補償組合（一般会計）</t>
    <rPh sb="0" eb="3">
      <t>フクオカケン</t>
    </rPh>
    <rPh sb="3" eb="6">
      <t>シチョウソン</t>
    </rPh>
    <rPh sb="6" eb="8">
      <t>ショウボウ</t>
    </rPh>
    <rPh sb="8" eb="10">
      <t>ダンイン</t>
    </rPh>
    <rPh sb="10" eb="11">
      <t>トウ</t>
    </rPh>
    <rPh sb="11" eb="13">
      <t>コウム</t>
    </rPh>
    <rPh sb="13" eb="15">
      <t>サイガイ</t>
    </rPh>
    <rPh sb="15" eb="17">
      <t>ホショウ</t>
    </rPh>
    <rPh sb="17" eb="19">
      <t>クミアイ</t>
    </rPh>
    <rPh sb="20" eb="22">
      <t>イッパン</t>
    </rPh>
    <rPh sb="22" eb="24">
      <t>カイケイ</t>
    </rPh>
    <phoneticPr fontId="30"/>
  </si>
  <si>
    <t>筑紫野市土地開発公社</t>
    <rPh sb="0" eb="4">
      <t>チクシノシ</t>
    </rPh>
    <rPh sb="4" eb="6">
      <t>トチ</t>
    </rPh>
    <rPh sb="6" eb="8">
      <t>カイハツ</t>
    </rPh>
    <rPh sb="8" eb="10">
      <t>コウシャ</t>
    </rPh>
    <phoneticPr fontId="30"/>
  </si>
  <si>
    <t>筑紫野市文化振興財団</t>
    <rPh sb="0" eb="4">
      <t>チクシノシ</t>
    </rPh>
    <rPh sb="4" eb="6">
      <t>ブンカ</t>
    </rPh>
    <rPh sb="6" eb="8">
      <t>シンコウ</t>
    </rPh>
    <rPh sb="8" eb="10">
      <t>ザイダン</t>
    </rPh>
    <phoneticPr fontId="30"/>
  </si>
  <si>
    <t>〇</t>
    <phoneticPr fontId="2"/>
  </si>
  <si>
    <t>-</t>
    <phoneticPr fontId="2"/>
  </si>
  <si>
    <t>-</t>
    <phoneticPr fontId="30"/>
  </si>
  <si>
    <t>-</t>
    <phoneticPr fontId="30"/>
  </si>
  <si>
    <t>-</t>
    <phoneticPr fontId="2"/>
  </si>
  <si>
    <t>-</t>
    <phoneticPr fontId="2"/>
  </si>
  <si>
    <t>-</t>
    <phoneticPr fontId="2"/>
  </si>
  <si>
    <t>-</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</si>
  <si>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</si>
  <si>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</si>
  <si>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</si>
  <si>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</si>
  <si>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</si>
  <si>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</si>
  <si>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</si>
  <si>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</si>
  <si>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地方債現在高の減少、基金残高の増加及び元利償還金の減少等により、平成２４年度から毎年改善している。平成２８年度は将来負担比率が算定なしとなっており、実質公債費比率は前年度に比べて１．６ポイント改善している。また、類似団体に比べて、実質公債費比率は１．２ポイント上回っているものの、将来負担比率は大きく下回っている。
　今後も財政計画（平成２８年度～３１年度）に基づき、健全財政の維持に努めていく。</t>
    <phoneticPr fontId="5"/>
  </si>
  <si>
    <t>（　参考　）</t>
    <rPh sb="2" eb="4">
      <t>サンコウ</t>
    </rPh>
    <phoneticPr fontId="5"/>
  </si>
  <si>
    <t>実質公債費比率</t>
    <rPh sb="0" eb="2">
      <t>ジッシツ</t>
    </rPh>
    <rPh sb="2" eb="5">
      <t>コウサイヒ</t>
    </rPh>
    <rPh sb="5" eb="7">
      <t>ヒリツ</t>
    </rPh>
    <phoneticPr fontId="5"/>
  </si>
  <si>
    <t>　将来負担比率は、地方債現在高の減少、基金残高の増加等により、前年度から改善しており、算定なしとなっている。有形固定資産減価償却率は、前年度と比べると１．４ポイント上回っているが、類似団体の中で最も低い水準にある。
　今後も財政計画（平成２８年度～３１年度）に基づき、健全財政の維持に努め、公共施設等の個別施設計画策定を検討し、施設の維持管理を適切に進めていく。</t>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</si>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</sst>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44267</c:v>
                </c:pt>
                <c:pt idx="4">
                  <c:v>40879</c:v>
                </c:pt>
              </c:numCache>
            </c:numRef>
          </c:val>
          <c:smooth val="0"/>
          <c:extLst xmlns:c16r2="http://schemas.microsoft.com/office/drawing/2015/06/chart">
            <c:ext xmlns:c16="http://schemas.microsoft.com/office/drawing/2014/chart" uri="{C3380CC4-5D6E-409C-BE32-E72D297353CC}">
              <c16:uniqueId val="{00000000-37C5-4CAD-8B86-8CCFE5BEECA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38992</c:v>
                </c:pt>
                <c:pt idx="1">
                  <c:v>43057</c:v>
                </c:pt>
                <c:pt idx="2">
                  <c:v>44996</c:v>
                </c:pt>
                <c:pt idx="3">
                  <c:v>29230</c:v>
                </c:pt>
                <c:pt idx="4">
                  <c:v>32687</c:v>
                </c:pt>
              </c:numCache>
            </c:numRef>
          </c:val>
          <c:smooth val="0"/>
          <c:extLst xmlns:c16r2="http://schemas.microsoft.com/office/drawing/2015/06/chart">
            <c:ext xmlns:c16="http://schemas.microsoft.com/office/drawing/2014/chart" uri="{C3380CC4-5D6E-409C-BE32-E72D297353CC}">
              <c16:uniqueId val="{00000001-37C5-4CAD-8B86-8CCFE5BEECA7}"/>
            </c:ext>
          </c:extLst>
        </c:ser>
        <c:dLbls>
          <c:showLegendKey val="0"/>
          <c:showVal val="0"/>
          <c:showCatName val="0"/>
          <c:showSerName val="0"/>
          <c:showPercent val="0"/>
          <c:showBubbleSize val="0"/>
        </c:dLbls>
        <c:marker val="1"/>
        <c:smooth val="0"/>
        <c:axId val="189296816"/>
        <c:axId val="189297208"/>
      </c:lineChart>
      <c:catAx>
        <c:axId val="189296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9297208"/>
        <c:crosses val="autoZero"/>
        <c:auto val="1"/>
        <c:lblAlgn val="ctr"/>
        <c:lblOffset val="100"/>
        <c:tickLblSkip val="1"/>
        <c:tickMarkSkip val="1"/>
        <c:noMultiLvlLbl val="0"/>
      </c:catAx>
      <c:valAx>
        <c:axId val="18929720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9296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4.5999999999999996</c:v>
                </c:pt>
                <c:pt idx="1">
                  <c:v>3.42</c:v>
                </c:pt>
                <c:pt idx="2">
                  <c:v>3.5</c:v>
                </c:pt>
                <c:pt idx="3">
                  <c:v>9.34</c:v>
                </c:pt>
                <c:pt idx="4">
                  <c:v>10.09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15.42</c:v>
                </c:pt>
                <c:pt idx="1">
                  <c:v>15.22</c:v>
                </c:pt>
                <c:pt idx="2">
                  <c:v>15.23</c:v>
                </c:pt>
                <c:pt idx="3">
                  <c:v>15.13</c:v>
                </c:pt>
                <c:pt idx="4">
                  <c:v>15.24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97972272"/>
        <c:axId val="297972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2.89</c:v>
                </c:pt>
                <c:pt idx="1">
                  <c:v>2.09</c:v>
                </c:pt>
                <c:pt idx="2">
                  <c:v>0.09</c:v>
                </c:pt>
                <c:pt idx="3">
                  <c:v>5.87</c:v>
                </c:pt>
                <c:pt idx="4">
                  <c:v>0.68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97972272"/>
        <c:axId val="297972664"/>
      </c:lineChart>
      <c:catAx>
        <c:axId val="29797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7972664"/>
        <c:crosses val="autoZero"/>
        <c:auto val="1"/>
        <c:lblAlgn val="ctr"/>
        <c:lblOffset val="100"/>
        <c:tickLblSkip val="1"/>
        <c:tickMarkSkip val="1"/>
        <c:noMultiLvlLbl val="0"/>
      </c:catAx>
      <c:valAx>
        <c:axId val="297972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7972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奨学資金貸与事業特別会計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7.0000000000000007E-2</c:v>
                </c:pt>
                <c:pt idx="4">
                  <c:v>#N/A</c:v>
                </c:pt>
                <c:pt idx="5">
                  <c:v>0.02</c:v>
                </c:pt>
                <c:pt idx="6">
                  <c:v>#N/A</c:v>
                </c:pt>
                <c:pt idx="7">
                  <c:v>7.0000000000000007E-2</c:v>
                </c:pt>
                <c:pt idx="8">
                  <c:v>#N/A</c:v>
                </c:pt>
                <c:pt idx="9">
                  <c:v>0.04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1.25</c:v>
                </c:pt>
                <c:pt idx="2">
                  <c:v>#N/A</c:v>
                </c:pt>
                <c:pt idx="3">
                  <c:v>0.68</c:v>
                </c:pt>
                <c:pt idx="4">
                  <c:v>#N/A</c:v>
                </c:pt>
                <c:pt idx="5">
                  <c:v>1.08</c:v>
                </c:pt>
                <c:pt idx="6">
                  <c:v>#N/A</c:v>
                </c:pt>
                <c:pt idx="7">
                  <c:v>0.1</c:v>
                </c:pt>
                <c:pt idx="8">
                  <c:v>#N/A</c:v>
                </c:pt>
                <c:pt idx="9">
                  <c:v>0.11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c:v>
                </c:pt>
                <c:pt idx="2">
                  <c:v>#N/A</c:v>
                </c:pt>
                <c:pt idx="3">
                  <c:v>0.19</c:v>
                </c:pt>
                <c:pt idx="4">
                  <c:v>#N/A</c:v>
                </c:pt>
                <c:pt idx="5">
                  <c:v>0.22</c:v>
                </c:pt>
                <c:pt idx="6">
                  <c:v>#N/A</c:v>
                </c:pt>
                <c:pt idx="7">
                  <c:v>0.21</c:v>
                </c:pt>
                <c:pt idx="8">
                  <c:v>#N/A</c:v>
                </c:pt>
                <c:pt idx="9">
                  <c:v>0.23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0.44</c:v>
                </c:pt>
                <c:pt idx="2">
                  <c:v>#N/A</c:v>
                </c:pt>
                <c:pt idx="3">
                  <c:v>0.61</c:v>
                </c:pt>
                <c:pt idx="4">
                  <c:v>#N/A</c:v>
                </c:pt>
                <c:pt idx="5">
                  <c:v>0.62</c:v>
                </c:pt>
                <c:pt idx="6">
                  <c:v>#N/A</c:v>
                </c:pt>
                <c:pt idx="7">
                  <c:v>0.49</c:v>
                </c:pt>
                <c:pt idx="8">
                  <c:v>#N/A</c:v>
                </c:pt>
                <c:pt idx="9">
                  <c:v>0.71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7.92</c:v>
                </c:pt>
                <c:pt idx="2">
                  <c:v>#N/A</c:v>
                </c:pt>
                <c:pt idx="3">
                  <c:v>7.14</c:v>
                </c:pt>
                <c:pt idx="4">
                  <c:v>#N/A</c:v>
                </c:pt>
                <c:pt idx="5">
                  <c:v>6.74</c:v>
                </c:pt>
                <c:pt idx="6">
                  <c:v>#N/A</c:v>
                </c:pt>
                <c:pt idx="7">
                  <c:v>5.75</c:v>
                </c:pt>
                <c:pt idx="8">
                  <c:v>#N/A</c:v>
                </c:pt>
                <c:pt idx="9">
                  <c:v>5.13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4.59</c:v>
                </c:pt>
                <c:pt idx="2">
                  <c:v>#N/A</c:v>
                </c:pt>
                <c:pt idx="3">
                  <c:v>3.33</c:v>
                </c:pt>
                <c:pt idx="4">
                  <c:v>#N/A</c:v>
                </c:pt>
                <c:pt idx="5">
                  <c:v>3.47</c:v>
                </c:pt>
                <c:pt idx="6">
                  <c:v>#N/A</c:v>
                </c:pt>
                <c:pt idx="7">
                  <c:v>9.27</c:v>
                </c:pt>
                <c:pt idx="8">
                  <c:v>#N/A</c:v>
                </c:pt>
                <c:pt idx="9">
                  <c:v>10.039999999999999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11.64</c:v>
                </c:pt>
                <c:pt idx="2">
                  <c:v>#N/A</c:v>
                </c:pt>
                <c:pt idx="3">
                  <c:v>11.35</c:v>
                </c:pt>
                <c:pt idx="4">
                  <c:v>#N/A</c:v>
                </c:pt>
                <c:pt idx="5">
                  <c:v>10.8</c:v>
                </c:pt>
                <c:pt idx="6">
                  <c:v>#N/A</c:v>
                </c:pt>
                <c:pt idx="7">
                  <c:v>10.76</c:v>
                </c:pt>
                <c:pt idx="8">
                  <c:v>#N/A</c:v>
                </c:pt>
                <c:pt idx="9">
                  <c:v>11.08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97973840"/>
        <c:axId val="297974232"/>
      </c:barChart>
      <c:catAx>
        <c:axId val="29797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7974232"/>
        <c:crosses val="autoZero"/>
        <c:auto val="1"/>
        <c:lblAlgn val="ctr"/>
        <c:lblOffset val="100"/>
        <c:tickLblSkip val="1"/>
        <c:tickMarkSkip val="1"/>
        <c:noMultiLvlLbl val="0"/>
      </c:catAx>
      <c:valAx>
        <c:axId val="297974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7973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3425</c:v>
                </c:pt>
                <c:pt idx="5">
                  <c:v>3484</c:v>
                </c:pt>
                <c:pt idx="8">
                  <c:v>3536</c:v>
                </c:pt>
                <c:pt idx="11">
                  <c:v>3408</c:v>
                </c:pt>
                <c:pt idx="14">
                  <c:v>3210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480</c:v>
                </c:pt>
                <c:pt idx="3">
                  <c:v>500</c:v>
                </c:pt>
                <c:pt idx="6">
                  <c:v>500</c:v>
                </c:pt>
                <c:pt idx="9">
                  <c:v>494</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c:v>
                </c:pt>
                <c:pt idx="3">
                  <c:v>0</c:v>
                </c:pt>
                <c:pt idx="6">
                  <c:v>0</c:v>
                </c:pt>
                <c:pt idx="9">
                  <c:v>0</c:v>
                </c:pt>
                <c:pt idx="12">
                  <c:v>511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673</c:v>
                </c:pt>
                <c:pt idx="3">
                  <c:v>717</c:v>
                </c:pt>
                <c:pt idx="6">
                  <c:v>743</c:v>
                </c:pt>
                <c:pt idx="9">
                  <c:v>668</c:v>
                </c:pt>
                <c:pt idx="12">
                  <c:v>693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3967</c:v>
                </c:pt>
                <c:pt idx="3">
                  <c:v>3844</c:v>
                </c:pt>
                <c:pt idx="6">
                  <c:v>3469</c:v>
                </c:pt>
                <c:pt idx="9">
                  <c:v>3217</c:v>
                </c:pt>
                <c:pt idx="12">
                  <c:v>2822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99922024"/>
        <c:axId val="299922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1696</c:v>
                </c:pt>
                <c:pt idx="2">
                  <c:v>#N/A</c:v>
                </c:pt>
                <c:pt idx="3">
                  <c:v>#N/A</c:v>
                </c:pt>
                <c:pt idx="4">
                  <c:v>1577</c:v>
                </c:pt>
                <c:pt idx="5">
                  <c:v>#N/A</c:v>
                </c:pt>
                <c:pt idx="6">
                  <c:v>#N/A</c:v>
                </c:pt>
                <c:pt idx="7">
                  <c:v>1176</c:v>
                </c:pt>
                <c:pt idx="8">
                  <c:v>#N/A</c:v>
                </c:pt>
                <c:pt idx="9">
                  <c:v>#N/A</c:v>
                </c:pt>
                <c:pt idx="10">
                  <c:v>971</c:v>
                </c:pt>
                <c:pt idx="11">
                  <c:v>#N/A</c:v>
                </c:pt>
                <c:pt idx="12">
                  <c:v>#N/A</c:v>
                </c:pt>
                <c:pt idx="13">
                  <c:v>816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99922024"/>
        <c:axId val="299922416"/>
      </c:lineChart>
      <c:catAx>
        <c:axId val="299922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9922416"/>
        <c:crosses val="autoZero"/>
        <c:auto val="1"/>
        <c:lblAlgn val="ctr"/>
        <c:lblOffset val="100"/>
        <c:tickLblSkip val="1"/>
        <c:tickMarkSkip val="1"/>
        <c:noMultiLvlLbl val="0"/>
      </c:catAx>
      <c:valAx>
        <c:axId val="299922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9922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30328</c:v>
                </c:pt>
                <c:pt idx="5">
                  <c:v>30301</c:v>
                </c:pt>
                <c:pt idx="8">
                  <c:v>29930</c:v>
                </c:pt>
                <c:pt idx="11">
                  <c:v>29499</c:v>
                </c:pt>
                <c:pt idx="14">
                  <c:v>28617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3841</c:v>
                </c:pt>
                <c:pt idx="5">
                  <c:v>4059</c:v>
                </c:pt>
                <c:pt idx="8">
                  <c:v>3839</c:v>
                </c:pt>
                <c:pt idx="11">
                  <c:v>3520</c:v>
                </c:pt>
                <c:pt idx="14">
                  <c:v>3125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7462</c:v>
                </c:pt>
                <c:pt idx="5">
                  <c:v>7737</c:v>
                </c:pt>
                <c:pt idx="8">
                  <c:v>8330</c:v>
                </c:pt>
                <c:pt idx="11">
                  <c:v>8799</c:v>
                </c:pt>
                <c:pt idx="14">
                  <c:v>10111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2080</c:v>
                </c:pt>
                <c:pt idx="3">
                  <c:v>2330</c:v>
                </c:pt>
                <c:pt idx="6">
                  <c:v>2104</c:v>
                </c:pt>
                <c:pt idx="9">
                  <c:v>1827</c:v>
                </c:pt>
                <c:pt idx="12">
                  <c:v>1718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4235</c:v>
                </c:pt>
                <c:pt idx="3">
                  <c:v>4106</c:v>
                </c:pt>
                <c:pt idx="6">
                  <c:v>4116</c:v>
                </c:pt>
                <c:pt idx="9">
                  <c:v>4013</c:v>
                </c:pt>
                <c:pt idx="12">
                  <c:v>3664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7450</c:v>
                </c:pt>
                <c:pt idx="3">
                  <c:v>7052</c:v>
                </c:pt>
                <c:pt idx="6">
                  <c:v>6752</c:v>
                </c:pt>
                <c:pt idx="9">
                  <c:v>6208</c:v>
                </c:pt>
                <c:pt idx="12">
                  <c:v>5920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2350</c:v>
                </c:pt>
                <c:pt idx="3">
                  <c:v>2333</c:v>
                </c:pt>
                <c:pt idx="6">
                  <c:v>2312</c:v>
                </c:pt>
                <c:pt idx="9">
                  <c:v>2114</c:v>
                </c:pt>
                <c:pt idx="12">
                  <c:v>952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30612</c:v>
                </c:pt>
                <c:pt idx="3">
                  <c:v>29411</c:v>
                </c:pt>
                <c:pt idx="6">
                  <c:v>28767</c:v>
                </c:pt>
                <c:pt idx="9">
                  <c:v>28061</c:v>
                </c:pt>
                <c:pt idx="12">
                  <c:v>27203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99921632"/>
        <c:axId val="299921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5097</c:v>
                </c:pt>
                <c:pt idx="2">
                  <c:v>#N/A</c:v>
                </c:pt>
                <c:pt idx="3">
                  <c:v>#N/A</c:v>
                </c:pt>
                <c:pt idx="4">
                  <c:v>3136</c:v>
                </c:pt>
                <c:pt idx="5">
                  <c:v>#N/A</c:v>
                </c:pt>
                <c:pt idx="6">
                  <c:v>#N/A</c:v>
                </c:pt>
                <c:pt idx="7">
                  <c:v>1953</c:v>
                </c:pt>
                <c:pt idx="8">
                  <c:v>#N/A</c:v>
                </c:pt>
                <c:pt idx="9">
                  <c:v>#N/A</c:v>
                </c:pt>
                <c:pt idx="10">
                  <c:v>406</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99921632"/>
        <c:axId val="299921240"/>
      </c:lineChart>
      <c:catAx>
        <c:axId val="299921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9921240"/>
        <c:crosses val="autoZero"/>
        <c:auto val="1"/>
        <c:lblAlgn val="ctr"/>
        <c:lblOffset val="100"/>
        <c:tickLblSkip val="1"/>
        <c:tickMarkSkip val="1"/>
        <c:noMultiLvlLbl val="0"/>
      </c:catAx>
      <c:valAx>
        <c:axId val="299921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9921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1865-4B99-AE6A-8BCF7848A787}"/>
                </c:ext>
                <c:ext xmlns:c15="http://schemas.microsoft.com/office/drawing/2012/chart" uri="{CE6537A1-D6FC-4f65-9D91-7224C49458BB}">
                  <c15:dlblFieldTable>
                    <c15:dlblFTEntry>
                      <c15:txfldGUID>{B802F62B-EE37-409E-91CE-3CCD04641B47}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1865-4B99-AE6A-8BCF7848A787}"/>
                </c:ext>
                <c:ext xmlns:c15="http://schemas.microsoft.com/office/drawing/2012/chart" uri="{CE6537A1-D6FC-4f65-9D91-7224C49458BB}">
                  <c15:dlblFieldTable>
                    <c15:dlblFTEntry>
                      <c15:txfldGUID>{82DCADDB-4118-40F2-B2A4-0D29C18C554E}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1865-4B99-AE6A-8BCF7848A787}"/>
                </c:ext>
                <c:ext xmlns:c15="http://schemas.microsoft.com/office/drawing/2012/chart" uri="{CE6537A1-D6FC-4f65-9D91-7224C49458BB}">
                  <c15:dlblFieldTable>
                    <c15:dlblFTEntry>
                      <c15:txfldGUID>{4671BADA-C9A2-4AE0-8797-E79D61100242}</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1865-4B99-AE6A-8BCF7848A787}"/>
                </c:ext>
                <c:ext xmlns:c15="http://schemas.microsoft.com/office/drawing/2012/chart" uri="{CE6537A1-D6FC-4f65-9D91-7224C49458BB}">
                  <c15:dlblFieldTable>
                    <c15:dlblFTEntry>
                      <c15:txfldGUID>{7F942280-7D7E-4FD3-9E39-EAD78DD30813}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1865-4B99-AE6A-8BCF7848A787}"/>
                </c:ext>
                <c:ext xmlns:c15="http://schemas.microsoft.com/office/drawing/2012/chart" uri="{CE6537A1-D6FC-4f65-9D91-7224C49458BB}">
                  <c15:dlblFieldTable>
                    <c15:dlblFTEntry>
                      <c15:txfldGUID>{30533BA0-0648-46A4-8F10-98D4596714E6}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49.9</c:v>
                </c:pt>
                <c:pt idx="4">
                  <c:v>51.3</c:v>
                </c:pt>
              </c:numCache>
            </c:numRef>
          </c:xVal>
          <c:yVal>
            <c:numRef>
              <c:f>公会計指標分析・財政指標組合せ分析表!$K$51:$O$51</c:f>
              <c:numCache>
                <c:formatCode>#,##0.0;"▲ "#,##0.0</c:formatCode>
                <c:ptCount val="5"/>
                <c:pt idx="3">
                  <c:v>2.5</c:v>
                </c:pt>
              </c:numCache>
            </c:numRef>
          </c:yVal>
          <c:smooth val="0"/>
          <c:extLst xmlns:c16r2="http://schemas.microsoft.com/office/drawing/2015/06/chart">
            <c:ext xmlns:c16="http://schemas.microsoft.com/office/drawing/2014/chart" uri="{C3380CC4-5D6E-409C-BE32-E72D297353CC}">
              <c16:uniqueId val="{00000005-1865-4B99-AE6A-8BCF7848A787}"/>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1865-4B99-AE6A-8BCF7848A787}"/>
                </c:ext>
                <c:ext xmlns:c15="http://schemas.microsoft.com/office/drawing/2012/chart" uri="{CE6537A1-D6FC-4f65-9D91-7224C49458BB}">
                  <c15:dlblFieldTable>
                    <c15:dlblFTEntry>
                      <c15:txfldGUID>{FEE92375-90A2-4642-B0A7-8C8E732AD5E9}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1865-4B99-AE6A-8BCF7848A787}"/>
                </c:ext>
                <c:ext xmlns:c15="http://schemas.microsoft.com/office/drawing/2012/chart" uri="{CE6537A1-D6FC-4f65-9D91-7224C49458BB}">
                  <c15:dlblFieldTable>
                    <c15:dlblFTEntry>
                      <c15:txfldGUID>{4858F72C-0088-457B-8BA6-9489D9A453C5}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1865-4B99-AE6A-8BCF7848A787}"/>
                </c:ext>
                <c:ext xmlns:c15="http://schemas.microsoft.com/office/drawing/2012/chart" uri="{CE6537A1-D6FC-4f65-9D91-7224C49458BB}">
                  <c15:dlblFieldTable>
                    <c15:dlblFTEntry>
                      <c15:txfldGUID>{C9C5EB6C-092C-4BC6-AB82-BD155D4B5527}</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1865-4B99-AE6A-8BCF7848A787}"/>
                </c:ext>
                <c:ext xmlns:c15="http://schemas.microsoft.com/office/drawing/2012/chart" uri="{CE6537A1-D6FC-4f65-9D91-7224C49458BB}">
                  <c15:dlblFieldTable>
                    <c15:dlblFTEntry>
                      <c15:txfldGUID>{248A7322-B00B-4392-A9C9-FCD728DF8CD3}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865-4B99-AE6A-8BCF7848A787}"/>
                </c:ext>
                <c:ext xmlns:c15="http://schemas.microsoft.com/office/drawing/2012/chart" uri="{CE6537A1-D6FC-4f65-9D91-7224C49458BB}">
                  <c15:dlblFieldTable>
                    <c15:dlblFTEntry>
                      <c15:txfldGUID>{6AF611DF-D81C-4F35-BFB5-38A764F5C266}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56.2</c:v>
                </c:pt>
                <c:pt idx="4">
                  <c:v>63.3</c:v>
                </c:pt>
              </c:numCache>
            </c:numRef>
          </c:xVal>
          <c:yVal>
            <c:numRef>
              <c:f>公会計指標分析・財政指標組合せ分析表!$K$55:$O$55</c:f>
              <c:numCache>
                <c:formatCode>#,##0.0;"▲ "#,##0.0</c:formatCode>
                <c:ptCount val="5"/>
                <c:pt idx="3">
                  <c:v>17.8</c:v>
                </c:pt>
                <c:pt idx="4">
                  <c:v>15</c:v>
                </c:pt>
              </c:numCache>
            </c:numRef>
          </c:yVal>
          <c:smooth val="0"/>
          <c:extLst xmlns:c16r2="http://schemas.microsoft.com/office/drawing/2015/06/chart">
            <c:ext xmlns:c16="http://schemas.microsoft.com/office/drawing/2014/chart" uri="{C3380CC4-5D6E-409C-BE32-E72D297353CC}">
              <c16:uniqueId val="{0000000B-1865-4B99-AE6A-8BCF7848A787}"/>
            </c:ext>
          </c:extLst>
        </c:ser>
        <c:dLbls>
          <c:showLegendKey val="0"/>
          <c:showVal val="0"/>
          <c:showCatName val="0"/>
          <c:showSerName val="0"/>
          <c:showPercent val="0"/>
          <c:showBubbleSize val="0"/>
        </c:dLbls>
        <c:axId val="299920456"/>
        <c:axId val="299922808"/>
      </c:scatterChart>
      <c:valAx>
        <c:axId val="299920456"/>
        <c:scaling>
          <c:orientation val="minMax"/>
          <c:max val="65"/>
          <c:min val="4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9922808"/>
        <c:crosses val="autoZero"/>
        <c:crossBetween val="midCat"/>
      </c:valAx>
      <c:valAx>
        <c:axId val="299922808"/>
        <c:scaling>
          <c:orientation val="minMax"/>
          <c:max val="2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99204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392-4FD0-9261-14D0982428EC}"/>
                </c:ext>
                <c:ext xmlns:c15="http://schemas.microsoft.com/office/drawing/2012/chart" uri="{CE6537A1-D6FC-4f65-9D91-7224C49458BB}">
                  <c15:dlblFieldTable>
                    <c15:dlblFTEntry>
                      <c15:txfldGUID>{EA258D72-CFF7-4C62-B3EE-3C29F08FA78A}</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392-4FD0-9261-14D0982428EC}"/>
                </c:ext>
                <c:ext xmlns:c15="http://schemas.microsoft.com/office/drawing/2012/chart" uri="{CE6537A1-D6FC-4f65-9D91-7224C49458BB}">
                  <c15:dlblFieldTable>
                    <c15:dlblFTEntry>
                      <c15:txfldGUID>{3E0CB5A1-3C3A-48B7-9FF1-1FE5F2940063}</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392-4FD0-9261-14D0982428EC}"/>
                </c:ext>
                <c:ext xmlns:c15="http://schemas.microsoft.com/office/drawing/2012/chart" uri="{CE6537A1-D6FC-4f65-9D91-7224C49458BB}">
                  <c15:dlblFieldTable>
                    <c15:dlblFTEntry>
                      <c15:txfldGUID>{4A9F69FF-12E4-4888-99E4-4FAB59D2ABA6}</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392-4FD0-9261-14D0982428EC}"/>
                </c:ext>
                <c:ext xmlns:c15="http://schemas.microsoft.com/office/drawing/2012/chart" uri="{CE6537A1-D6FC-4f65-9D91-7224C49458BB}">
                  <c15:dlblFieldTable>
                    <c15:dlblFTEntry>
                      <c15:txfldGUID>{0337D128-C278-4425-8F3D-2077B7517EF0}</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392-4FD0-9261-14D0982428EC}"/>
                </c:ext>
                <c:ext xmlns:c15="http://schemas.microsoft.com/office/drawing/2012/chart" uri="{CE6537A1-D6FC-4f65-9D91-7224C49458BB}">
                  <c15:dlblFieldTable>
                    <c15:dlblFTEntry>
                      <c15:txfldGUID>{786B1FAD-545D-4ADD-9729-4D5626343D1A}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12.3</c:v>
                </c:pt>
                <c:pt idx="1">
                  <c:v>11.3</c:v>
                </c:pt>
                <c:pt idx="2">
                  <c:v>9.4</c:v>
                </c:pt>
                <c:pt idx="3">
                  <c:v>7.8</c:v>
                </c:pt>
                <c:pt idx="4">
                  <c:v>6.2</c:v>
                </c:pt>
              </c:numCache>
            </c:numRef>
          </c:xVal>
          <c:yVal>
            <c:numRef>
              <c:f>公会計指標分析・財政指標組合せ分析表!$K$73:$O$73</c:f>
              <c:numCache>
                <c:formatCode>#,##0.0;"▲ "#,##0.0</c:formatCode>
                <c:ptCount val="5"/>
                <c:pt idx="0">
                  <c:v>32.5</c:v>
                </c:pt>
                <c:pt idx="1">
                  <c:v>19.8</c:v>
                </c:pt>
                <c:pt idx="2">
                  <c:v>12.4</c:v>
                </c:pt>
                <c:pt idx="3">
                  <c:v>2.5</c:v>
                </c:pt>
              </c:numCache>
            </c:numRef>
          </c:yVal>
          <c:smooth val="0"/>
          <c:extLst xmlns:c16r2="http://schemas.microsoft.com/office/drawing/2015/06/chart">
            <c:ext xmlns:c16="http://schemas.microsoft.com/office/drawing/2014/chart" uri="{C3380CC4-5D6E-409C-BE32-E72D297353CC}">
              <c16:uniqueId val="{00000005-D392-4FD0-9261-14D0982428EC}"/>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392-4FD0-9261-14D0982428EC}"/>
                </c:ext>
                <c:ext xmlns:c15="http://schemas.microsoft.com/office/drawing/2012/chart" uri="{CE6537A1-D6FC-4f65-9D91-7224C49458BB}">
                  <c15:dlblFieldTable>
                    <c15:dlblFTEntry>
                      <c15:txfldGUID>{BAD754A3-88AE-4AB1-A4C3-948A396AF138}</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392-4FD0-9261-14D0982428EC}"/>
                </c:ext>
                <c:ext xmlns:c15="http://schemas.microsoft.com/office/drawing/2012/chart" uri="{CE6537A1-D6FC-4f65-9D91-7224C49458BB}">
                  <c15:dlblFieldTable>
                    <c15:dlblFTEntry>
                      <c15:txfldGUID>{41F18AB2-774A-4522-B837-E7A0F4495F57}</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392-4FD0-9261-14D0982428EC}"/>
                </c:ext>
                <c:ext xmlns:c15="http://schemas.microsoft.com/office/drawing/2012/chart" uri="{CE6537A1-D6FC-4f65-9D91-7224C49458BB}">
                  <c15:dlblFieldTable>
                    <c15:dlblFTEntry>
                      <c15:txfldGUID>{EC2B1B53-A324-49A8-A172-A0CEA10F8779}</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392-4FD0-9261-14D0982428EC}"/>
                </c:ext>
                <c:ext xmlns:c15="http://schemas.microsoft.com/office/drawing/2012/chart" uri="{CE6537A1-D6FC-4f65-9D91-7224C49458BB}">
                  <c15:dlblFieldTable>
                    <c15:dlblFTEntry>
                      <c15:txfldGUID>{21289CCA-47EC-4163-8767-9FBF5B461C6E}</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392-4FD0-9261-14D0982428EC}"/>
                </c:ext>
                <c:ext xmlns:c15="http://schemas.microsoft.com/office/drawing/2012/chart" uri="{CE6537A1-D6FC-4f65-9D91-7224C49458BB}">
                  <c15:dlblFieldTable>
                    <c15:dlblFTEntry>
                      <c15:txfldGUID>{68477815-E946-40B0-9509-67517A722D49}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5.3</c:v>
                </c:pt>
                <c:pt idx="4">
                  <c:v>5</c:v>
                </c:pt>
              </c:numCache>
            </c:numRef>
          </c:xVal>
          <c:yVal>
            <c:numRef>
              <c:f>公会計指標分析・財政指標組合せ分析表!$K$77:$O$77</c:f>
              <c:numCache>
                <c:formatCode>#,##0.0;"▲ "#,##0.0</c:formatCode>
                <c:ptCount val="5"/>
                <c:pt idx="0">
                  <c:v>46.1</c:v>
                </c:pt>
                <c:pt idx="1">
                  <c:v>37.6</c:v>
                </c:pt>
                <c:pt idx="2">
                  <c:v>33.799999999999997</c:v>
                </c:pt>
                <c:pt idx="3">
                  <c:v>17.8</c:v>
                </c:pt>
                <c:pt idx="4">
                  <c:v>15</c:v>
                </c:pt>
              </c:numCache>
            </c:numRef>
          </c:yVal>
          <c:smooth val="0"/>
          <c:extLst xmlns:c16r2="http://schemas.microsoft.com/office/drawing/2015/06/chart">
            <c:ext xmlns:c16="http://schemas.microsoft.com/office/drawing/2014/chart" uri="{C3380CC4-5D6E-409C-BE32-E72D297353CC}">
              <c16:uniqueId val="{0000000B-D392-4FD0-9261-14D0982428EC}"/>
            </c:ext>
          </c:extLst>
        </c:ser>
        <c:dLbls>
          <c:showLegendKey val="0"/>
          <c:showVal val="0"/>
          <c:showCatName val="0"/>
          <c:showSerName val="0"/>
          <c:showPercent val="0"/>
          <c:showBubbleSize val="0"/>
        </c:dLbls>
        <c:axId val="304163760"/>
        <c:axId val="304164152"/>
      </c:scatterChart>
      <c:valAx>
        <c:axId val="304163760"/>
        <c:scaling>
          <c:orientation val="minMax"/>
          <c:max val="13"/>
          <c:min val="4.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4164152"/>
        <c:crosses val="autoZero"/>
        <c:crossBetween val="midCat"/>
      </c:valAx>
      <c:valAx>
        <c:axId val="304164152"/>
        <c:scaling>
          <c:orientation val="minMax"/>
          <c:max val="5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4163760"/>
        <c:crosses val="autoZero"/>
        <c:crossBetween val="midCat"/>
        <c:majorUnit val="6.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福岡県筑紫野市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103,312
102,769
87.73
34,328,759
32,430,408
1,890,716
18,731,546
27,203,200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財政力指数は平成２</a:t>
          </a:r>
          <a:r>
            <a:rPr kumimoji="1" lang="ja-JP" altLang="en-US" sz="1300" b="0" i="0" baseline="0">
              <a:solidFill>
                <a:schemeClr val="dk1"/>
              </a:solidFill>
              <a:effectLst/>
              <a:latin typeface="+mn-lt"/>
              <a:ea typeface="+mn-ea"/>
              <a:cs typeface="+mn-cs"/>
            </a:rPr>
            <a:t>４</a:t>
          </a:r>
          <a:r>
            <a:rPr kumimoji="1" lang="ja-JP" altLang="ja-JP" sz="1300" b="0" i="0" baseline="0">
              <a:solidFill>
                <a:schemeClr val="dk1"/>
              </a:solidFill>
              <a:effectLst/>
              <a:latin typeface="+mn-lt"/>
              <a:ea typeface="+mn-ea"/>
              <a:cs typeface="+mn-cs"/>
            </a:rPr>
            <a:t>年度から平成２５年度は微減していたが、平成２６年度以降は改善している。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主な要因としては、地方消費税交付金の増等により基準財政需要額の伸びよりも基準財政収入額の伸びの方が大きいことが挙げられる。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現在の水準を維持するために、今後とも税収の確保に努めていく。</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71261</xdr:rowOff>
    </xdr:to>
    <xdr:cxnSp macro="">
      <xdr:nvCxnSpPr>
        <xdr:cNvPr id="63" name="直線コネクタ 62"/>
        <xdr:cNvCxnSpPr/>
      </xdr:nvCxnSpPr>
      <xdr:spPr>
        <a:xfrm flipV="1">
          <a:off x="4953000" y="6194072"/>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143228</xdr:rowOff>
    </xdr:from>
    <xdr:to>
      <xdr:col>7</xdr:col>
      <xdr:colOff>152400</xdr:colOff>
      <xdr:row>41</xdr:row>
      <xdr:rowOff>156633</xdr:rowOff>
    </xdr:to>
    <xdr:cxnSp macro="">
      <xdr:nvCxnSpPr>
        <xdr:cNvPr id="68" name="直線コネクタ 67"/>
        <xdr:cNvCxnSpPr/>
      </xdr:nvCxnSpPr>
      <xdr:spPr>
        <a:xfrm flipV="1">
          <a:off x="4114800" y="71726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156633</xdr:rowOff>
    </xdr:from>
    <xdr:to>
      <xdr:col>6</xdr:col>
      <xdr:colOff>0</xdr:colOff>
      <xdr:row>41</xdr:row>
      <xdr:rowOff>170039</xdr:rowOff>
    </xdr:to>
    <xdr:cxnSp macro="">
      <xdr:nvCxnSpPr>
        <xdr:cNvPr id="71" name="直線コネクタ 70"/>
        <xdr:cNvCxnSpPr/>
      </xdr:nvCxnSpPr>
      <xdr:spPr>
        <a:xfrm flipV="1">
          <a:off x="3225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79022</xdr:rowOff>
    </xdr:from>
    <xdr:to>
      <xdr:col>6</xdr:col>
      <xdr:colOff>50800</xdr:colOff>
      <xdr:row>42</xdr:row>
      <xdr:rowOff>9172</xdr:rowOff>
    </xdr:to>
    <xdr:sp macro="" textlink="">
      <xdr:nvSpPr>
        <xdr:cNvPr id="72" name="フローチャート : 判断 71"/>
        <xdr:cNvSpPr/>
      </xdr:nvSpPr>
      <xdr:spPr>
        <a:xfrm>
          <a:off x="4064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19349</xdr:rowOff>
    </xdr:from>
    <xdr:ext cx="736600" cy="259045"/>
    <xdr:sp macro="" textlink="">
      <xdr:nvSpPr>
        <xdr:cNvPr id="73" name="テキスト ボックス 72"/>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170039</xdr:rowOff>
    </xdr:from>
    <xdr:to>
      <xdr:col>4</xdr:col>
      <xdr:colOff>482600</xdr:colOff>
      <xdr:row>42</xdr:row>
      <xdr:rowOff>11995</xdr:rowOff>
    </xdr:to>
    <xdr:cxnSp macro="">
      <xdr:nvCxnSpPr>
        <xdr:cNvPr id="74" name="直線コネクタ 73"/>
        <xdr:cNvCxnSpPr/>
      </xdr:nvCxnSpPr>
      <xdr:spPr>
        <a:xfrm flipV="1">
          <a:off x="2336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34166</xdr:rowOff>
    </xdr:from>
    <xdr:ext cx="762000" cy="259045"/>
    <xdr:sp macro="" textlink="">
      <xdr:nvSpPr>
        <xdr:cNvPr id="76" name="テキスト ボックス 75"/>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170039</xdr:rowOff>
    </xdr:from>
    <xdr:to>
      <xdr:col>3</xdr:col>
      <xdr:colOff>279400</xdr:colOff>
      <xdr:row>42</xdr:row>
      <xdr:rowOff>11995</xdr:rowOff>
    </xdr:to>
    <xdr:cxnSp macro="">
      <xdr:nvCxnSpPr>
        <xdr:cNvPr id="77" name="直線コネクタ 76"/>
        <xdr:cNvCxnSpPr/>
      </xdr:nvCxnSpPr>
      <xdr:spPr>
        <a:xfrm>
          <a:off x="1447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59566</xdr:rowOff>
    </xdr:from>
    <xdr:ext cx="762000" cy="259045"/>
    <xdr:sp macro="" textlink="">
      <xdr:nvSpPr>
        <xdr:cNvPr id="79" name="テキスト ボックス 78"/>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119239</xdr:rowOff>
    </xdr:from>
    <xdr:to>
      <xdr:col>2</xdr:col>
      <xdr:colOff>127000</xdr:colOff>
      <xdr:row>42</xdr:row>
      <xdr:rowOff>49389</xdr:rowOff>
    </xdr:to>
    <xdr:sp macro="" textlink="">
      <xdr:nvSpPr>
        <xdr:cNvPr id="80" name="フローチャート : 判断 79"/>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34166</xdr:rowOff>
    </xdr:from>
    <xdr:ext cx="762000" cy="259045"/>
    <xdr:sp macro="" textlink="">
      <xdr:nvSpPr>
        <xdr:cNvPr id="81" name="テキスト ボックス 80"/>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92428</xdr:rowOff>
    </xdr:from>
    <xdr:to>
      <xdr:col>7</xdr:col>
      <xdr:colOff>203200</xdr:colOff>
      <xdr:row>42</xdr:row>
      <xdr:rowOff>22578</xdr:rowOff>
    </xdr:to>
    <xdr:sp macro="" textlink="">
      <xdr:nvSpPr>
        <xdr:cNvPr id="87" name="円/楕円 86"/>
        <xdr:cNvSpPr/>
      </xdr:nvSpPr>
      <xdr:spPr>
        <a:xfrm>
          <a:off x="4902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64505</xdr:rowOff>
    </xdr:from>
    <xdr:ext cx="762000" cy="259045"/>
    <xdr:sp macro="" textlink="">
      <xdr:nvSpPr>
        <xdr:cNvPr id="88" name="財政力該当値テキスト"/>
        <xdr:cNvSpPr txBox="1"/>
      </xdr:nvSpPr>
      <xdr:spPr>
        <a:xfrm>
          <a:off x="5041900" y="709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105833</xdr:rowOff>
    </xdr:from>
    <xdr:to>
      <xdr:col>6</xdr:col>
      <xdr:colOff>50800</xdr:colOff>
      <xdr:row>42</xdr:row>
      <xdr:rowOff>35983</xdr:rowOff>
    </xdr:to>
    <xdr:sp macro="" textlink="">
      <xdr:nvSpPr>
        <xdr:cNvPr id="89" name="円/楕円 88"/>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20760</xdr:rowOff>
    </xdr:from>
    <xdr:ext cx="736600" cy="259045"/>
    <xdr:sp macro="" textlink="">
      <xdr:nvSpPr>
        <xdr:cNvPr id="90" name="テキスト ボックス 89"/>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119239</xdr:rowOff>
    </xdr:from>
    <xdr:to>
      <xdr:col>4</xdr:col>
      <xdr:colOff>533400</xdr:colOff>
      <xdr:row>42</xdr:row>
      <xdr:rowOff>49389</xdr:rowOff>
    </xdr:to>
    <xdr:sp macro="" textlink="">
      <xdr:nvSpPr>
        <xdr:cNvPr id="91" name="円/楕円 90"/>
        <xdr:cNvSpPr/>
      </xdr:nvSpPr>
      <xdr:spPr>
        <a:xfrm>
          <a:off x="3175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59566</xdr:rowOff>
    </xdr:from>
    <xdr:ext cx="762000" cy="259045"/>
    <xdr:sp macro="" textlink="">
      <xdr:nvSpPr>
        <xdr:cNvPr id="92" name="テキスト ボックス 91"/>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132645</xdr:rowOff>
    </xdr:from>
    <xdr:to>
      <xdr:col>3</xdr:col>
      <xdr:colOff>330200</xdr:colOff>
      <xdr:row>42</xdr:row>
      <xdr:rowOff>62795</xdr:rowOff>
    </xdr:to>
    <xdr:sp macro="" textlink="">
      <xdr:nvSpPr>
        <xdr:cNvPr id="93" name="円/楕円 92"/>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47572</xdr:rowOff>
    </xdr:from>
    <xdr:ext cx="762000" cy="259045"/>
    <xdr:sp macro="" textlink="">
      <xdr:nvSpPr>
        <xdr:cNvPr id="94" name="テキスト ボックス 93"/>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119239</xdr:rowOff>
    </xdr:from>
    <xdr:to>
      <xdr:col>2</xdr:col>
      <xdr:colOff>127000</xdr:colOff>
      <xdr:row>42</xdr:row>
      <xdr:rowOff>49389</xdr:rowOff>
    </xdr:to>
    <xdr:sp macro="" textlink="">
      <xdr:nvSpPr>
        <xdr:cNvPr id="95" name="円/楕円 94"/>
        <xdr:cNvSpPr/>
      </xdr:nvSpPr>
      <xdr:spPr>
        <a:xfrm>
          <a:off x="1397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59566</xdr:rowOff>
    </xdr:from>
    <xdr:ext cx="762000" cy="259045"/>
    <xdr:sp macro="" textlink="">
      <xdr:nvSpPr>
        <xdr:cNvPr id="96" name="テキスト ボックス 95"/>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経常収支比率は、類似団体平均と比較すると</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ポイント下回っている。</a:t>
          </a:r>
          <a:endParaRPr lang="ja-JP" altLang="ja-JP" sz="1300">
            <a:effectLst/>
          </a:endParaRPr>
        </a:p>
        <a:p>
          <a:r>
            <a:rPr kumimoji="1" lang="ja-JP" altLang="ja-JP" sz="1300">
              <a:solidFill>
                <a:schemeClr val="dk1"/>
              </a:solidFill>
              <a:effectLst/>
              <a:latin typeface="+mn-lt"/>
              <a:ea typeface="+mn-ea"/>
              <a:cs typeface="+mn-cs"/>
            </a:rPr>
            <a:t>　また、本市前年度比較では主に</a:t>
          </a:r>
          <a:r>
            <a:rPr kumimoji="1" lang="ja-JP" altLang="en-US" sz="1300">
              <a:solidFill>
                <a:schemeClr val="dk1"/>
              </a:solidFill>
              <a:effectLst/>
              <a:latin typeface="+mn-lt"/>
              <a:ea typeface="+mn-ea"/>
              <a:cs typeface="+mn-cs"/>
            </a:rPr>
            <a:t>扶助費など</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により前年度比で１．</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上</a:t>
          </a:r>
          <a:r>
            <a:rPr kumimoji="1" lang="ja-JP" altLang="ja-JP" sz="1300">
              <a:solidFill>
                <a:schemeClr val="dk1"/>
              </a:solidFill>
              <a:effectLst/>
              <a:latin typeface="+mn-lt"/>
              <a:ea typeface="+mn-ea"/>
              <a:cs typeface="+mn-cs"/>
            </a:rPr>
            <a:t>回った。</a:t>
          </a:r>
          <a:endParaRPr lang="ja-JP" altLang="ja-JP" sz="1300">
            <a:effectLst/>
          </a:endParaRPr>
        </a:p>
        <a:p>
          <a:r>
            <a:rPr kumimoji="1" lang="ja-JP" altLang="ja-JP" sz="1300">
              <a:solidFill>
                <a:schemeClr val="dk1"/>
              </a:solidFill>
              <a:effectLst/>
              <a:latin typeface="+mn-lt"/>
              <a:ea typeface="+mn-ea"/>
              <a:cs typeface="+mn-cs"/>
            </a:rPr>
            <a:t>　歳出については</a:t>
          </a:r>
          <a:r>
            <a:rPr kumimoji="1" lang="ja-JP" altLang="en-US" sz="1300">
              <a:solidFill>
                <a:schemeClr val="dk1"/>
              </a:solidFill>
              <a:effectLst/>
              <a:latin typeface="+mn-lt"/>
              <a:ea typeface="+mn-ea"/>
              <a:cs typeface="+mn-cs"/>
            </a:rPr>
            <a:t>公債費以外で</a:t>
          </a:r>
          <a:r>
            <a:rPr kumimoji="1" lang="ja-JP" altLang="ja-JP" sz="1300">
              <a:solidFill>
                <a:schemeClr val="dk1"/>
              </a:solidFill>
              <a:effectLst/>
              <a:latin typeface="+mn-lt"/>
              <a:ea typeface="+mn-ea"/>
              <a:cs typeface="+mn-cs"/>
            </a:rPr>
            <a:t>増加しており、臨時財政対策債を除いた経常収支比率は依然９０％以上となっている。今後も引き続き経常経費の見直しを進めていく。</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70612</xdr:rowOff>
    </xdr:to>
    <xdr:cxnSp macro="">
      <xdr:nvCxnSpPr>
        <xdr:cNvPr id="124" name="直線コネクタ 123"/>
        <xdr:cNvCxnSpPr/>
      </xdr:nvCxnSpPr>
      <xdr:spPr>
        <a:xfrm flipV="1">
          <a:off x="4953000" y="10109708"/>
          <a:ext cx="0" cy="11051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42689</xdr:rowOff>
    </xdr:from>
    <xdr:ext cx="762000" cy="259045"/>
    <xdr:sp macro="" textlink="">
      <xdr:nvSpPr>
        <xdr:cNvPr id="125" name="財政構造の弾力性最小値テキスト"/>
        <xdr:cNvSpPr txBox="1"/>
      </xdr:nvSpPr>
      <xdr:spPr>
        <a:xfrm>
          <a:off x="5041900" y="1118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7</xdr:col>
      <xdr:colOff>63500</xdr:colOff>
      <xdr:row>65</xdr:row>
      <xdr:rowOff>70612</xdr:rowOff>
    </xdr:from>
    <xdr:to>
      <xdr:col>7</xdr:col>
      <xdr:colOff>241300</xdr:colOff>
      <xdr:row>65</xdr:row>
      <xdr:rowOff>70612</xdr:rowOff>
    </xdr:to>
    <xdr:cxnSp macro="">
      <xdr:nvCxnSpPr>
        <xdr:cNvPr id="126" name="直線コネクタ 125"/>
        <xdr:cNvCxnSpPr/>
      </xdr:nvCxnSpPr>
      <xdr:spPr>
        <a:xfrm>
          <a:off x="4864100" y="112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83312</xdr:rowOff>
    </xdr:from>
    <xdr:to>
      <xdr:col>7</xdr:col>
      <xdr:colOff>152400</xdr:colOff>
      <xdr:row>60</xdr:row>
      <xdr:rowOff>141224</xdr:rowOff>
    </xdr:to>
    <xdr:cxnSp macro="">
      <xdr:nvCxnSpPr>
        <xdr:cNvPr id="129" name="直線コネクタ 128"/>
        <xdr:cNvCxnSpPr/>
      </xdr:nvCxnSpPr>
      <xdr:spPr>
        <a:xfrm>
          <a:off x="4114800" y="1037031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18813</xdr:rowOff>
    </xdr:from>
    <xdr:ext cx="762000" cy="259045"/>
    <xdr:sp macro="" textlink="">
      <xdr:nvSpPr>
        <xdr:cNvPr id="130" name="財政構造の弾力性平均値テキスト"/>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46736</xdr:rowOff>
    </xdr:from>
    <xdr:to>
      <xdr:col>7</xdr:col>
      <xdr:colOff>203200</xdr:colOff>
      <xdr:row>62</xdr:row>
      <xdr:rowOff>148336</xdr:rowOff>
    </xdr:to>
    <xdr:sp macro="" textlink="">
      <xdr:nvSpPr>
        <xdr:cNvPr id="131" name="フローチャート : 判断 130"/>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83312</xdr:rowOff>
    </xdr:from>
    <xdr:to>
      <xdr:col>6</xdr:col>
      <xdr:colOff>0</xdr:colOff>
      <xdr:row>60</xdr:row>
      <xdr:rowOff>160528</xdr:rowOff>
    </xdr:to>
    <xdr:cxnSp macro="">
      <xdr:nvCxnSpPr>
        <xdr:cNvPr id="132" name="直線コネクタ 131"/>
        <xdr:cNvCxnSpPr/>
      </xdr:nvCxnSpPr>
      <xdr:spPr>
        <a:xfrm flipV="1">
          <a:off x="3225800" y="1037031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107188</xdr:rowOff>
    </xdr:from>
    <xdr:to>
      <xdr:col>6</xdr:col>
      <xdr:colOff>50800</xdr:colOff>
      <xdr:row>62</xdr:row>
      <xdr:rowOff>37338</xdr:rowOff>
    </xdr:to>
    <xdr:sp macro="" textlink="">
      <xdr:nvSpPr>
        <xdr:cNvPr id="133" name="フローチャート : 判断 132"/>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22115</xdr:rowOff>
    </xdr:from>
    <xdr:ext cx="736600" cy="259045"/>
    <xdr:sp macro="" textlink="">
      <xdr:nvSpPr>
        <xdr:cNvPr id="134" name="テキスト ボックス 133"/>
        <xdr:cNvSpPr txBox="1"/>
      </xdr:nvSpPr>
      <xdr:spPr>
        <a:xfrm>
          <a:off x="3733800" y="106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112268</xdr:rowOff>
    </xdr:from>
    <xdr:to>
      <xdr:col>4</xdr:col>
      <xdr:colOff>482600</xdr:colOff>
      <xdr:row>60</xdr:row>
      <xdr:rowOff>160528</xdr:rowOff>
    </xdr:to>
    <xdr:cxnSp macro="">
      <xdr:nvCxnSpPr>
        <xdr:cNvPr id="135" name="直線コネクタ 134"/>
        <xdr:cNvCxnSpPr/>
      </xdr:nvCxnSpPr>
      <xdr:spPr>
        <a:xfrm>
          <a:off x="2336800" y="103992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83058</xdr:rowOff>
    </xdr:from>
    <xdr:to>
      <xdr:col>4</xdr:col>
      <xdr:colOff>533400</xdr:colOff>
      <xdr:row>62</xdr:row>
      <xdr:rowOff>13208</xdr:rowOff>
    </xdr:to>
    <xdr:sp macro="" textlink="">
      <xdr:nvSpPr>
        <xdr:cNvPr id="136" name="フローチャート : 判断 135"/>
        <xdr:cNvSpPr/>
      </xdr:nvSpPr>
      <xdr:spPr>
        <a:xfrm>
          <a:off x="3175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169435</xdr:rowOff>
    </xdr:from>
    <xdr:ext cx="762000" cy="259045"/>
    <xdr:sp macro="" textlink="">
      <xdr:nvSpPr>
        <xdr:cNvPr id="137" name="テキスト ボックス 136"/>
        <xdr:cNvSpPr txBox="1"/>
      </xdr:nvSpPr>
      <xdr:spPr>
        <a:xfrm>
          <a:off x="2844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112268</xdr:rowOff>
    </xdr:from>
    <xdr:to>
      <xdr:col>3</xdr:col>
      <xdr:colOff>279400</xdr:colOff>
      <xdr:row>61</xdr:row>
      <xdr:rowOff>18034</xdr:rowOff>
    </xdr:to>
    <xdr:cxnSp macro="">
      <xdr:nvCxnSpPr>
        <xdr:cNvPr id="138" name="直線コネクタ 137"/>
        <xdr:cNvCxnSpPr/>
      </xdr:nvCxnSpPr>
      <xdr:spPr>
        <a:xfrm flipV="1">
          <a:off x="1447800" y="1039926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20320</xdr:rowOff>
    </xdr:from>
    <xdr:to>
      <xdr:col>3</xdr:col>
      <xdr:colOff>330200</xdr:colOff>
      <xdr:row>61</xdr:row>
      <xdr:rowOff>121920</xdr:rowOff>
    </xdr:to>
    <xdr:sp macro="" textlink="">
      <xdr:nvSpPr>
        <xdr:cNvPr id="139" name="フローチャート : 判断 138"/>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106697</xdr:rowOff>
    </xdr:from>
    <xdr:ext cx="762000" cy="259045"/>
    <xdr:sp macro="" textlink="">
      <xdr:nvSpPr>
        <xdr:cNvPr id="140" name="テキスト ボックス 139"/>
        <xdr:cNvSpPr txBox="1"/>
      </xdr:nvSpPr>
      <xdr:spPr>
        <a:xfrm>
          <a:off x="1955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58928</xdr:rowOff>
    </xdr:from>
    <xdr:to>
      <xdr:col>2</xdr:col>
      <xdr:colOff>127000</xdr:colOff>
      <xdr:row>61</xdr:row>
      <xdr:rowOff>160528</xdr:rowOff>
    </xdr:to>
    <xdr:sp macro="" textlink="">
      <xdr:nvSpPr>
        <xdr:cNvPr id="141" name="フローチャート : 判断 140"/>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145305</xdr:rowOff>
    </xdr:from>
    <xdr:ext cx="762000" cy="259045"/>
    <xdr:sp macro="" textlink="">
      <xdr:nvSpPr>
        <xdr:cNvPr id="142" name="テキスト ボックス 141"/>
        <xdr:cNvSpPr txBox="1"/>
      </xdr:nvSpPr>
      <xdr:spPr>
        <a:xfrm>
          <a:off x="1066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90424</xdr:rowOff>
    </xdr:from>
    <xdr:to>
      <xdr:col>7</xdr:col>
      <xdr:colOff>203200</xdr:colOff>
      <xdr:row>61</xdr:row>
      <xdr:rowOff>20574</xdr:rowOff>
    </xdr:to>
    <xdr:sp macro="" textlink="">
      <xdr:nvSpPr>
        <xdr:cNvPr id="148" name="円/楕円 147"/>
        <xdr:cNvSpPr/>
      </xdr:nvSpPr>
      <xdr:spPr>
        <a:xfrm>
          <a:off x="49022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106951</xdr:rowOff>
    </xdr:from>
    <xdr:ext cx="762000" cy="259045"/>
    <xdr:sp macro="" textlink="">
      <xdr:nvSpPr>
        <xdr:cNvPr id="149" name="財政構造の弾力性該当値テキスト"/>
        <xdr:cNvSpPr txBox="1"/>
      </xdr:nvSpPr>
      <xdr:spPr>
        <a:xfrm>
          <a:off x="5041900" y="1022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32512</xdr:rowOff>
    </xdr:from>
    <xdr:to>
      <xdr:col>6</xdr:col>
      <xdr:colOff>50800</xdr:colOff>
      <xdr:row>60</xdr:row>
      <xdr:rowOff>134112</xdr:rowOff>
    </xdr:to>
    <xdr:sp macro="" textlink="">
      <xdr:nvSpPr>
        <xdr:cNvPr id="150" name="円/楕円 149"/>
        <xdr:cNvSpPr/>
      </xdr:nvSpPr>
      <xdr:spPr>
        <a:xfrm>
          <a:off x="4064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144289</xdr:rowOff>
    </xdr:from>
    <xdr:ext cx="736600" cy="259045"/>
    <xdr:sp macro="" textlink="">
      <xdr:nvSpPr>
        <xdr:cNvPr id="151" name="テキスト ボックス 150"/>
        <xdr:cNvSpPr txBox="1"/>
      </xdr:nvSpPr>
      <xdr:spPr>
        <a:xfrm>
          <a:off x="3733800" y="1008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109728</xdr:rowOff>
    </xdr:from>
    <xdr:to>
      <xdr:col>4</xdr:col>
      <xdr:colOff>533400</xdr:colOff>
      <xdr:row>61</xdr:row>
      <xdr:rowOff>39878</xdr:rowOff>
    </xdr:to>
    <xdr:sp macro="" textlink="">
      <xdr:nvSpPr>
        <xdr:cNvPr id="152" name="円/楕円 151"/>
        <xdr:cNvSpPr/>
      </xdr:nvSpPr>
      <xdr:spPr>
        <a:xfrm>
          <a:off x="3175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50055</xdr:rowOff>
    </xdr:from>
    <xdr:ext cx="762000" cy="259045"/>
    <xdr:sp macro="" textlink="">
      <xdr:nvSpPr>
        <xdr:cNvPr id="153" name="テキスト ボックス 152"/>
        <xdr:cNvSpPr txBox="1"/>
      </xdr:nvSpPr>
      <xdr:spPr>
        <a:xfrm>
          <a:off x="2844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61468</xdr:rowOff>
    </xdr:from>
    <xdr:to>
      <xdr:col>3</xdr:col>
      <xdr:colOff>330200</xdr:colOff>
      <xdr:row>60</xdr:row>
      <xdr:rowOff>163068</xdr:rowOff>
    </xdr:to>
    <xdr:sp macro="" textlink="">
      <xdr:nvSpPr>
        <xdr:cNvPr id="154" name="円/楕円 153"/>
        <xdr:cNvSpPr/>
      </xdr:nvSpPr>
      <xdr:spPr>
        <a:xfrm>
          <a:off x="2286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1795</xdr:rowOff>
    </xdr:from>
    <xdr:ext cx="762000" cy="259045"/>
    <xdr:sp macro="" textlink="">
      <xdr:nvSpPr>
        <xdr:cNvPr id="155" name="テキスト ボックス 154"/>
        <xdr:cNvSpPr txBox="1"/>
      </xdr:nvSpPr>
      <xdr:spPr>
        <a:xfrm>
          <a:off x="1955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138684</xdr:rowOff>
    </xdr:from>
    <xdr:to>
      <xdr:col>2</xdr:col>
      <xdr:colOff>127000</xdr:colOff>
      <xdr:row>61</xdr:row>
      <xdr:rowOff>68834</xdr:rowOff>
    </xdr:to>
    <xdr:sp macro="" textlink="">
      <xdr:nvSpPr>
        <xdr:cNvPr id="156" name="円/楕円 155"/>
        <xdr:cNvSpPr/>
      </xdr:nvSpPr>
      <xdr:spPr>
        <a:xfrm>
          <a:off x="1397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79011</xdr:rowOff>
    </xdr:from>
    <xdr:ext cx="762000" cy="259045"/>
    <xdr:sp macro="" textlink="">
      <xdr:nvSpPr>
        <xdr:cNvPr id="157" name="テキスト ボックス 156"/>
        <xdr:cNvSpPr txBox="1"/>
      </xdr:nvSpPr>
      <xdr:spPr>
        <a:xfrm>
          <a:off x="1066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[74,159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の人件費・物件費等の決算額は類似団体の中で最も少なく、これは人口千人当たりの職員数が４．０８人と、類似団体平均と比較して１．８９人下回っているため人件費が低く抑えられていることが主な要因であると考えられる。今後も、引き続き事務事業の見直しを進めていく。</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99805</xdr:rowOff>
    </xdr:from>
    <xdr:to>
      <xdr:col>7</xdr:col>
      <xdr:colOff>152400</xdr:colOff>
      <xdr:row>90</xdr:row>
      <xdr:rowOff>11277</xdr:rowOff>
    </xdr:to>
    <xdr:cxnSp macro="">
      <xdr:nvCxnSpPr>
        <xdr:cNvPr id="189" name="直線コネクタ 188"/>
        <xdr:cNvCxnSpPr/>
      </xdr:nvCxnSpPr>
      <xdr:spPr>
        <a:xfrm flipV="1">
          <a:off x="4953000" y="13987255"/>
          <a:ext cx="0" cy="14545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154804</xdr:rowOff>
    </xdr:from>
    <xdr:ext cx="762000" cy="259045"/>
    <xdr:sp macro="" textlink="">
      <xdr:nvSpPr>
        <xdr:cNvPr id="190" name="人件費・物件費等の状況最小値テキスト"/>
        <xdr:cNvSpPr txBox="1"/>
      </xdr:nvSpPr>
      <xdr:spPr>
        <a:xfrm>
          <a:off x="5041900" y="1541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158,549</a:t>
          </a:r>
          <a:endParaRPr kumimoji="1" lang="ja-JP" altLang="en-US" sz="1000" b="1">
            <a:latin typeface="ＭＳ Ｐゴシック"/>
          </a:endParaRPr>
        </a:p>
      </xdr:txBody>
    </xdr:sp>
    <xdr:clientData/>
  </xdr:oneCellAnchor>
  <xdr:twoCellAnchor>
    <xdr:from>
      <xdr:col>7</xdr:col>
      <xdr:colOff>63500</xdr:colOff>
      <xdr:row>90</xdr:row>
      <xdr:rowOff>11277</xdr:rowOff>
    </xdr:from>
    <xdr:to>
      <xdr:col>7</xdr:col>
      <xdr:colOff>241300</xdr:colOff>
      <xdr:row>90</xdr:row>
      <xdr:rowOff>11277</xdr:rowOff>
    </xdr:to>
    <xdr:cxnSp macro="">
      <xdr:nvCxnSpPr>
        <xdr:cNvPr id="191" name="直線コネクタ 190"/>
        <xdr:cNvCxnSpPr/>
      </xdr:nvCxnSpPr>
      <xdr:spPr>
        <a:xfrm>
          <a:off x="4864100" y="1544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14732</xdr:rowOff>
    </xdr:from>
    <xdr:ext cx="762000" cy="259045"/>
    <xdr:sp macro="" textlink="">
      <xdr:nvSpPr>
        <xdr:cNvPr id="192" name="人件費・物件費等の状況最大値テキスト"/>
        <xdr:cNvSpPr txBox="1"/>
      </xdr:nvSpPr>
      <xdr:spPr>
        <a:xfrm>
          <a:off x="5041900" y="1373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74,159</a:t>
          </a:r>
          <a:endParaRPr kumimoji="1" lang="ja-JP" altLang="en-US" sz="1000" b="1">
            <a:latin typeface="ＭＳ Ｐゴシック"/>
          </a:endParaRPr>
        </a:p>
      </xdr:txBody>
    </xdr:sp>
    <xdr:clientData/>
  </xdr:oneCellAnchor>
  <xdr:twoCellAnchor>
    <xdr:from>
      <xdr:col>7</xdr:col>
      <xdr:colOff>63500</xdr:colOff>
      <xdr:row>81</xdr:row>
      <xdr:rowOff>99805</xdr:rowOff>
    </xdr:from>
    <xdr:to>
      <xdr:col>7</xdr:col>
      <xdr:colOff>241300</xdr:colOff>
      <xdr:row>81</xdr:row>
      <xdr:rowOff>99805</xdr:rowOff>
    </xdr:to>
    <xdr:cxnSp macro="">
      <xdr:nvCxnSpPr>
        <xdr:cNvPr id="193" name="直線コネクタ 192"/>
        <xdr:cNvCxnSpPr/>
      </xdr:nvCxnSpPr>
      <xdr:spPr>
        <a:xfrm>
          <a:off x="4864100" y="1398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99805</xdr:rowOff>
    </xdr:from>
    <xdr:to>
      <xdr:col>7</xdr:col>
      <xdr:colOff>152400</xdr:colOff>
      <xdr:row>81</xdr:row>
      <xdr:rowOff>155493</xdr:rowOff>
    </xdr:to>
    <xdr:cxnSp macro="">
      <xdr:nvCxnSpPr>
        <xdr:cNvPr id="194" name="直線コネクタ 193"/>
        <xdr:cNvCxnSpPr/>
      </xdr:nvCxnSpPr>
      <xdr:spPr>
        <a:xfrm flipV="1">
          <a:off x="4114800" y="13987255"/>
          <a:ext cx="838200" cy="5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77492</xdr:rowOff>
    </xdr:from>
    <xdr:ext cx="762000" cy="259045"/>
    <xdr:sp macro="" textlink="">
      <xdr:nvSpPr>
        <xdr:cNvPr id="195" name="人件費・物件費等の状況平均値テキスト"/>
        <xdr:cNvSpPr txBox="1"/>
      </xdr:nvSpPr>
      <xdr:spPr>
        <a:xfrm>
          <a:off x="5041900" y="14479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107,274</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105415</xdr:rowOff>
    </xdr:from>
    <xdr:to>
      <xdr:col>7</xdr:col>
      <xdr:colOff>203200</xdr:colOff>
      <xdr:row>85</xdr:row>
      <xdr:rowOff>35565</xdr:rowOff>
    </xdr:to>
    <xdr:sp macro="" textlink="">
      <xdr:nvSpPr>
        <xdr:cNvPr id="196" name="フローチャート : 判断 195"/>
        <xdr:cNvSpPr/>
      </xdr:nvSpPr>
      <xdr:spPr>
        <a:xfrm>
          <a:off x="4902200" y="1450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132863</xdr:rowOff>
    </xdr:from>
    <xdr:to>
      <xdr:col>6</xdr:col>
      <xdr:colOff>0</xdr:colOff>
      <xdr:row>81</xdr:row>
      <xdr:rowOff>155493</xdr:rowOff>
    </xdr:to>
    <xdr:cxnSp macro="">
      <xdr:nvCxnSpPr>
        <xdr:cNvPr id="197" name="直線コネクタ 196"/>
        <xdr:cNvCxnSpPr/>
      </xdr:nvCxnSpPr>
      <xdr:spPr>
        <a:xfrm>
          <a:off x="3225800" y="14020313"/>
          <a:ext cx="889000" cy="2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91334</xdr:rowOff>
    </xdr:from>
    <xdr:to>
      <xdr:col>6</xdr:col>
      <xdr:colOff>50800</xdr:colOff>
      <xdr:row>85</xdr:row>
      <xdr:rowOff>21484</xdr:rowOff>
    </xdr:to>
    <xdr:sp macro="" textlink="">
      <xdr:nvSpPr>
        <xdr:cNvPr id="198" name="フローチャート : 判断 197"/>
        <xdr:cNvSpPr/>
      </xdr:nvSpPr>
      <xdr:spPr>
        <a:xfrm>
          <a:off x="4064000" y="144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6261</xdr:rowOff>
    </xdr:from>
    <xdr:ext cx="736600" cy="259045"/>
    <xdr:sp macro="" textlink="">
      <xdr:nvSpPr>
        <xdr:cNvPr id="199" name="テキスト ボックス 198"/>
        <xdr:cNvSpPr txBox="1"/>
      </xdr:nvSpPr>
      <xdr:spPr>
        <a:xfrm>
          <a:off x="3733800" y="14579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73761</xdr:rowOff>
    </xdr:from>
    <xdr:to>
      <xdr:col>4</xdr:col>
      <xdr:colOff>482600</xdr:colOff>
      <xdr:row>81</xdr:row>
      <xdr:rowOff>132863</xdr:rowOff>
    </xdr:to>
    <xdr:cxnSp macro="">
      <xdr:nvCxnSpPr>
        <xdr:cNvPr id="200" name="直線コネクタ 199"/>
        <xdr:cNvCxnSpPr/>
      </xdr:nvCxnSpPr>
      <xdr:spPr>
        <a:xfrm>
          <a:off x="2336800" y="13961211"/>
          <a:ext cx="889000" cy="5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127633</xdr:rowOff>
    </xdr:from>
    <xdr:to>
      <xdr:col>4</xdr:col>
      <xdr:colOff>533400</xdr:colOff>
      <xdr:row>85</xdr:row>
      <xdr:rowOff>57783</xdr:rowOff>
    </xdr:to>
    <xdr:sp macro="" textlink="">
      <xdr:nvSpPr>
        <xdr:cNvPr id="201" name="フローチャート : 判断 200"/>
        <xdr:cNvSpPr/>
      </xdr:nvSpPr>
      <xdr:spPr>
        <a:xfrm>
          <a:off x="31750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42560</xdr:rowOff>
    </xdr:from>
    <xdr:ext cx="762000" cy="259045"/>
    <xdr:sp macro="" textlink="">
      <xdr:nvSpPr>
        <xdr:cNvPr id="202" name="テキスト ボックス 201"/>
        <xdr:cNvSpPr txBox="1"/>
      </xdr:nvSpPr>
      <xdr:spPr>
        <a:xfrm>
          <a:off x="2844800" y="146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73761</xdr:rowOff>
    </xdr:from>
    <xdr:to>
      <xdr:col>3</xdr:col>
      <xdr:colOff>279400</xdr:colOff>
      <xdr:row>81</xdr:row>
      <xdr:rowOff>103941</xdr:rowOff>
    </xdr:to>
    <xdr:cxnSp macro="">
      <xdr:nvCxnSpPr>
        <xdr:cNvPr id="203" name="直線コネクタ 202"/>
        <xdr:cNvCxnSpPr/>
      </xdr:nvCxnSpPr>
      <xdr:spPr>
        <a:xfrm flipV="1">
          <a:off x="1447800" y="13961211"/>
          <a:ext cx="889000" cy="3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56380</xdr:rowOff>
    </xdr:from>
    <xdr:to>
      <xdr:col>3</xdr:col>
      <xdr:colOff>330200</xdr:colOff>
      <xdr:row>84</xdr:row>
      <xdr:rowOff>157980</xdr:rowOff>
    </xdr:to>
    <xdr:sp macro="" textlink="">
      <xdr:nvSpPr>
        <xdr:cNvPr id="204" name="フローチャート : 判断 203"/>
        <xdr:cNvSpPr/>
      </xdr:nvSpPr>
      <xdr:spPr>
        <a:xfrm>
          <a:off x="2286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142757</xdr:rowOff>
    </xdr:from>
    <xdr:ext cx="762000" cy="259045"/>
    <xdr:sp macro="" textlink="">
      <xdr:nvSpPr>
        <xdr:cNvPr id="205" name="テキスト ボックス 204"/>
        <xdr:cNvSpPr txBox="1"/>
      </xdr:nvSpPr>
      <xdr:spPr>
        <a:xfrm>
          <a:off x="1955800" y="1454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83905</xdr:rowOff>
    </xdr:from>
    <xdr:to>
      <xdr:col>2</xdr:col>
      <xdr:colOff>127000</xdr:colOff>
      <xdr:row>85</xdr:row>
      <xdr:rowOff>14055</xdr:rowOff>
    </xdr:to>
    <xdr:sp macro="" textlink="">
      <xdr:nvSpPr>
        <xdr:cNvPr id="206" name="フローチャート : 判断 205"/>
        <xdr:cNvSpPr/>
      </xdr:nvSpPr>
      <xdr:spPr>
        <a:xfrm>
          <a:off x="1397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170282</xdr:rowOff>
    </xdr:from>
    <xdr:ext cx="762000" cy="259045"/>
    <xdr:sp macro="" textlink="">
      <xdr:nvSpPr>
        <xdr:cNvPr id="207" name="テキスト ボックス 206"/>
        <xdr:cNvSpPr txBox="1"/>
      </xdr:nvSpPr>
      <xdr:spPr>
        <a:xfrm>
          <a:off x="1066800" y="1457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49005</xdr:rowOff>
    </xdr:from>
    <xdr:to>
      <xdr:col>7</xdr:col>
      <xdr:colOff>203200</xdr:colOff>
      <xdr:row>81</xdr:row>
      <xdr:rowOff>150605</xdr:rowOff>
    </xdr:to>
    <xdr:sp macro="" textlink="">
      <xdr:nvSpPr>
        <xdr:cNvPr id="213" name="円/楕円 212"/>
        <xdr:cNvSpPr/>
      </xdr:nvSpPr>
      <xdr:spPr>
        <a:xfrm>
          <a:off x="4902200" y="1393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141732</xdr:rowOff>
    </xdr:from>
    <xdr:ext cx="762000" cy="259045"/>
    <xdr:sp macro="" textlink="">
      <xdr:nvSpPr>
        <xdr:cNvPr id="214" name="人件費・物件費等の状況該当値テキスト"/>
        <xdr:cNvSpPr txBox="1"/>
      </xdr:nvSpPr>
      <xdr:spPr>
        <a:xfrm>
          <a:off x="5041900" y="13857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74,159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104693</xdr:rowOff>
    </xdr:from>
    <xdr:to>
      <xdr:col>6</xdr:col>
      <xdr:colOff>50800</xdr:colOff>
      <xdr:row>82</xdr:row>
      <xdr:rowOff>34843</xdr:rowOff>
    </xdr:to>
    <xdr:sp macro="" textlink="">
      <xdr:nvSpPr>
        <xdr:cNvPr id="215" name="円/楕円 214"/>
        <xdr:cNvSpPr/>
      </xdr:nvSpPr>
      <xdr:spPr>
        <a:xfrm>
          <a:off x="4064000" y="1399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45020</xdr:rowOff>
    </xdr:from>
    <xdr:ext cx="736600" cy="259045"/>
    <xdr:sp macro="" textlink="">
      <xdr:nvSpPr>
        <xdr:cNvPr id="216" name="テキスト ボックス 215"/>
        <xdr:cNvSpPr txBox="1"/>
      </xdr:nvSpPr>
      <xdr:spPr>
        <a:xfrm>
          <a:off x="3733800" y="13761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77,390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82063</xdr:rowOff>
    </xdr:from>
    <xdr:to>
      <xdr:col>4</xdr:col>
      <xdr:colOff>533400</xdr:colOff>
      <xdr:row>82</xdr:row>
      <xdr:rowOff>12213</xdr:rowOff>
    </xdr:to>
    <xdr:sp macro="" textlink="">
      <xdr:nvSpPr>
        <xdr:cNvPr id="217" name="円/楕円 216"/>
        <xdr:cNvSpPr/>
      </xdr:nvSpPr>
      <xdr:spPr>
        <a:xfrm>
          <a:off x="3175000" y="1396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22390</xdr:rowOff>
    </xdr:from>
    <xdr:ext cx="762000" cy="259045"/>
    <xdr:sp macro="" textlink="">
      <xdr:nvSpPr>
        <xdr:cNvPr id="218" name="テキスト ボックス 217"/>
        <xdr:cNvSpPr txBox="1"/>
      </xdr:nvSpPr>
      <xdr:spPr>
        <a:xfrm>
          <a:off x="2844800" y="1373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76,077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22961</xdr:rowOff>
    </xdr:from>
    <xdr:to>
      <xdr:col>3</xdr:col>
      <xdr:colOff>330200</xdr:colOff>
      <xdr:row>81</xdr:row>
      <xdr:rowOff>124561</xdr:rowOff>
    </xdr:to>
    <xdr:sp macro="" textlink="">
      <xdr:nvSpPr>
        <xdr:cNvPr id="219" name="円/楕円 218"/>
        <xdr:cNvSpPr/>
      </xdr:nvSpPr>
      <xdr:spPr>
        <a:xfrm>
          <a:off x="2286000" y="1391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134738</xdr:rowOff>
    </xdr:from>
    <xdr:ext cx="762000" cy="259045"/>
    <xdr:sp macro="" textlink="">
      <xdr:nvSpPr>
        <xdr:cNvPr id="220" name="テキスト ボックス 219"/>
        <xdr:cNvSpPr txBox="1"/>
      </xdr:nvSpPr>
      <xdr:spPr>
        <a:xfrm>
          <a:off x="1955800" y="13679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72,648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53141</xdr:rowOff>
    </xdr:from>
    <xdr:to>
      <xdr:col>2</xdr:col>
      <xdr:colOff>127000</xdr:colOff>
      <xdr:row>81</xdr:row>
      <xdr:rowOff>154741</xdr:rowOff>
    </xdr:to>
    <xdr:sp macro="" textlink="">
      <xdr:nvSpPr>
        <xdr:cNvPr id="221" name="円/楕円 220"/>
        <xdr:cNvSpPr/>
      </xdr:nvSpPr>
      <xdr:spPr>
        <a:xfrm>
          <a:off x="1397000" y="1394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164918</xdr:rowOff>
    </xdr:from>
    <xdr:ext cx="762000" cy="259045"/>
    <xdr:sp macro="" textlink="">
      <xdr:nvSpPr>
        <xdr:cNvPr id="222" name="テキスト ボックス 221"/>
        <xdr:cNvSpPr txBox="1"/>
      </xdr:nvSpPr>
      <xdr:spPr>
        <a:xfrm>
          <a:off x="1066800" y="1370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ラスパイレス指数は、類似団体平均を１．３ポイント上回っている。</a:t>
          </a:r>
        </a:p>
        <a:p>
          <a:r>
            <a:rPr kumimoji="1" lang="ja-JP" altLang="en-US" sz="1300">
              <a:latin typeface="ＭＳ Ｐゴシック"/>
            </a:rPr>
            <a:t>　主に異動等による職員構成の変動により、昨年度から０．</a:t>
          </a:r>
          <a:r>
            <a:rPr kumimoji="1" lang="en-US" altLang="ja-JP" sz="1300">
              <a:latin typeface="ＭＳ Ｐゴシック"/>
            </a:rPr>
            <a:t>1</a:t>
          </a:r>
          <a:r>
            <a:rPr kumimoji="1" lang="ja-JP" altLang="en-US" sz="1300">
              <a:latin typeface="ＭＳ Ｐゴシック"/>
            </a:rPr>
            <a:t>ポイント上回った。　　　　</a:t>
          </a:r>
        </a:p>
        <a:p>
          <a:r>
            <a:rPr kumimoji="1" lang="ja-JP" altLang="en-US" sz="1300">
              <a:latin typeface="ＭＳ Ｐゴシック"/>
            </a:rPr>
            <a:t>　今後も給与の適正化に努めていく。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86</xdr:row>
      <xdr:rowOff>117687</xdr:rowOff>
    </xdr:to>
    <xdr:cxnSp macro="">
      <xdr:nvCxnSpPr>
        <xdr:cNvPr id="251" name="直線コネクタ 250"/>
        <xdr:cNvCxnSpPr/>
      </xdr:nvCxnSpPr>
      <xdr:spPr>
        <a:xfrm flipV="1">
          <a:off x="17018000" y="13897187"/>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89764</xdr:rowOff>
    </xdr:from>
    <xdr:ext cx="762000" cy="259045"/>
    <xdr:sp macro="" textlink="">
      <xdr:nvSpPr>
        <xdr:cNvPr id="252" name="給与水準   （国との比較）最小値テキスト"/>
        <xdr:cNvSpPr txBox="1"/>
      </xdr:nvSpPr>
      <xdr:spPr>
        <a:xfrm>
          <a:off x="17106900" y="1483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117687</xdr:rowOff>
    </xdr:from>
    <xdr:to>
      <xdr:col>24</xdr:col>
      <xdr:colOff>647700</xdr:colOff>
      <xdr:row>86</xdr:row>
      <xdr:rowOff>117687</xdr:rowOff>
    </xdr:to>
    <xdr:cxnSp macro="">
      <xdr:nvCxnSpPr>
        <xdr:cNvPr id="253" name="直線コネクタ 252"/>
        <xdr:cNvCxnSpPr/>
      </xdr:nvCxnSpPr>
      <xdr:spPr>
        <a:xfrm>
          <a:off x="16929100" y="1486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4"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5" name="直線コネクタ 254"/>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112184</xdr:rowOff>
    </xdr:from>
    <xdr:to>
      <xdr:col>24</xdr:col>
      <xdr:colOff>558800</xdr:colOff>
      <xdr:row>85</xdr:row>
      <xdr:rowOff>120227</xdr:rowOff>
    </xdr:to>
    <xdr:cxnSp macro="">
      <xdr:nvCxnSpPr>
        <xdr:cNvPr id="256" name="直線コネクタ 255"/>
        <xdr:cNvCxnSpPr/>
      </xdr:nvCxnSpPr>
      <xdr:spPr>
        <a:xfrm>
          <a:off x="16179800" y="1468543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152840</xdr:rowOff>
    </xdr:from>
    <xdr:ext cx="762000" cy="259045"/>
    <xdr:sp macro="" textlink="">
      <xdr:nvSpPr>
        <xdr:cNvPr id="257" name="給与水準   （国との比較）平均値テキスト"/>
        <xdr:cNvSpPr txBox="1"/>
      </xdr:nvSpPr>
      <xdr:spPr>
        <a:xfrm>
          <a:off x="17106900" y="1438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58" name="フローチャート : 判断 257"/>
        <xdr:cNvSpPr/>
      </xdr:nvSpPr>
      <xdr:spPr>
        <a:xfrm>
          <a:off x="169672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112184</xdr:rowOff>
    </xdr:from>
    <xdr:to>
      <xdr:col>23</xdr:col>
      <xdr:colOff>406400</xdr:colOff>
      <xdr:row>85</xdr:row>
      <xdr:rowOff>136313</xdr:rowOff>
    </xdr:to>
    <xdr:cxnSp macro="">
      <xdr:nvCxnSpPr>
        <xdr:cNvPr id="259" name="直線コネクタ 258"/>
        <xdr:cNvCxnSpPr/>
      </xdr:nvCxnSpPr>
      <xdr:spPr>
        <a:xfrm flipV="1">
          <a:off x="15290800" y="1468543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128270</xdr:rowOff>
    </xdr:from>
    <xdr:to>
      <xdr:col>23</xdr:col>
      <xdr:colOff>457200</xdr:colOff>
      <xdr:row>85</xdr:row>
      <xdr:rowOff>58420</xdr:rowOff>
    </xdr:to>
    <xdr:sp macro="" textlink="">
      <xdr:nvSpPr>
        <xdr:cNvPr id="260" name="フローチャート : 判断 259"/>
        <xdr:cNvSpPr/>
      </xdr:nvSpPr>
      <xdr:spPr>
        <a:xfrm>
          <a:off x="16129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61" name="テキスト ボックス 260"/>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80011</xdr:rowOff>
    </xdr:from>
    <xdr:to>
      <xdr:col>22</xdr:col>
      <xdr:colOff>203200</xdr:colOff>
      <xdr:row>85</xdr:row>
      <xdr:rowOff>136313</xdr:rowOff>
    </xdr:to>
    <xdr:cxnSp macro="">
      <xdr:nvCxnSpPr>
        <xdr:cNvPr id="262" name="直線コネクタ 261"/>
        <xdr:cNvCxnSpPr/>
      </xdr:nvCxnSpPr>
      <xdr:spPr>
        <a:xfrm>
          <a:off x="14401800" y="14653261"/>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88054</xdr:rowOff>
    </xdr:from>
    <xdr:to>
      <xdr:col>22</xdr:col>
      <xdr:colOff>254000</xdr:colOff>
      <xdr:row>85</xdr:row>
      <xdr:rowOff>18204</xdr:rowOff>
    </xdr:to>
    <xdr:sp macro="" textlink="">
      <xdr:nvSpPr>
        <xdr:cNvPr id="263" name="フローチャート : 判断 262"/>
        <xdr:cNvSpPr/>
      </xdr:nvSpPr>
      <xdr:spPr>
        <a:xfrm>
          <a:off x="15240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28381</xdr:rowOff>
    </xdr:from>
    <xdr:ext cx="762000" cy="259045"/>
    <xdr:sp macro="" textlink="">
      <xdr:nvSpPr>
        <xdr:cNvPr id="264" name="テキスト ボックス 263"/>
        <xdr:cNvSpPr txBox="1"/>
      </xdr:nvSpPr>
      <xdr:spPr>
        <a:xfrm>
          <a:off x="14909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80011</xdr:rowOff>
    </xdr:from>
    <xdr:to>
      <xdr:col>21</xdr:col>
      <xdr:colOff>0</xdr:colOff>
      <xdr:row>89</xdr:row>
      <xdr:rowOff>29634</xdr:rowOff>
    </xdr:to>
    <xdr:cxnSp macro="">
      <xdr:nvCxnSpPr>
        <xdr:cNvPr id="265" name="直線コネクタ 264"/>
        <xdr:cNvCxnSpPr/>
      </xdr:nvCxnSpPr>
      <xdr:spPr>
        <a:xfrm flipV="1">
          <a:off x="13512800" y="14653261"/>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63923</xdr:rowOff>
    </xdr:from>
    <xdr:to>
      <xdr:col>21</xdr:col>
      <xdr:colOff>50800</xdr:colOff>
      <xdr:row>84</xdr:row>
      <xdr:rowOff>165523</xdr:rowOff>
    </xdr:to>
    <xdr:sp macro="" textlink="">
      <xdr:nvSpPr>
        <xdr:cNvPr id="266" name="フローチャート : 判断 265"/>
        <xdr:cNvSpPr/>
      </xdr:nvSpPr>
      <xdr:spPr>
        <a:xfrm>
          <a:off x="14351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4250</xdr:rowOff>
    </xdr:from>
    <xdr:ext cx="762000" cy="259045"/>
    <xdr:sp macro="" textlink="">
      <xdr:nvSpPr>
        <xdr:cNvPr id="267" name="テキスト ボックス 266"/>
        <xdr:cNvSpPr txBox="1"/>
      </xdr:nvSpPr>
      <xdr:spPr>
        <a:xfrm>
          <a:off x="14020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8" name="フローチャート : 判断 267"/>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149454</xdr:rowOff>
    </xdr:from>
    <xdr:ext cx="762000" cy="259045"/>
    <xdr:sp macro="" textlink="">
      <xdr:nvSpPr>
        <xdr:cNvPr id="269" name="テキスト ボックス 268"/>
        <xdr:cNvSpPr txBox="1"/>
      </xdr:nvSpPr>
      <xdr:spPr>
        <a:xfrm>
          <a:off x="13131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75" name="円/楕円 274"/>
        <xdr:cNvSpPr/>
      </xdr:nvSpPr>
      <xdr:spPr>
        <a:xfrm>
          <a:off x="169672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41504</xdr:rowOff>
    </xdr:from>
    <xdr:ext cx="762000" cy="259045"/>
    <xdr:sp macro="" textlink="">
      <xdr:nvSpPr>
        <xdr:cNvPr id="276" name="給与水準   （国との比較）該当値テキスト"/>
        <xdr:cNvSpPr txBox="1"/>
      </xdr:nvSpPr>
      <xdr:spPr>
        <a:xfrm>
          <a:off x="17106900" y="1461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61384</xdr:rowOff>
    </xdr:from>
    <xdr:to>
      <xdr:col>23</xdr:col>
      <xdr:colOff>457200</xdr:colOff>
      <xdr:row>85</xdr:row>
      <xdr:rowOff>162984</xdr:rowOff>
    </xdr:to>
    <xdr:sp macro="" textlink="">
      <xdr:nvSpPr>
        <xdr:cNvPr id="277" name="円/楕円 276"/>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147761</xdr:rowOff>
    </xdr:from>
    <xdr:ext cx="736600" cy="259045"/>
    <xdr:sp macro="" textlink="">
      <xdr:nvSpPr>
        <xdr:cNvPr id="278" name="テキスト ボックス 277"/>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85513</xdr:rowOff>
    </xdr:from>
    <xdr:to>
      <xdr:col>22</xdr:col>
      <xdr:colOff>254000</xdr:colOff>
      <xdr:row>86</xdr:row>
      <xdr:rowOff>15663</xdr:rowOff>
    </xdr:to>
    <xdr:sp macro="" textlink="">
      <xdr:nvSpPr>
        <xdr:cNvPr id="279" name="円/楕円 278"/>
        <xdr:cNvSpPr/>
      </xdr:nvSpPr>
      <xdr:spPr>
        <a:xfrm>
          <a:off x="15240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440</xdr:rowOff>
    </xdr:from>
    <xdr:ext cx="762000" cy="259045"/>
    <xdr:sp macro="" textlink="">
      <xdr:nvSpPr>
        <xdr:cNvPr id="280" name="テキスト ボックス 279"/>
        <xdr:cNvSpPr txBox="1"/>
      </xdr:nvSpPr>
      <xdr:spPr>
        <a:xfrm>
          <a:off x="14909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29211</xdr:rowOff>
    </xdr:from>
    <xdr:to>
      <xdr:col>21</xdr:col>
      <xdr:colOff>50800</xdr:colOff>
      <xdr:row>85</xdr:row>
      <xdr:rowOff>130811</xdr:rowOff>
    </xdr:to>
    <xdr:sp macro="" textlink="">
      <xdr:nvSpPr>
        <xdr:cNvPr id="281" name="円/楕円 280"/>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115588</xdr:rowOff>
    </xdr:from>
    <xdr:ext cx="762000" cy="259045"/>
    <xdr:sp macro="" textlink="">
      <xdr:nvSpPr>
        <xdr:cNvPr id="282" name="テキスト ボックス 281"/>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83" name="円/楕円 282"/>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65211</xdr:rowOff>
    </xdr:from>
    <xdr:ext cx="762000" cy="259045"/>
    <xdr:sp macro="" textlink="">
      <xdr:nvSpPr>
        <xdr:cNvPr id="284" name="テキスト ボックス 283"/>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人口千人当たりの職員数は、類似団体平均が</a:t>
          </a:r>
          <a:r>
            <a:rPr kumimoji="1" lang="ja-JP" altLang="en-US" sz="1300" b="0" i="0" baseline="0">
              <a:solidFill>
                <a:schemeClr val="dk1"/>
              </a:solidFill>
              <a:effectLst/>
              <a:latin typeface="+mn-lt"/>
              <a:ea typeface="+mn-ea"/>
              <a:cs typeface="+mn-cs"/>
            </a:rPr>
            <a:t>５</a:t>
          </a:r>
          <a:r>
            <a:rPr kumimoji="1" lang="ja-JP" altLang="ja-JP" sz="1300" b="0" i="0" baseline="0">
              <a:solidFill>
                <a:schemeClr val="dk1"/>
              </a:solidFill>
              <a:effectLst/>
              <a:latin typeface="+mn-lt"/>
              <a:ea typeface="+mn-ea"/>
              <a:cs typeface="+mn-cs"/>
            </a:rPr>
            <a:t>．</a:t>
          </a:r>
          <a:r>
            <a:rPr kumimoji="1" lang="ja-JP" altLang="en-US" sz="1300" b="0" i="0" baseline="0">
              <a:solidFill>
                <a:schemeClr val="dk1"/>
              </a:solidFill>
              <a:effectLst/>
              <a:latin typeface="+mn-lt"/>
              <a:ea typeface="+mn-ea"/>
              <a:cs typeface="+mn-cs"/>
            </a:rPr>
            <a:t>９７</a:t>
          </a:r>
          <a:r>
            <a:rPr kumimoji="1" lang="ja-JP" altLang="ja-JP" sz="1300" b="0" i="0" baseline="0">
              <a:solidFill>
                <a:schemeClr val="dk1"/>
              </a:solidFill>
              <a:effectLst/>
              <a:latin typeface="+mn-lt"/>
              <a:ea typeface="+mn-ea"/>
              <a:cs typeface="+mn-cs"/>
            </a:rPr>
            <a:t>人のところ、本市４．</a:t>
          </a:r>
          <a:r>
            <a:rPr kumimoji="1" lang="ja-JP" altLang="en-US" sz="1300" b="0" i="0" baseline="0">
              <a:solidFill>
                <a:schemeClr val="dk1"/>
              </a:solidFill>
              <a:effectLst/>
              <a:latin typeface="+mn-lt"/>
              <a:ea typeface="+mn-ea"/>
              <a:cs typeface="+mn-cs"/>
            </a:rPr>
            <a:t>０８</a:t>
          </a:r>
          <a:r>
            <a:rPr kumimoji="1" lang="ja-JP" altLang="ja-JP" sz="1300" b="0" i="0" baseline="0">
              <a:solidFill>
                <a:schemeClr val="dk1"/>
              </a:solidFill>
              <a:effectLst/>
              <a:latin typeface="+mn-lt"/>
              <a:ea typeface="+mn-ea"/>
              <a:cs typeface="+mn-cs"/>
            </a:rPr>
            <a:t>人と１．</a:t>
          </a:r>
          <a:r>
            <a:rPr kumimoji="1" lang="ja-JP" altLang="en-US" sz="1300" b="0" i="0" baseline="0">
              <a:solidFill>
                <a:schemeClr val="dk1"/>
              </a:solidFill>
              <a:effectLst/>
              <a:latin typeface="+mn-lt"/>
              <a:ea typeface="+mn-ea"/>
              <a:cs typeface="+mn-cs"/>
            </a:rPr>
            <a:t>８９</a:t>
          </a:r>
          <a:r>
            <a:rPr kumimoji="1" lang="ja-JP" altLang="ja-JP" sz="1300" b="0" i="0" baseline="0">
              <a:solidFill>
                <a:schemeClr val="dk1"/>
              </a:solidFill>
              <a:effectLst/>
              <a:latin typeface="+mn-lt"/>
              <a:ea typeface="+mn-ea"/>
              <a:cs typeface="+mn-cs"/>
            </a:rPr>
            <a:t>人下回り、類似団体内順位２位である。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今後も適正な定員管理を行っていく。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110384</xdr:rowOff>
    </xdr:from>
    <xdr:to>
      <xdr:col>24</xdr:col>
      <xdr:colOff>558800</xdr:colOff>
      <xdr:row>66</xdr:row>
      <xdr:rowOff>32279</xdr:rowOff>
    </xdr:to>
    <xdr:cxnSp macro="">
      <xdr:nvCxnSpPr>
        <xdr:cNvPr id="314" name="直線コネクタ 313"/>
        <xdr:cNvCxnSpPr/>
      </xdr:nvCxnSpPr>
      <xdr:spPr>
        <a:xfrm flipV="1">
          <a:off x="17018000" y="10225934"/>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4356</xdr:rowOff>
    </xdr:from>
    <xdr:ext cx="762000" cy="259045"/>
    <xdr:sp macro="" textlink="">
      <xdr:nvSpPr>
        <xdr:cNvPr id="315" name="定員管理の状況最小値テキスト"/>
        <xdr:cNvSpPr txBox="1"/>
      </xdr:nvSpPr>
      <xdr:spPr>
        <a:xfrm>
          <a:off x="17106900" y="1132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24</xdr:col>
      <xdr:colOff>469900</xdr:colOff>
      <xdr:row>66</xdr:row>
      <xdr:rowOff>32279</xdr:rowOff>
    </xdr:from>
    <xdr:to>
      <xdr:col>24</xdr:col>
      <xdr:colOff>647700</xdr:colOff>
      <xdr:row>66</xdr:row>
      <xdr:rowOff>32279</xdr:rowOff>
    </xdr:to>
    <xdr:cxnSp macro="">
      <xdr:nvCxnSpPr>
        <xdr:cNvPr id="316" name="直線コネクタ 315"/>
        <xdr:cNvCxnSpPr/>
      </xdr:nvCxnSpPr>
      <xdr:spPr>
        <a:xfrm>
          <a:off x="16929100" y="11347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25311</xdr:rowOff>
    </xdr:from>
    <xdr:ext cx="762000" cy="259045"/>
    <xdr:sp macro="" textlink="">
      <xdr:nvSpPr>
        <xdr:cNvPr id="317"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24</xdr:col>
      <xdr:colOff>469900</xdr:colOff>
      <xdr:row>59</xdr:row>
      <xdr:rowOff>110384</xdr:rowOff>
    </xdr:from>
    <xdr:to>
      <xdr:col>24</xdr:col>
      <xdr:colOff>647700</xdr:colOff>
      <xdr:row>59</xdr:row>
      <xdr:rowOff>110384</xdr:rowOff>
    </xdr:to>
    <xdr:cxnSp macro="">
      <xdr:nvCxnSpPr>
        <xdr:cNvPr id="318" name="直線コネクタ 317"/>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121920</xdr:rowOff>
    </xdr:from>
    <xdr:to>
      <xdr:col>24</xdr:col>
      <xdr:colOff>558800</xdr:colOff>
      <xdr:row>60</xdr:row>
      <xdr:rowOff>129963</xdr:rowOff>
    </xdr:to>
    <xdr:cxnSp macro="">
      <xdr:nvCxnSpPr>
        <xdr:cNvPr id="319" name="直線コネクタ 318"/>
        <xdr:cNvCxnSpPr/>
      </xdr:nvCxnSpPr>
      <xdr:spPr>
        <a:xfrm flipV="1">
          <a:off x="16179800" y="1040892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80345</xdr:rowOff>
    </xdr:from>
    <xdr:ext cx="762000" cy="259045"/>
    <xdr:sp macro="" textlink="">
      <xdr:nvSpPr>
        <xdr:cNvPr id="320" name="定員管理の状況平均値テキスト"/>
        <xdr:cNvSpPr txBox="1"/>
      </xdr:nvSpPr>
      <xdr:spPr>
        <a:xfrm>
          <a:off x="17106900" y="10710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108268</xdr:rowOff>
    </xdr:from>
    <xdr:to>
      <xdr:col>24</xdr:col>
      <xdr:colOff>609600</xdr:colOff>
      <xdr:row>63</xdr:row>
      <xdr:rowOff>38418</xdr:rowOff>
    </xdr:to>
    <xdr:sp macro="" textlink="">
      <xdr:nvSpPr>
        <xdr:cNvPr id="321" name="フローチャート : 判断 320"/>
        <xdr:cNvSpPr/>
      </xdr:nvSpPr>
      <xdr:spPr>
        <a:xfrm>
          <a:off x="16967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129963</xdr:rowOff>
    </xdr:from>
    <xdr:to>
      <xdr:col>23</xdr:col>
      <xdr:colOff>406400</xdr:colOff>
      <xdr:row>60</xdr:row>
      <xdr:rowOff>131974</xdr:rowOff>
    </xdr:to>
    <xdr:cxnSp macro="">
      <xdr:nvCxnSpPr>
        <xdr:cNvPr id="322" name="直線コネクタ 321"/>
        <xdr:cNvCxnSpPr/>
      </xdr:nvCxnSpPr>
      <xdr:spPr>
        <a:xfrm flipV="1">
          <a:off x="15290800" y="1041696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126365</xdr:rowOff>
    </xdr:from>
    <xdr:to>
      <xdr:col>23</xdr:col>
      <xdr:colOff>457200</xdr:colOff>
      <xdr:row>63</xdr:row>
      <xdr:rowOff>56515</xdr:rowOff>
    </xdr:to>
    <xdr:sp macro="" textlink="">
      <xdr:nvSpPr>
        <xdr:cNvPr id="323" name="フローチャート : 判断 322"/>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41292</xdr:rowOff>
    </xdr:from>
    <xdr:ext cx="736600" cy="259045"/>
    <xdr:sp macro="" textlink="">
      <xdr:nvSpPr>
        <xdr:cNvPr id="324" name="テキスト ボックス 323"/>
        <xdr:cNvSpPr txBox="1"/>
      </xdr:nvSpPr>
      <xdr:spPr>
        <a:xfrm>
          <a:off x="15798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131974</xdr:rowOff>
    </xdr:from>
    <xdr:to>
      <xdr:col>22</xdr:col>
      <xdr:colOff>203200</xdr:colOff>
      <xdr:row>60</xdr:row>
      <xdr:rowOff>133985</xdr:rowOff>
    </xdr:to>
    <xdr:cxnSp macro="">
      <xdr:nvCxnSpPr>
        <xdr:cNvPr id="325" name="直線コネクタ 324"/>
        <xdr:cNvCxnSpPr/>
      </xdr:nvCxnSpPr>
      <xdr:spPr>
        <a:xfrm flipV="1">
          <a:off x="14401800" y="10418974"/>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19262</xdr:rowOff>
    </xdr:from>
    <xdr:to>
      <xdr:col>22</xdr:col>
      <xdr:colOff>254000</xdr:colOff>
      <xdr:row>63</xdr:row>
      <xdr:rowOff>120862</xdr:rowOff>
    </xdr:to>
    <xdr:sp macro="" textlink="">
      <xdr:nvSpPr>
        <xdr:cNvPr id="326" name="フローチャート : 判断 325"/>
        <xdr:cNvSpPr/>
      </xdr:nvSpPr>
      <xdr:spPr>
        <a:xfrm>
          <a:off x="15240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105639</xdr:rowOff>
    </xdr:from>
    <xdr:ext cx="762000" cy="259045"/>
    <xdr:sp macro="" textlink="">
      <xdr:nvSpPr>
        <xdr:cNvPr id="327" name="テキスト ボックス 326"/>
        <xdr:cNvSpPr txBox="1"/>
      </xdr:nvSpPr>
      <xdr:spPr>
        <a:xfrm>
          <a:off x="14909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131974</xdr:rowOff>
    </xdr:from>
    <xdr:to>
      <xdr:col>21</xdr:col>
      <xdr:colOff>0</xdr:colOff>
      <xdr:row>60</xdr:row>
      <xdr:rowOff>133985</xdr:rowOff>
    </xdr:to>
    <xdr:cxnSp macro="">
      <xdr:nvCxnSpPr>
        <xdr:cNvPr id="328" name="直線コネクタ 327"/>
        <xdr:cNvCxnSpPr/>
      </xdr:nvCxnSpPr>
      <xdr:spPr>
        <a:xfrm>
          <a:off x="13512800" y="10418974"/>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23283</xdr:rowOff>
    </xdr:from>
    <xdr:to>
      <xdr:col>21</xdr:col>
      <xdr:colOff>50800</xdr:colOff>
      <xdr:row>63</xdr:row>
      <xdr:rowOff>124883</xdr:rowOff>
    </xdr:to>
    <xdr:sp macro="" textlink="">
      <xdr:nvSpPr>
        <xdr:cNvPr id="329" name="フローチャート : 判断 328"/>
        <xdr:cNvSpPr/>
      </xdr:nvSpPr>
      <xdr:spPr>
        <a:xfrm>
          <a:off x="14351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109660</xdr:rowOff>
    </xdr:from>
    <xdr:ext cx="762000" cy="259045"/>
    <xdr:sp macro="" textlink="">
      <xdr:nvSpPr>
        <xdr:cNvPr id="330" name="テキスト ボックス 329"/>
        <xdr:cNvSpPr txBox="1"/>
      </xdr:nvSpPr>
      <xdr:spPr>
        <a:xfrm>
          <a:off x="14020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29316</xdr:rowOff>
    </xdr:from>
    <xdr:to>
      <xdr:col>19</xdr:col>
      <xdr:colOff>533400</xdr:colOff>
      <xdr:row>63</xdr:row>
      <xdr:rowOff>130916</xdr:rowOff>
    </xdr:to>
    <xdr:sp macro="" textlink="">
      <xdr:nvSpPr>
        <xdr:cNvPr id="331" name="フローチャート : 判断 330"/>
        <xdr:cNvSpPr/>
      </xdr:nvSpPr>
      <xdr:spPr>
        <a:xfrm>
          <a:off x="13462000" y="1083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115693</xdr:rowOff>
    </xdr:from>
    <xdr:ext cx="762000" cy="259045"/>
    <xdr:sp macro="" textlink="">
      <xdr:nvSpPr>
        <xdr:cNvPr id="332" name="テキスト ボックス 331"/>
        <xdr:cNvSpPr txBox="1"/>
      </xdr:nvSpPr>
      <xdr:spPr>
        <a:xfrm>
          <a:off x="13131800" y="1091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71120</xdr:rowOff>
    </xdr:from>
    <xdr:to>
      <xdr:col>24</xdr:col>
      <xdr:colOff>609600</xdr:colOff>
      <xdr:row>61</xdr:row>
      <xdr:rowOff>1270</xdr:rowOff>
    </xdr:to>
    <xdr:sp macro="" textlink="">
      <xdr:nvSpPr>
        <xdr:cNvPr id="338" name="円/楕円 337"/>
        <xdr:cNvSpPr/>
      </xdr:nvSpPr>
      <xdr:spPr>
        <a:xfrm>
          <a:off x="16967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87647</xdr:rowOff>
    </xdr:from>
    <xdr:ext cx="762000" cy="259045"/>
    <xdr:sp macro="" textlink="">
      <xdr:nvSpPr>
        <xdr:cNvPr id="339" name="定員管理の状況該当値テキスト"/>
        <xdr:cNvSpPr txBox="1"/>
      </xdr:nvSpPr>
      <xdr:spPr>
        <a:xfrm>
          <a:off x="17106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79163</xdr:rowOff>
    </xdr:from>
    <xdr:to>
      <xdr:col>23</xdr:col>
      <xdr:colOff>457200</xdr:colOff>
      <xdr:row>61</xdr:row>
      <xdr:rowOff>9313</xdr:rowOff>
    </xdr:to>
    <xdr:sp macro="" textlink="">
      <xdr:nvSpPr>
        <xdr:cNvPr id="340" name="円/楕円 339"/>
        <xdr:cNvSpPr/>
      </xdr:nvSpPr>
      <xdr:spPr>
        <a:xfrm>
          <a:off x="16129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19490</xdr:rowOff>
    </xdr:from>
    <xdr:ext cx="736600" cy="259045"/>
    <xdr:sp macro="" textlink="">
      <xdr:nvSpPr>
        <xdr:cNvPr id="341" name="テキスト ボックス 340"/>
        <xdr:cNvSpPr txBox="1"/>
      </xdr:nvSpPr>
      <xdr:spPr>
        <a:xfrm>
          <a:off x="15798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81174</xdr:rowOff>
    </xdr:from>
    <xdr:to>
      <xdr:col>22</xdr:col>
      <xdr:colOff>254000</xdr:colOff>
      <xdr:row>61</xdr:row>
      <xdr:rowOff>11324</xdr:rowOff>
    </xdr:to>
    <xdr:sp macro="" textlink="">
      <xdr:nvSpPr>
        <xdr:cNvPr id="342" name="円/楕円 341"/>
        <xdr:cNvSpPr/>
      </xdr:nvSpPr>
      <xdr:spPr>
        <a:xfrm>
          <a:off x="15240000" y="1036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21501</xdr:rowOff>
    </xdr:from>
    <xdr:ext cx="762000" cy="259045"/>
    <xdr:sp macro="" textlink="">
      <xdr:nvSpPr>
        <xdr:cNvPr id="343" name="テキスト ボックス 342"/>
        <xdr:cNvSpPr txBox="1"/>
      </xdr:nvSpPr>
      <xdr:spPr>
        <a:xfrm>
          <a:off x="14909800" y="1013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83185</xdr:rowOff>
    </xdr:from>
    <xdr:to>
      <xdr:col>21</xdr:col>
      <xdr:colOff>50800</xdr:colOff>
      <xdr:row>61</xdr:row>
      <xdr:rowOff>13335</xdr:rowOff>
    </xdr:to>
    <xdr:sp macro="" textlink="">
      <xdr:nvSpPr>
        <xdr:cNvPr id="344" name="円/楕円 343"/>
        <xdr:cNvSpPr/>
      </xdr:nvSpPr>
      <xdr:spPr>
        <a:xfrm>
          <a:off x="14351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23512</xdr:rowOff>
    </xdr:from>
    <xdr:ext cx="762000" cy="259045"/>
    <xdr:sp macro="" textlink="">
      <xdr:nvSpPr>
        <xdr:cNvPr id="345" name="テキスト ボックス 344"/>
        <xdr:cNvSpPr txBox="1"/>
      </xdr:nvSpPr>
      <xdr:spPr>
        <a:xfrm>
          <a:off x="14020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81174</xdr:rowOff>
    </xdr:from>
    <xdr:to>
      <xdr:col>19</xdr:col>
      <xdr:colOff>533400</xdr:colOff>
      <xdr:row>61</xdr:row>
      <xdr:rowOff>11324</xdr:rowOff>
    </xdr:to>
    <xdr:sp macro="" textlink="">
      <xdr:nvSpPr>
        <xdr:cNvPr id="346" name="円/楕円 345"/>
        <xdr:cNvSpPr/>
      </xdr:nvSpPr>
      <xdr:spPr>
        <a:xfrm>
          <a:off x="13462000" y="1036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21501</xdr:rowOff>
    </xdr:from>
    <xdr:ext cx="762000" cy="259045"/>
    <xdr:sp macro="" textlink="">
      <xdr:nvSpPr>
        <xdr:cNvPr id="347" name="テキスト ボックス 346"/>
        <xdr:cNvSpPr txBox="1"/>
      </xdr:nvSpPr>
      <xdr:spPr>
        <a:xfrm>
          <a:off x="13131800" y="1013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平成８年度～１３年度に行った大型建設事業に伴う公債費負担や、一部事務組合の起こした地方債に関する負担額が大きなものとなっているため、類似団体と比較すると１．２ポイント上回っている。</a:t>
          </a:r>
        </a:p>
        <a:p>
          <a:r>
            <a:rPr kumimoji="1" lang="ja-JP" altLang="en-US" sz="1300">
              <a:latin typeface="ＭＳ Ｐゴシック"/>
            </a:rPr>
            <a:t>　本市前年度比較では、市債発行の抑制と計画的な償還に努めたことにより元利償還金が減少したため１．６ポイント改善したが、今後も財政計画（平成２８年度～３１年度）に基づき、実質公債費比率を１２．５％以内とすること等を目標に健全な財政運営を行っていく。</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113030</xdr:rowOff>
    </xdr:from>
    <xdr:to>
      <xdr:col>24</xdr:col>
      <xdr:colOff>558800</xdr:colOff>
      <xdr:row>44</xdr:row>
      <xdr:rowOff>98743</xdr:rowOff>
    </xdr:to>
    <xdr:cxnSp macro="">
      <xdr:nvCxnSpPr>
        <xdr:cNvPr id="372" name="直線コネクタ 371"/>
        <xdr:cNvCxnSpPr/>
      </xdr:nvCxnSpPr>
      <xdr:spPr>
        <a:xfrm flipV="1">
          <a:off x="17018000" y="628523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70820</xdr:rowOff>
    </xdr:from>
    <xdr:ext cx="762000" cy="259045"/>
    <xdr:sp macro="" textlink="">
      <xdr:nvSpPr>
        <xdr:cNvPr id="373" name="公債費負担の状況最小値テキスト"/>
        <xdr:cNvSpPr txBox="1"/>
      </xdr:nvSpPr>
      <xdr:spPr>
        <a:xfrm>
          <a:off x="17106900" y="761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44</xdr:row>
      <xdr:rowOff>98743</xdr:rowOff>
    </xdr:from>
    <xdr:to>
      <xdr:col>24</xdr:col>
      <xdr:colOff>647700</xdr:colOff>
      <xdr:row>44</xdr:row>
      <xdr:rowOff>98743</xdr:rowOff>
    </xdr:to>
    <xdr:cxnSp macro="">
      <xdr:nvCxnSpPr>
        <xdr:cNvPr id="374" name="直線コネクタ 373"/>
        <xdr:cNvCxnSpPr/>
      </xdr:nvCxnSpPr>
      <xdr:spPr>
        <a:xfrm>
          <a:off x="16929100" y="764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27957</xdr:rowOff>
    </xdr:from>
    <xdr:ext cx="762000" cy="259045"/>
    <xdr:sp macro="" textlink="">
      <xdr:nvSpPr>
        <xdr:cNvPr id="375"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113030</xdr:rowOff>
    </xdr:from>
    <xdr:to>
      <xdr:col>24</xdr:col>
      <xdr:colOff>647700</xdr:colOff>
      <xdr:row>36</xdr:row>
      <xdr:rowOff>113030</xdr:rowOff>
    </xdr:to>
    <xdr:cxnSp macro="">
      <xdr:nvCxnSpPr>
        <xdr:cNvPr id="376" name="直線コネクタ 375"/>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69215</xdr:rowOff>
    </xdr:from>
    <xdr:to>
      <xdr:col>24</xdr:col>
      <xdr:colOff>558800</xdr:colOff>
      <xdr:row>39</xdr:row>
      <xdr:rowOff>165735</xdr:rowOff>
    </xdr:to>
    <xdr:cxnSp macro="">
      <xdr:nvCxnSpPr>
        <xdr:cNvPr id="377" name="直線コネクタ 376"/>
        <xdr:cNvCxnSpPr/>
      </xdr:nvCxnSpPr>
      <xdr:spPr>
        <a:xfrm flipV="1">
          <a:off x="16179800" y="6755765"/>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134002</xdr:rowOff>
    </xdr:from>
    <xdr:ext cx="762000" cy="259045"/>
    <xdr:sp macro="" textlink="">
      <xdr:nvSpPr>
        <xdr:cNvPr id="378" name="公債費負担の状況平均値テキスト"/>
        <xdr:cNvSpPr txBox="1"/>
      </xdr:nvSpPr>
      <xdr:spPr>
        <a:xfrm>
          <a:off x="17106900" y="6477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117475</xdr:rowOff>
    </xdr:from>
    <xdr:to>
      <xdr:col>24</xdr:col>
      <xdr:colOff>609600</xdr:colOff>
      <xdr:row>39</xdr:row>
      <xdr:rowOff>47625</xdr:rowOff>
    </xdr:to>
    <xdr:sp macro="" textlink="">
      <xdr:nvSpPr>
        <xdr:cNvPr id="379" name="フローチャート : 判断 378"/>
        <xdr:cNvSpPr/>
      </xdr:nvSpPr>
      <xdr:spPr>
        <a:xfrm>
          <a:off x="169672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165735</xdr:rowOff>
    </xdr:from>
    <xdr:to>
      <xdr:col>23</xdr:col>
      <xdr:colOff>406400</xdr:colOff>
      <xdr:row>40</xdr:row>
      <xdr:rowOff>90805</xdr:rowOff>
    </xdr:to>
    <xdr:cxnSp macro="">
      <xdr:nvCxnSpPr>
        <xdr:cNvPr id="380" name="直線コネクタ 379"/>
        <xdr:cNvCxnSpPr/>
      </xdr:nvCxnSpPr>
      <xdr:spPr>
        <a:xfrm flipV="1">
          <a:off x="15290800" y="685228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135572</xdr:rowOff>
    </xdr:from>
    <xdr:to>
      <xdr:col>23</xdr:col>
      <xdr:colOff>457200</xdr:colOff>
      <xdr:row>39</xdr:row>
      <xdr:rowOff>65722</xdr:rowOff>
    </xdr:to>
    <xdr:sp macro="" textlink="">
      <xdr:nvSpPr>
        <xdr:cNvPr id="381" name="フローチャート : 判断 380"/>
        <xdr:cNvSpPr/>
      </xdr:nvSpPr>
      <xdr:spPr>
        <a:xfrm>
          <a:off x="16129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75899</xdr:rowOff>
    </xdr:from>
    <xdr:ext cx="736600" cy="259045"/>
    <xdr:sp macro="" textlink="">
      <xdr:nvSpPr>
        <xdr:cNvPr id="382" name="テキスト ボックス 381"/>
        <xdr:cNvSpPr txBox="1"/>
      </xdr:nvSpPr>
      <xdr:spPr>
        <a:xfrm>
          <a:off x="15798800" y="641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90805</xdr:rowOff>
    </xdr:from>
    <xdr:to>
      <xdr:col>22</xdr:col>
      <xdr:colOff>203200</xdr:colOff>
      <xdr:row>41</xdr:row>
      <xdr:rowOff>33972</xdr:rowOff>
    </xdr:to>
    <xdr:cxnSp macro="">
      <xdr:nvCxnSpPr>
        <xdr:cNvPr id="383" name="直線コネクタ 382"/>
        <xdr:cNvCxnSpPr/>
      </xdr:nvCxnSpPr>
      <xdr:spPr>
        <a:xfrm flipV="1">
          <a:off x="14401800" y="6948805"/>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72707</xdr:rowOff>
    </xdr:from>
    <xdr:to>
      <xdr:col>22</xdr:col>
      <xdr:colOff>254000</xdr:colOff>
      <xdr:row>40</xdr:row>
      <xdr:rowOff>2857</xdr:rowOff>
    </xdr:to>
    <xdr:sp macro="" textlink="">
      <xdr:nvSpPr>
        <xdr:cNvPr id="384" name="フローチャート : 判断 383"/>
        <xdr:cNvSpPr/>
      </xdr:nvSpPr>
      <xdr:spPr>
        <a:xfrm>
          <a:off x="15240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13034</xdr:rowOff>
    </xdr:from>
    <xdr:ext cx="762000" cy="259045"/>
    <xdr:sp macro="" textlink="">
      <xdr:nvSpPr>
        <xdr:cNvPr id="385" name="テキスト ボックス 384"/>
        <xdr:cNvSpPr txBox="1"/>
      </xdr:nvSpPr>
      <xdr:spPr>
        <a:xfrm>
          <a:off x="14909800" y="652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33972</xdr:rowOff>
    </xdr:from>
    <xdr:to>
      <xdr:col>21</xdr:col>
      <xdr:colOff>0</xdr:colOff>
      <xdr:row>41</xdr:row>
      <xdr:rowOff>94297</xdr:rowOff>
    </xdr:to>
    <xdr:cxnSp macro="">
      <xdr:nvCxnSpPr>
        <xdr:cNvPr id="386" name="直線コネクタ 385"/>
        <xdr:cNvCxnSpPr/>
      </xdr:nvCxnSpPr>
      <xdr:spPr>
        <a:xfrm flipV="1">
          <a:off x="13512800" y="706342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120968</xdr:rowOff>
    </xdr:from>
    <xdr:to>
      <xdr:col>21</xdr:col>
      <xdr:colOff>50800</xdr:colOff>
      <xdr:row>40</xdr:row>
      <xdr:rowOff>51118</xdr:rowOff>
    </xdr:to>
    <xdr:sp macro="" textlink="">
      <xdr:nvSpPr>
        <xdr:cNvPr id="387" name="フローチャート : 判断 386"/>
        <xdr:cNvSpPr/>
      </xdr:nvSpPr>
      <xdr:spPr>
        <a:xfrm>
          <a:off x="14351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61295</xdr:rowOff>
    </xdr:from>
    <xdr:ext cx="762000" cy="259045"/>
    <xdr:sp macro="" textlink="">
      <xdr:nvSpPr>
        <xdr:cNvPr id="388" name="テキスト ボックス 387"/>
        <xdr:cNvSpPr txBox="1"/>
      </xdr:nvSpPr>
      <xdr:spPr>
        <a:xfrm>
          <a:off x="14020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157163</xdr:rowOff>
    </xdr:from>
    <xdr:to>
      <xdr:col>19</xdr:col>
      <xdr:colOff>533400</xdr:colOff>
      <xdr:row>40</xdr:row>
      <xdr:rowOff>87313</xdr:rowOff>
    </xdr:to>
    <xdr:sp macro="" textlink="">
      <xdr:nvSpPr>
        <xdr:cNvPr id="389" name="フローチャート : 判断 388"/>
        <xdr:cNvSpPr/>
      </xdr:nvSpPr>
      <xdr:spPr>
        <a:xfrm>
          <a:off x="13462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97490</xdr:rowOff>
    </xdr:from>
    <xdr:ext cx="762000" cy="259045"/>
    <xdr:sp macro="" textlink="">
      <xdr:nvSpPr>
        <xdr:cNvPr id="390" name="テキスト ボックス 389"/>
        <xdr:cNvSpPr txBox="1"/>
      </xdr:nvSpPr>
      <xdr:spPr>
        <a:xfrm>
          <a:off x="13131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18415</xdr:rowOff>
    </xdr:from>
    <xdr:to>
      <xdr:col>24</xdr:col>
      <xdr:colOff>609600</xdr:colOff>
      <xdr:row>39</xdr:row>
      <xdr:rowOff>120015</xdr:rowOff>
    </xdr:to>
    <xdr:sp macro="" textlink="">
      <xdr:nvSpPr>
        <xdr:cNvPr id="396" name="円/楕円 395"/>
        <xdr:cNvSpPr/>
      </xdr:nvSpPr>
      <xdr:spPr>
        <a:xfrm>
          <a:off x="16967200" y="67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161942</xdr:rowOff>
    </xdr:from>
    <xdr:ext cx="762000" cy="259045"/>
    <xdr:sp macro="" textlink="">
      <xdr:nvSpPr>
        <xdr:cNvPr id="397" name="公債費負担の状況該当値テキスト"/>
        <xdr:cNvSpPr txBox="1"/>
      </xdr:nvSpPr>
      <xdr:spPr>
        <a:xfrm>
          <a:off x="17106900" y="667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114935</xdr:rowOff>
    </xdr:from>
    <xdr:to>
      <xdr:col>23</xdr:col>
      <xdr:colOff>457200</xdr:colOff>
      <xdr:row>40</xdr:row>
      <xdr:rowOff>45085</xdr:rowOff>
    </xdr:to>
    <xdr:sp macro="" textlink="">
      <xdr:nvSpPr>
        <xdr:cNvPr id="398" name="円/楕円 397"/>
        <xdr:cNvSpPr/>
      </xdr:nvSpPr>
      <xdr:spPr>
        <a:xfrm>
          <a:off x="161290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29862</xdr:rowOff>
    </xdr:from>
    <xdr:ext cx="736600" cy="259045"/>
    <xdr:sp macro="" textlink="">
      <xdr:nvSpPr>
        <xdr:cNvPr id="399" name="テキスト ボックス 398"/>
        <xdr:cNvSpPr txBox="1"/>
      </xdr:nvSpPr>
      <xdr:spPr>
        <a:xfrm>
          <a:off x="15798800" y="6887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40005</xdr:rowOff>
    </xdr:from>
    <xdr:to>
      <xdr:col>22</xdr:col>
      <xdr:colOff>254000</xdr:colOff>
      <xdr:row>40</xdr:row>
      <xdr:rowOff>141605</xdr:rowOff>
    </xdr:to>
    <xdr:sp macro="" textlink="">
      <xdr:nvSpPr>
        <xdr:cNvPr id="400" name="円/楕円 399"/>
        <xdr:cNvSpPr/>
      </xdr:nvSpPr>
      <xdr:spPr>
        <a:xfrm>
          <a:off x="152400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126382</xdr:rowOff>
    </xdr:from>
    <xdr:ext cx="762000" cy="259045"/>
    <xdr:sp macro="" textlink="">
      <xdr:nvSpPr>
        <xdr:cNvPr id="401" name="テキスト ボックス 400"/>
        <xdr:cNvSpPr txBox="1"/>
      </xdr:nvSpPr>
      <xdr:spPr>
        <a:xfrm>
          <a:off x="14909800" y="698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154622</xdr:rowOff>
    </xdr:from>
    <xdr:to>
      <xdr:col>21</xdr:col>
      <xdr:colOff>50800</xdr:colOff>
      <xdr:row>41</xdr:row>
      <xdr:rowOff>84772</xdr:rowOff>
    </xdr:to>
    <xdr:sp macro="" textlink="">
      <xdr:nvSpPr>
        <xdr:cNvPr id="402" name="円/楕円 401"/>
        <xdr:cNvSpPr/>
      </xdr:nvSpPr>
      <xdr:spPr>
        <a:xfrm>
          <a:off x="14351000" y="70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69549</xdr:rowOff>
    </xdr:from>
    <xdr:ext cx="762000" cy="259045"/>
    <xdr:sp macro="" textlink="">
      <xdr:nvSpPr>
        <xdr:cNvPr id="403" name="テキスト ボックス 402"/>
        <xdr:cNvSpPr txBox="1"/>
      </xdr:nvSpPr>
      <xdr:spPr>
        <a:xfrm>
          <a:off x="14020800" y="709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43497</xdr:rowOff>
    </xdr:from>
    <xdr:to>
      <xdr:col>19</xdr:col>
      <xdr:colOff>533400</xdr:colOff>
      <xdr:row>41</xdr:row>
      <xdr:rowOff>145097</xdr:rowOff>
    </xdr:to>
    <xdr:sp macro="" textlink="">
      <xdr:nvSpPr>
        <xdr:cNvPr id="404" name="円/楕円 403"/>
        <xdr:cNvSpPr/>
      </xdr:nvSpPr>
      <xdr:spPr>
        <a:xfrm>
          <a:off x="13462000" y="70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129874</xdr:rowOff>
    </xdr:from>
    <xdr:ext cx="762000" cy="259045"/>
    <xdr:sp macro="" textlink="">
      <xdr:nvSpPr>
        <xdr:cNvPr id="405" name="テキスト ボックス 404"/>
        <xdr:cNvSpPr txBox="1"/>
      </xdr:nvSpPr>
      <xdr:spPr>
        <a:xfrm>
          <a:off x="13131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将来負担比率は、地方債現在高が減少したことや債務負担行為に基づく支出予定額が減少したこと、基金残高が増加したことなどから、前年度比較では改善しており、平成２８年度は算定なしとなっている。</a:t>
          </a:r>
        </a:p>
        <a:p>
          <a:r>
            <a:rPr kumimoji="1" lang="ja-JP" altLang="en-US" sz="1300">
              <a:latin typeface="ＭＳ Ｐゴシック"/>
            </a:rPr>
            <a:t>　今後、市庁舎建設を進めていくが、健全財政を維持できるよう、財政計画（平成２８年度～３１年度）に基づき、歳入確保と歳出の適正化に努めていく。</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16002</xdr:rowOff>
    </xdr:to>
    <xdr:cxnSp macro="">
      <xdr:nvCxnSpPr>
        <xdr:cNvPr id="434" name="直線コネクタ 433"/>
        <xdr:cNvCxnSpPr/>
      </xdr:nvCxnSpPr>
      <xdr:spPr>
        <a:xfrm flipV="1">
          <a:off x="17018000" y="2370667"/>
          <a:ext cx="0" cy="14172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35"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176.2</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36" name="直線コネクタ 435"/>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161925</xdr:rowOff>
    </xdr:from>
    <xdr:to>
      <xdr:col>23</xdr:col>
      <xdr:colOff>406400</xdr:colOff>
      <xdr:row>14</xdr:row>
      <xdr:rowOff>70104</xdr:rowOff>
    </xdr:to>
    <xdr:cxnSp macro="">
      <xdr:nvCxnSpPr>
        <xdr:cNvPr id="439" name="直線コネクタ 438"/>
        <xdr:cNvCxnSpPr/>
      </xdr:nvCxnSpPr>
      <xdr:spPr>
        <a:xfrm flipV="1">
          <a:off x="15290800" y="2390775"/>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12294</xdr:rowOff>
    </xdr:from>
    <xdr:ext cx="762000" cy="259045"/>
    <xdr:sp macro="" textlink="">
      <xdr:nvSpPr>
        <xdr:cNvPr id="440" name="将来負担の状況平均値テキスト"/>
        <xdr:cNvSpPr txBox="1"/>
      </xdr:nvSpPr>
      <xdr:spPr>
        <a:xfrm>
          <a:off x="17106900" y="2412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1" name="フローチャート : 判断 440"/>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70104</xdr:rowOff>
    </xdr:from>
    <xdr:to>
      <xdr:col>22</xdr:col>
      <xdr:colOff>203200</xdr:colOff>
      <xdr:row>14</xdr:row>
      <xdr:rowOff>129625</xdr:rowOff>
    </xdr:to>
    <xdr:cxnSp macro="">
      <xdr:nvCxnSpPr>
        <xdr:cNvPr id="442" name="直線コネクタ 441"/>
        <xdr:cNvCxnSpPr/>
      </xdr:nvCxnSpPr>
      <xdr:spPr>
        <a:xfrm flipV="1">
          <a:off x="14401800" y="2470404"/>
          <a:ext cx="8890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62738</xdr:rowOff>
    </xdr:from>
    <xdr:to>
      <xdr:col>23</xdr:col>
      <xdr:colOff>457200</xdr:colOff>
      <xdr:row>14</xdr:row>
      <xdr:rowOff>164338</xdr:rowOff>
    </xdr:to>
    <xdr:sp macro="" textlink="">
      <xdr:nvSpPr>
        <xdr:cNvPr id="443" name="フローチャート : 判断 442"/>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149115</xdr:rowOff>
    </xdr:from>
    <xdr:ext cx="736600" cy="259045"/>
    <xdr:sp macro="" textlink="">
      <xdr:nvSpPr>
        <xdr:cNvPr id="444" name="テキスト ボックス 443"/>
        <xdr:cNvSpPr txBox="1"/>
      </xdr:nvSpPr>
      <xdr:spPr>
        <a:xfrm>
          <a:off x="15798800" y="2549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129625</xdr:rowOff>
    </xdr:from>
    <xdr:to>
      <xdr:col>21</xdr:col>
      <xdr:colOff>0</xdr:colOff>
      <xdr:row>15</xdr:row>
      <xdr:rowOff>60325</xdr:rowOff>
    </xdr:to>
    <xdr:cxnSp macro="">
      <xdr:nvCxnSpPr>
        <xdr:cNvPr id="445" name="直線コネクタ 444"/>
        <xdr:cNvCxnSpPr/>
      </xdr:nvCxnSpPr>
      <xdr:spPr>
        <a:xfrm flipV="1">
          <a:off x="13512800" y="2529925"/>
          <a:ext cx="889000" cy="10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19981</xdr:rowOff>
    </xdr:from>
    <xdr:to>
      <xdr:col>22</xdr:col>
      <xdr:colOff>254000</xdr:colOff>
      <xdr:row>15</xdr:row>
      <xdr:rowOff>121581</xdr:rowOff>
    </xdr:to>
    <xdr:sp macro="" textlink="">
      <xdr:nvSpPr>
        <xdr:cNvPr id="446" name="フローチャート : 判断 445"/>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106358</xdr:rowOff>
    </xdr:from>
    <xdr:ext cx="762000" cy="259045"/>
    <xdr:sp macro="" textlink="">
      <xdr:nvSpPr>
        <xdr:cNvPr id="447" name="テキスト ボックス 446"/>
        <xdr:cNvSpPr txBox="1"/>
      </xdr:nvSpPr>
      <xdr:spPr>
        <a:xfrm>
          <a:off x="14909800" y="267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50546</xdr:rowOff>
    </xdr:from>
    <xdr:to>
      <xdr:col>21</xdr:col>
      <xdr:colOff>50800</xdr:colOff>
      <xdr:row>15</xdr:row>
      <xdr:rowOff>152146</xdr:rowOff>
    </xdr:to>
    <xdr:sp macro="" textlink="">
      <xdr:nvSpPr>
        <xdr:cNvPr id="448" name="フローチャート : 判断 447"/>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136923</xdr:rowOff>
    </xdr:from>
    <xdr:ext cx="762000" cy="259045"/>
    <xdr:sp macro="" textlink="">
      <xdr:nvSpPr>
        <xdr:cNvPr id="449" name="テキスト ボックス 448"/>
        <xdr:cNvSpPr txBox="1"/>
      </xdr:nvSpPr>
      <xdr:spPr>
        <a:xfrm>
          <a:off x="14020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50" name="フローチャート : 判断 449"/>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33841</xdr:rowOff>
    </xdr:from>
    <xdr:ext cx="762000" cy="259045"/>
    <xdr:sp macro="" textlink="">
      <xdr:nvSpPr>
        <xdr:cNvPr id="451" name="テキスト ボックス 450"/>
        <xdr:cNvSpPr txBox="1"/>
      </xdr:nvSpPr>
      <xdr:spPr>
        <a:xfrm>
          <a:off x="13131800" y="277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355600</xdr:colOff>
      <xdr:row>13</xdr:row>
      <xdr:rowOff>111125</xdr:rowOff>
    </xdr:from>
    <xdr:to>
      <xdr:col>23</xdr:col>
      <xdr:colOff>457200</xdr:colOff>
      <xdr:row>14</xdr:row>
      <xdr:rowOff>41275</xdr:rowOff>
    </xdr:to>
    <xdr:sp macro="" textlink="">
      <xdr:nvSpPr>
        <xdr:cNvPr id="457" name="円/楕円 456"/>
        <xdr:cNvSpPr/>
      </xdr:nvSpPr>
      <xdr:spPr>
        <a:xfrm>
          <a:off x="16129000" y="233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51452</xdr:rowOff>
    </xdr:from>
    <xdr:ext cx="736600" cy="259045"/>
    <xdr:sp macro="" textlink="">
      <xdr:nvSpPr>
        <xdr:cNvPr id="458" name="テキスト ボックス 457"/>
        <xdr:cNvSpPr txBox="1"/>
      </xdr:nvSpPr>
      <xdr:spPr>
        <a:xfrm>
          <a:off x="15798800" y="2108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19304</xdr:rowOff>
    </xdr:from>
    <xdr:to>
      <xdr:col>22</xdr:col>
      <xdr:colOff>254000</xdr:colOff>
      <xdr:row>14</xdr:row>
      <xdr:rowOff>120904</xdr:rowOff>
    </xdr:to>
    <xdr:sp macro="" textlink="">
      <xdr:nvSpPr>
        <xdr:cNvPr id="459" name="円/楕円 458"/>
        <xdr:cNvSpPr/>
      </xdr:nvSpPr>
      <xdr:spPr>
        <a:xfrm>
          <a:off x="15240000" y="24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131081</xdr:rowOff>
    </xdr:from>
    <xdr:ext cx="762000" cy="259045"/>
    <xdr:sp macro="" textlink="">
      <xdr:nvSpPr>
        <xdr:cNvPr id="460" name="テキスト ボックス 459"/>
        <xdr:cNvSpPr txBox="1"/>
      </xdr:nvSpPr>
      <xdr:spPr>
        <a:xfrm>
          <a:off x="14909800" y="218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78825</xdr:rowOff>
    </xdr:from>
    <xdr:to>
      <xdr:col>21</xdr:col>
      <xdr:colOff>50800</xdr:colOff>
      <xdr:row>15</xdr:row>
      <xdr:rowOff>8975</xdr:rowOff>
    </xdr:to>
    <xdr:sp macro="" textlink="">
      <xdr:nvSpPr>
        <xdr:cNvPr id="461" name="円/楕円 460"/>
        <xdr:cNvSpPr/>
      </xdr:nvSpPr>
      <xdr:spPr>
        <a:xfrm>
          <a:off x="14351000" y="24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19152</xdr:rowOff>
    </xdr:from>
    <xdr:ext cx="762000" cy="259045"/>
    <xdr:sp macro="" textlink="">
      <xdr:nvSpPr>
        <xdr:cNvPr id="462" name="テキスト ボックス 461"/>
        <xdr:cNvSpPr txBox="1"/>
      </xdr:nvSpPr>
      <xdr:spPr>
        <a:xfrm>
          <a:off x="14020800" y="22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9525</xdr:rowOff>
    </xdr:from>
    <xdr:to>
      <xdr:col>19</xdr:col>
      <xdr:colOff>533400</xdr:colOff>
      <xdr:row>15</xdr:row>
      <xdr:rowOff>111125</xdr:rowOff>
    </xdr:to>
    <xdr:sp macro="" textlink="">
      <xdr:nvSpPr>
        <xdr:cNvPr id="463" name="円/楕円 462"/>
        <xdr:cNvSpPr/>
      </xdr:nvSpPr>
      <xdr:spPr>
        <a:xfrm>
          <a:off x="13462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121302</xdr:rowOff>
    </xdr:from>
    <xdr:ext cx="762000" cy="259045"/>
    <xdr:sp macro="" textlink="">
      <xdr:nvSpPr>
        <xdr:cNvPr id="464" name="テキスト ボックス 463"/>
        <xdr:cNvSpPr txBox="1"/>
      </xdr:nvSpPr>
      <xdr:spPr>
        <a:xfrm>
          <a:off x="13131800" y="235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福岡県筑紫野市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103,312
102,769
87.73
34,328,759
32,430,408
1,890,716
18,731,546
27,203,200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人件費に係る経常収支比率は、類似団体平均２４．</a:t>
          </a:r>
          <a:r>
            <a:rPr kumimoji="1" lang="ja-JP" altLang="en-US" sz="1300" b="0" i="0" baseline="0">
              <a:solidFill>
                <a:schemeClr val="dk1"/>
              </a:solidFill>
              <a:effectLst/>
              <a:latin typeface="+mn-lt"/>
              <a:ea typeface="+mn-ea"/>
              <a:cs typeface="+mn-cs"/>
            </a:rPr>
            <a:t>３</a:t>
          </a:r>
          <a:r>
            <a:rPr kumimoji="1" lang="ja-JP" altLang="ja-JP" sz="1300" b="0" i="0" baseline="0">
              <a:solidFill>
                <a:schemeClr val="dk1"/>
              </a:solidFill>
              <a:effectLst/>
              <a:latin typeface="+mn-lt"/>
              <a:ea typeface="+mn-ea"/>
              <a:cs typeface="+mn-cs"/>
            </a:rPr>
            <a:t>％のところ、本市１８．</a:t>
          </a:r>
          <a:r>
            <a:rPr kumimoji="1" lang="ja-JP" altLang="en-US" sz="1300" b="0" i="0" baseline="0">
              <a:solidFill>
                <a:schemeClr val="dk1"/>
              </a:solidFill>
              <a:effectLst/>
              <a:latin typeface="+mn-lt"/>
              <a:ea typeface="+mn-ea"/>
              <a:cs typeface="+mn-cs"/>
            </a:rPr>
            <a:t>９％</a:t>
          </a:r>
          <a:r>
            <a:rPr kumimoji="1" lang="ja-JP" altLang="ja-JP" sz="1300" b="0" i="0" baseline="0">
              <a:solidFill>
                <a:schemeClr val="dk1"/>
              </a:solidFill>
              <a:effectLst/>
              <a:latin typeface="+mn-lt"/>
              <a:ea typeface="+mn-ea"/>
              <a:cs typeface="+mn-cs"/>
            </a:rPr>
            <a:t>と</a:t>
          </a:r>
          <a:r>
            <a:rPr kumimoji="1" lang="ja-JP" altLang="en-US" sz="1300" b="0" i="0" baseline="0">
              <a:solidFill>
                <a:schemeClr val="dk1"/>
              </a:solidFill>
              <a:effectLst/>
              <a:latin typeface="+mn-lt"/>
              <a:ea typeface="+mn-ea"/>
              <a:cs typeface="+mn-cs"/>
            </a:rPr>
            <a:t>５</a:t>
          </a:r>
          <a:r>
            <a:rPr kumimoji="1" lang="ja-JP" altLang="ja-JP" sz="1300" b="0" i="0" baseline="0">
              <a:solidFill>
                <a:schemeClr val="dk1"/>
              </a:solidFill>
              <a:effectLst/>
              <a:latin typeface="+mn-lt"/>
              <a:ea typeface="+mn-ea"/>
              <a:cs typeface="+mn-cs"/>
            </a:rPr>
            <a:t>．</a:t>
          </a:r>
          <a:r>
            <a:rPr kumimoji="1" lang="ja-JP" altLang="en-US" sz="1300" b="0" i="0" baseline="0">
              <a:solidFill>
                <a:schemeClr val="dk1"/>
              </a:solidFill>
              <a:effectLst/>
              <a:latin typeface="+mn-lt"/>
              <a:ea typeface="+mn-ea"/>
              <a:cs typeface="+mn-cs"/>
            </a:rPr>
            <a:t>４</a:t>
          </a:r>
          <a:r>
            <a:rPr kumimoji="1" lang="ja-JP" altLang="ja-JP" sz="1300" b="0" i="0" baseline="0">
              <a:solidFill>
                <a:schemeClr val="dk1"/>
              </a:solidFill>
              <a:effectLst/>
              <a:latin typeface="+mn-lt"/>
              <a:ea typeface="+mn-ea"/>
              <a:cs typeface="+mn-cs"/>
            </a:rPr>
            <a:t>ポイント下回っている。これは、人口千人当たり職員数が４．</a:t>
          </a:r>
          <a:r>
            <a:rPr kumimoji="1" lang="ja-JP" altLang="en-US" sz="1300" b="0" i="0" baseline="0">
              <a:solidFill>
                <a:schemeClr val="dk1"/>
              </a:solidFill>
              <a:effectLst/>
              <a:latin typeface="+mn-lt"/>
              <a:ea typeface="+mn-ea"/>
              <a:cs typeface="+mn-cs"/>
            </a:rPr>
            <a:t>０８</a:t>
          </a:r>
          <a:r>
            <a:rPr kumimoji="1" lang="ja-JP" altLang="ja-JP" sz="1300" b="0" i="0" baseline="0">
              <a:solidFill>
                <a:schemeClr val="dk1"/>
              </a:solidFill>
              <a:effectLst/>
              <a:latin typeface="+mn-lt"/>
              <a:ea typeface="+mn-ea"/>
              <a:cs typeface="+mn-cs"/>
            </a:rPr>
            <a:t>人と類似団体平均と比較して、１．</a:t>
          </a:r>
          <a:r>
            <a:rPr kumimoji="1" lang="ja-JP" altLang="en-US" sz="1300" b="0" i="0" baseline="0">
              <a:solidFill>
                <a:schemeClr val="dk1"/>
              </a:solidFill>
              <a:effectLst/>
              <a:latin typeface="+mn-lt"/>
              <a:ea typeface="+mn-ea"/>
              <a:cs typeface="+mn-cs"/>
            </a:rPr>
            <a:t>８９</a:t>
          </a:r>
          <a:r>
            <a:rPr kumimoji="1" lang="ja-JP" altLang="ja-JP" sz="1300" b="0" i="0" baseline="0">
              <a:solidFill>
                <a:schemeClr val="dk1"/>
              </a:solidFill>
              <a:effectLst/>
              <a:latin typeface="+mn-lt"/>
              <a:ea typeface="+mn-ea"/>
              <a:cs typeface="+mn-cs"/>
            </a:rPr>
            <a:t>人下回っていることが主な要因であると考えられる。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今後も適正な定員管理を継続し、人件費の抑制に努めていく。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104140</xdr:rowOff>
    </xdr:to>
    <xdr:cxnSp macro="">
      <xdr:nvCxnSpPr>
        <xdr:cNvPr id="61" name="直線コネクタ 60"/>
        <xdr:cNvCxnSpPr/>
      </xdr:nvCxnSpPr>
      <xdr:spPr>
        <a:xfrm flipV="1">
          <a:off x="4826000" y="57962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96520</xdr:rowOff>
    </xdr:from>
    <xdr:to>
      <xdr:col>7</xdr:col>
      <xdr:colOff>15875</xdr:colOff>
      <xdr:row>34</xdr:row>
      <xdr:rowOff>119380</xdr:rowOff>
    </xdr:to>
    <xdr:cxnSp macro="">
      <xdr:nvCxnSpPr>
        <xdr:cNvPr id="66" name="直線コネクタ 65"/>
        <xdr:cNvCxnSpPr/>
      </xdr:nvCxnSpPr>
      <xdr:spPr>
        <a:xfrm>
          <a:off x="3987800" y="5925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137160</xdr:rowOff>
    </xdr:from>
    <xdr:to>
      <xdr:col>7</xdr:col>
      <xdr:colOff>66675</xdr:colOff>
      <xdr:row>37</xdr:row>
      <xdr:rowOff>67310</xdr:rowOff>
    </xdr:to>
    <xdr:sp macro="" textlink="">
      <xdr:nvSpPr>
        <xdr:cNvPr id="68" name="フローチャート :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66040</xdr:rowOff>
    </xdr:from>
    <xdr:to>
      <xdr:col>5</xdr:col>
      <xdr:colOff>549275</xdr:colOff>
      <xdr:row>34</xdr:row>
      <xdr:rowOff>96520</xdr:rowOff>
    </xdr:to>
    <xdr:cxnSp macro="">
      <xdr:nvCxnSpPr>
        <xdr:cNvPr id="69" name="直線コネクタ 68"/>
        <xdr:cNvCxnSpPr/>
      </xdr:nvCxnSpPr>
      <xdr:spPr>
        <a:xfrm>
          <a:off x="3098800" y="5895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3810</xdr:rowOff>
    </xdr:from>
    <xdr:to>
      <xdr:col>5</xdr:col>
      <xdr:colOff>600075</xdr:colOff>
      <xdr:row>37</xdr:row>
      <xdr:rowOff>105410</xdr:rowOff>
    </xdr:to>
    <xdr:sp macro="" textlink="">
      <xdr:nvSpPr>
        <xdr:cNvPr id="70" name="フローチャート :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90187</xdr:rowOff>
    </xdr:from>
    <xdr:ext cx="736600" cy="259045"/>
    <xdr:sp macro="" textlink="">
      <xdr:nvSpPr>
        <xdr:cNvPr id="71" name="テキスト ボックス 70"/>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43180</xdr:rowOff>
    </xdr:from>
    <xdr:to>
      <xdr:col>4</xdr:col>
      <xdr:colOff>346075</xdr:colOff>
      <xdr:row>34</xdr:row>
      <xdr:rowOff>66040</xdr:rowOff>
    </xdr:to>
    <xdr:cxnSp macro="">
      <xdr:nvCxnSpPr>
        <xdr:cNvPr id="72" name="直線コネクタ 71"/>
        <xdr:cNvCxnSpPr/>
      </xdr:nvCxnSpPr>
      <xdr:spPr>
        <a:xfrm>
          <a:off x="2209800" y="587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21607</xdr:rowOff>
    </xdr:from>
    <xdr:ext cx="762000" cy="259045"/>
    <xdr:sp macro="" textlink="">
      <xdr:nvSpPr>
        <xdr:cNvPr id="74" name="テキスト ボックス 73"/>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43180</xdr:rowOff>
    </xdr:from>
    <xdr:to>
      <xdr:col>3</xdr:col>
      <xdr:colOff>142875</xdr:colOff>
      <xdr:row>34</xdr:row>
      <xdr:rowOff>88900</xdr:rowOff>
    </xdr:to>
    <xdr:cxnSp macro="">
      <xdr:nvCxnSpPr>
        <xdr:cNvPr id="75" name="直線コネクタ 74"/>
        <xdr:cNvCxnSpPr/>
      </xdr:nvCxnSpPr>
      <xdr:spPr>
        <a:xfrm flipV="1">
          <a:off x="1320800" y="5872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106680</xdr:rowOff>
    </xdr:from>
    <xdr:to>
      <xdr:col>3</xdr:col>
      <xdr:colOff>193675</xdr:colOff>
      <xdr:row>37</xdr:row>
      <xdr:rowOff>36830</xdr:rowOff>
    </xdr:to>
    <xdr:sp macro="" textlink="">
      <xdr:nvSpPr>
        <xdr:cNvPr id="76" name="フローチャート :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21607</xdr:rowOff>
    </xdr:from>
    <xdr:ext cx="762000" cy="259045"/>
    <xdr:sp macro="" textlink="">
      <xdr:nvSpPr>
        <xdr:cNvPr id="77" name="テキスト ボックス 76"/>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78" name="フローチャート : 判断 77"/>
        <xdr:cNvSpPr/>
      </xdr:nvSpPr>
      <xdr:spPr>
        <a:xfrm>
          <a:off x="1270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128287</xdr:rowOff>
    </xdr:from>
    <xdr:ext cx="762000" cy="259045"/>
    <xdr:sp macro="" textlink="">
      <xdr:nvSpPr>
        <xdr:cNvPr id="79" name="テキスト ボックス 78"/>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68580</xdr:rowOff>
    </xdr:from>
    <xdr:to>
      <xdr:col>7</xdr:col>
      <xdr:colOff>66675</xdr:colOff>
      <xdr:row>34</xdr:row>
      <xdr:rowOff>170180</xdr:rowOff>
    </xdr:to>
    <xdr:sp macro="" textlink="">
      <xdr:nvSpPr>
        <xdr:cNvPr id="85" name="円/楕円 84"/>
        <xdr:cNvSpPr/>
      </xdr:nvSpPr>
      <xdr:spPr>
        <a:xfrm>
          <a:off x="47752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85107</xdr:rowOff>
    </xdr:from>
    <xdr:ext cx="762000" cy="259045"/>
    <xdr:sp macro="" textlink="">
      <xdr:nvSpPr>
        <xdr:cNvPr id="86" name="人件費該当値テキスト"/>
        <xdr:cNvSpPr txBox="1"/>
      </xdr:nvSpPr>
      <xdr:spPr>
        <a:xfrm>
          <a:off x="49149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45720</xdr:rowOff>
    </xdr:from>
    <xdr:to>
      <xdr:col>5</xdr:col>
      <xdr:colOff>600075</xdr:colOff>
      <xdr:row>34</xdr:row>
      <xdr:rowOff>147320</xdr:rowOff>
    </xdr:to>
    <xdr:sp macro="" textlink="">
      <xdr:nvSpPr>
        <xdr:cNvPr id="87" name="円/楕円 86"/>
        <xdr:cNvSpPr/>
      </xdr:nvSpPr>
      <xdr:spPr>
        <a:xfrm>
          <a:off x="3937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157497</xdr:rowOff>
    </xdr:from>
    <xdr:ext cx="736600" cy="259045"/>
    <xdr:sp macro="" textlink="">
      <xdr:nvSpPr>
        <xdr:cNvPr id="88" name="テキスト ボックス 87"/>
        <xdr:cNvSpPr txBox="1"/>
      </xdr:nvSpPr>
      <xdr:spPr>
        <a:xfrm>
          <a:off x="3606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15240</xdr:rowOff>
    </xdr:from>
    <xdr:to>
      <xdr:col>4</xdr:col>
      <xdr:colOff>396875</xdr:colOff>
      <xdr:row>34</xdr:row>
      <xdr:rowOff>116840</xdr:rowOff>
    </xdr:to>
    <xdr:sp macro="" textlink="">
      <xdr:nvSpPr>
        <xdr:cNvPr id="89" name="円/楕円 88"/>
        <xdr:cNvSpPr/>
      </xdr:nvSpPr>
      <xdr:spPr>
        <a:xfrm>
          <a:off x="3048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127017</xdr:rowOff>
    </xdr:from>
    <xdr:ext cx="762000" cy="259045"/>
    <xdr:sp macro="" textlink="">
      <xdr:nvSpPr>
        <xdr:cNvPr id="90" name="テキスト ボックス 89"/>
        <xdr:cNvSpPr txBox="1"/>
      </xdr:nvSpPr>
      <xdr:spPr>
        <a:xfrm>
          <a:off x="2717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163830</xdr:rowOff>
    </xdr:from>
    <xdr:to>
      <xdr:col>3</xdr:col>
      <xdr:colOff>193675</xdr:colOff>
      <xdr:row>34</xdr:row>
      <xdr:rowOff>93980</xdr:rowOff>
    </xdr:to>
    <xdr:sp macro="" textlink="">
      <xdr:nvSpPr>
        <xdr:cNvPr id="91" name="円/楕円 90"/>
        <xdr:cNvSpPr/>
      </xdr:nvSpPr>
      <xdr:spPr>
        <a:xfrm>
          <a:off x="2159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104157</xdr:rowOff>
    </xdr:from>
    <xdr:ext cx="762000" cy="259045"/>
    <xdr:sp macro="" textlink="">
      <xdr:nvSpPr>
        <xdr:cNvPr id="92" name="テキスト ボックス 91"/>
        <xdr:cNvSpPr txBox="1"/>
      </xdr:nvSpPr>
      <xdr:spPr>
        <a:xfrm>
          <a:off x="1828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38100</xdr:rowOff>
    </xdr:from>
    <xdr:to>
      <xdr:col>1</xdr:col>
      <xdr:colOff>676275</xdr:colOff>
      <xdr:row>34</xdr:row>
      <xdr:rowOff>139700</xdr:rowOff>
    </xdr:to>
    <xdr:sp macro="" textlink="">
      <xdr:nvSpPr>
        <xdr:cNvPr id="93" name="円/楕円 92"/>
        <xdr:cNvSpPr/>
      </xdr:nvSpPr>
      <xdr:spPr>
        <a:xfrm>
          <a:off x="1270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149877</xdr:rowOff>
    </xdr:from>
    <xdr:ext cx="762000" cy="259045"/>
    <xdr:sp macro="" textlink="">
      <xdr:nvSpPr>
        <xdr:cNvPr id="94" name="テキスト ボックス 93"/>
        <xdr:cNvSpPr txBox="1"/>
      </xdr:nvSpPr>
      <xdr:spPr>
        <a:xfrm>
          <a:off x="939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本市前年度比較では、予防接種業務委託料及び家庭系定期ごみ収集運搬業務委託料などが増加したことから、物件費に係る経常収支比率は前年度比で０．６ポイント上回った。</a:t>
          </a:r>
        </a:p>
        <a:p>
          <a:r>
            <a:rPr kumimoji="1" lang="ja-JP" altLang="en-US" sz="1300">
              <a:latin typeface="ＭＳ Ｐゴシック"/>
            </a:rPr>
            <a:t>　類似団体平均は１６．７％のところ、本市１５．１％と１．６ポイント下回っていることから、一定の効率化は図られていると考えられるが、今後も見直しを進めていく。</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21</xdr:row>
      <xdr:rowOff>106426</xdr:rowOff>
    </xdr:to>
    <xdr:cxnSp macro="">
      <xdr:nvCxnSpPr>
        <xdr:cNvPr id="120" name="直線コネクタ 119"/>
        <xdr:cNvCxnSpPr/>
      </xdr:nvCxnSpPr>
      <xdr:spPr>
        <a:xfrm flipV="1">
          <a:off x="16510000" y="230784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78503</xdr:rowOff>
    </xdr:from>
    <xdr:ext cx="762000" cy="259045"/>
    <xdr:sp macro="" textlink="">
      <xdr:nvSpPr>
        <xdr:cNvPr id="121" name="物件費最小値テキスト"/>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21</xdr:row>
      <xdr:rowOff>106426</xdr:rowOff>
    </xdr:from>
    <xdr:to>
      <xdr:col>24</xdr:col>
      <xdr:colOff>120650</xdr:colOff>
      <xdr:row>21</xdr:row>
      <xdr:rowOff>106426</xdr:rowOff>
    </xdr:to>
    <xdr:cxnSp macro="">
      <xdr:nvCxnSpPr>
        <xdr:cNvPr id="122" name="直線コネクタ 121"/>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138430</xdr:rowOff>
    </xdr:from>
    <xdr:to>
      <xdr:col>24</xdr:col>
      <xdr:colOff>31750</xdr:colOff>
      <xdr:row>16</xdr:row>
      <xdr:rowOff>21844</xdr:rowOff>
    </xdr:to>
    <xdr:cxnSp macro="">
      <xdr:nvCxnSpPr>
        <xdr:cNvPr id="125" name="直線コネクタ 124"/>
        <xdr:cNvCxnSpPr/>
      </xdr:nvCxnSpPr>
      <xdr:spPr>
        <a:xfrm>
          <a:off x="15671800" y="271018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89425</xdr:rowOff>
    </xdr:from>
    <xdr:ext cx="762000" cy="259045"/>
    <xdr:sp macro="" textlink="">
      <xdr:nvSpPr>
        <xdr:cNvPr id="126"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7" name="フローチャート :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138430</xdr:rowOff>
    </xdr:from>
    <xdr:to>
      <xdr:col>22</xdr:col>
      <xdr:colOff>565150</xdr:colOff>
      <xdr:row>16</xdr:row>
      <xdr:rowOff>40132</xdr:rowOff>
    </xdr:to>
    <xdr:cxnSp macro="">
      <xdr:nvCxnSpPr>
        <xdr:cNvPr id="128" name="直線コネクタ 127"/>
        <xdr:cNvCxnSpPr/>
      </xdr:nvCxnSpPr>
      <xdr:spPr>
        <a:xfrm flipV="1">
          <a:off x="14782800" y="27101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71628</xdr:rowOff>
    </xdr:from>
    <xdr:to>
      <xdr:col>22</xdr:col>
      <xdr:colOff>615950</xdr:colOff>
      <xdr:row>17</xdr:row>
      <xdr:rowOff>1778</xdr:rowOff>
    </xdr:to>
    <xdr:sp macro="" textlink="">
      <xdr:nvSpPr>
        <xdr:cNvPr id="129" name="フローチャート :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158005</xdr:rowOff>
    </xdr:from>
    <xdr:ext cx="736600" cy="259045"/>
    <xdr:sp macro="" textlink="">
      <xdr:nvSpPr>
        <xdr:cNvPr id="130" name="テキスト ボックス 129"/>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120142</xdr:rowOff>
    </xdr:from>
    <xdr:to>
      <xdr:col>21</xdr:col>
      <xdr:colOff>361950</xdr:colOff>
      <xdr:row>16</xdr:row>
      <xdr:rowOff>40132</xdr:rowOff>
    </xdr:to>
    <xdr:cxnSp macro="">
      <xdr:nvCxnSpPr>
        <xdr:cNvPr id="131" name="直線コネクタ 130"/>
        <xdr:cNvCxnSpPr/>
      </xdr:nvCxnSpPr>
      <xdr:spPr>
        <a:xfrm>
          <a:off x="13893800" y="26918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25908</xdr:rowOff>
    </xdr:from>
    <xdr:to>
      <xdr:col>21</xdr:col>
      <xdr:colOff>412750</xdr:colOff>
      <xdr:row>16</xdr:row>
      <xdr:rowOff>127508</xdr:rowOff>
    </xdr:to>
    <xdr:sp macro="" textlink="">
      <xdr:nvSpPr>
        <xdr:cNvPr id="132" name="フローチャート : 判断 131"/>
        <xdr:cNvSpPr/>
      </xdr:nvSpPr>
      <xdr:spPr>
        <a:xfrm>
          <a:off x="14732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112285</xdr:rowOff>
    </xdr:from>
    <xdr:ext cx="762000" cy="259045"/>
    <xdr:sp macro="" textlink="">
      <xdr:nvSpPr>
        <xdr:cNvPr id="133" name="テキスト ボックス 132"/>
        <xdr:cNvSpPr txBox="1"/>
      </xdr:nvSpPr>
      <xdr:spPr>
        <a:xfrm>
          <a:off x="14401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83566</xdr:rowOff>
    </xdr:from>
    <xdr:to>
      <xdr:col>20</xdr:col>
      <xdr:colOff>158750</xdr:colOff>
      <xdr:row>15</xdr:row>
      <xdr:rowOff>120142</xdr:rowOff>
    </xdr:to>
    <xdr:cxnSp macro="">
      <xdr:nvCxnSpPr>
        <xdr:cNvPr id="134" name="直線コネクタ 133"/>
        <xdr:cNvCxnSpPr/>
      </xdr:nvCxnSpPr>
      <xdr:spPr>
        <a:xfrm>
          <a:off x="13004800" y="26553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36" name="テキスト ボックス 135"/>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96774</xdr:rowOff>
    </xdr:from>
    <xdr:to>
      <xdr:col>19</xdr:col>
      <xdr:colOff>6350</xdr:colOff>
      <xdr:row>16</xdr:row>
      <xdr:rowOff>26924</xdr:rowOff>
    </xdr:to>
    <xdr:sp macro="" textlink="">
      <xdr:nvSpPr>
        <xdr:cNvPr id="137" name="フローチャート :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11701</xdr:rowOff>
    </xdr:from>
    <xdr:ext cx="762000" cy="259045"/>
    <xdr:sp macro="" textlink="">
      <xdr:nvSpPr>
        <xdr:cNvPr id="138" name="テキスト ボックス 137"/>
        <xdr:cNvSpPr txBox="1"/>
      </xdr:nvSpPr>
      <xdr:spPr>
        <a:xfrm>
          <a:off x="12623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44" name="円/楕円 143"/>
        <xdr:cNvSpPr/>
      </xdr:nvSpPr>
      <xdr:spPr>
        <a:xfrm>
          <a:off x="164592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159021</xdr:rowOff>
    </xdr:from>
    <xdr:ext cx="762000" cy="259045"/>
    <xdr:sp macro="" textlink="">
      <xdr:nvSpPr>
        <xdr:cNvPr id="145" name="物件費該当値テキスト"/>
        <xdr:cNvSpPr txBox="1"/>
      </xdr:nvSpPr>
      <xdr:spPr>
        <a:xfrm>
          <a:off x="16598900" y="255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87630</xdr:rowOff>
    </xdr:from>
    <xdr:to>
      <xdr:col>22</xdr:col>
      <xdr:colOff>615950</xdr:colOff>
      <xdr:row>16</xdr:row>
      <xdr:rowOff>17780</xdr:rowOff>
    </xdr:to>
    <xdr:sp macro="" textlink="">
      <xdr:nvSpPr>
        <xdr:cNvPr id="146" name="円/楕円 145"/>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27957</xdr:rowOff>
    </xdr:from>
    <xdr:ext cx="736600" cy="259045"/>
    <xdr:sp macro="" textlink="">
      <xdr:nvSpPr>
        <xdr:cNvPr id="147" name="テキスト ボックス 146"/>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160782</xdr:rowOff>
    </xdr:from>
    <xdr:to>
      <xdr:col>21</xdr:col>
      <xdr:colOff>412750</xdr:colOff>
      <xdr:row>16</xdr:row>
      <xdr:rowOff>90932</xdr:rowOff>
    </xdr:to>
    <xdr:sp macro="" textlink="">
      <xdr:nvSpPr>
        <xdr:cNvPr id="148" name="円/楕円 147"/>
        <xdr:cNvSpPr/>
      </xdr:nvSpPr>
      <xdr:spPr>
        <a:xfrm>
          <a:off x="14732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101109</xdr:rowOff>
    </xdr:from>
    <xdr:ext cx="762000" cy="259045"/>
    <xdr:sp macro="" textlink="">
      <xdr:nvSpPr>
        <xdr:cNvPr id="149" name="テキスト ボックス 148"/>
        <xdr:cNvSpPr txBox="1"/>
      </xdr:nvSpPr>
      <xdr:spPr>
        <a:xfrm>
          <a:off x="14401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69342</xdr:rowOff>
    </xdr:from>
    <xdr:to>
      <xdr:col>20</xdr:col>
      <xdr:colOff>209550</xdr:colOff>
      <xdr:row>15</xdr:row>
      <xdr:rowOff>170942</xdr:rowOff>
    </xdr:to>
    <xdr:sp macro="" textlink="">
      <xdr:nvSpPr>
        <xdr:cNvPr id="150" name="円/楕円 149"/>
        <xdr:cNvSpPr/>
      </xdr:nvSpPr>
      <xdr:spPr>
        <a:xfrm>
          <a:off x="13843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9669</xdr:rowOff>
    </xdr:from>
    <xdr:ext cx="762000" cy="259045"/>
    <xdr:sp macro="" textlink="">
      <xdr:nvSpPr>
        <xdr:cNvPr id="151" name="テキスト ボックス 150"/>
        <xdr:cNvSpPr txBox="1"/>
      </xdr:nvSpPr>
      <xdr:spPr>
        <a:xfrm>
          <a:off x="13512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32766</xdr:rowOff>
    </xdr:from>
    <xdr:to>
      <xdr:col>19</xdr:col>
      <xdr:colOff>6350</xdr:colOff>
      <xdr:row>15</xdr:row>
      <xdr:rowOff>134366</xdr:rowOff>
    </xdr:to>
    <xdr:sp macro="" textlink="">
      <xdr:nvSpPr>
        <xdr:cNvPr id="152" name="円/楕円 151"/>
        <xdr:cNvSpPr/>
      </xdr:nvSpPr>
      <xdr:spPr>
        <a:xfrm>
          <a:off x="12954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144543</xdr:rowOff>
    </xdr:from>
    <xdr:ext cx="762000" cy="259045"/>
    <xdr:sp macro="" textlink="">
      <xdr:nvSpPr>
        <xdr:cNvPr id="153" name="テキスト ボックス 152"/>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扶助費に係る経常収支比率は類似団体平均１</a:t>
          </a:r>
          <a:r>
            <a:rPr kumimoji="1" lang="ja-JP" altLang="en-US" sz="1300" b="0" i="0" baseline="0">
              <a:solidFill>
                <a:schemeClr val="dk1"/>
              </a:solidFill>
              <a:effectLst/>
              <a:latin typeface="+mn-lt"/>
              <a:ea typeface="+mn-ea"/>
              <a:cs typeface="+mn-cs"/>
            </a:rPr>
            <a:t>３</a:t>
          </a:r>
          <a:r>
            <a:rPr kumimoji="1" lang="ja-JP" altLang="ja-JP" sz="1300" b="0" i="0" baseline="0">
              <a:solidFill>
                <a:schemeClr val="dk1"/>
              </a:solidFill>
              <a:effectLst/>
              <a:latin typeface="+mn-lt"/>
              <a:ea typeface="+mn-ea"/>
              <a:cs typeface="+mn-cs"/>
            </a:rPr>
            <a:t>．</a:t>
          </a:r>
          <a:r>
            <a:rPr kumimoji="1" lang="ja-JP" altLang="en-US" sz="1300" b="0" i="0" baseline="0">
              <a:solidFill>
                <a:schemeClr val="dk1"/>
              </a:solidFill>
              <a:effectLst/>
              <a:latin typeface="+mn-lt"/>
              <a:ea typeface="+mn-ea"/>
              <a:cs typeface="+mn-cs"/>
            </a:rPr>
            <a:t>３</a:t>
          </a:r>
          <a:r>
            <a:rPr kumimoji="1" lang="ja-JP" altLang="ja-JP" sz="1300" b="0" i="0" baseline="0">
              <a:solidFill>
                <a:schemeClr val="dk1"/>
              </a:solidFill>
              <a:effectLst/>
              <a:latin typeface="+mn-lt"/>
              <a:ea typeface="+mn-ea"/>
              <a:cs typeface="+mn-cs"/>
            </a:rPr>
            <a:t>％に対し、本市は１</a:t>
          </a:r>
          <a:r>
            <a:rPr kumimoji="1" lang="ja-JP" altLang="en-US" sz="1300" b="0" i="0" baseline="0">
              <a:solidFill>
                <a:schemeClr val="dk1"/>
              </a:solidFill>
              <a:effectLst/>
              <a:latin typeface="+mn-lt"/>
              <a:ea typeface="+mn-ea"/>
              <a:cs typeface="+mn-cs"/>
            </a:rPr>
            <a:t>２</a:t>
          </a:r>
          <a:r>
            <a:rPr kumimoji="1" lang="ja-JP" altLang="ja-JP" sz="1300" b="0" i="0" baseline="0">
              <a:solidFill>
                <a:schemeClr val="dk1"/>
              </a:solidFill>
              <a:effectLst/>
              <a:latin typeface="+mn-lt"/>
              <a:ea typeface="+mn-ea"/>
              <a:cs typeface="+mn-cs"/>
            </a:rPr>
            <a:t>．</a:t>
          </a:r>
          <a:r>
            <a:rPr kumimoji="1" lang="ja-JP" altLang="en-US" sz="1300" b="0" i="0" baseline="0">
              <a:solidFill>
                <a:schemeClr val="dk1"/>
              </a:solidFill>
              <a:effectLst/>
              <a:latin typeface="+mn-lt"/>
              <a:ea typeface="+mn-ea"/>
              <a:cs typeface="+mn-cs"/>
            </a:rPr>
            <a:t>４</a:t>
          </a:r>
          <a:r>
            <a:rPr kumimoji="1" lang="ja-JP" altLang="ja-JP" sz="1300" b="0" i="0" baseline="0">
              <a:solidFill>
                <a:schemeClr val="dk1"/>
              </a:solidFill>
              <a:effectLst/>
              <a:latin typeface="+mn-lt"/>
              <a:ea typeface="+mn-ea"/>
              <a:cs typeface="+mn-cs"/>
            </a:rPr>
            <a:t>％と０．</a:t>
          </a:r>
          <a:r>
            <a:rPr kumimoji="1" lang="ja-JP" altLang="en-US" sz="1300" b="0" i="0" baseline="0">
              <a:solidFill>
                <a:schemeClr val="dk1"/>
              </a:solidFill>
              <a:effectLst/>
              <a:latin typeface="+mn-lt"/>
              <a:ea typeface="+mn-ea"/>
              <a:cs typeface="+mn-cs"/>
            </a:rPr>
            <a:t>９</a:t>
          </a:r>
          <a:r>
            <a:rPr kumimoji="1" lang="ja-JP" altLang="ja-JP" sz="1300" b="0" i="0" baseline="0">
              <a:solidFill>
                <a:schemeClr val="dk1"/>
              </a:solidFill>
              <a:effectLst/>
              <a:latin typeface="+mn-lt"/>
              <a:ea typeface="+mn-ea"/>
              <a:cs typeface="+mn-cs"/>
            </a:rPr>
            <a:t>ポイント下回っている。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また、本市前年度比較では障害福祉サービスに係る給付や生活保護費の増加などにより、前年度比で０．５ポイント上回った。　</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今後も扶助費の増加は見込まれるため、経常経費全体の見直しを進めていく。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127000</xdr:rowOff>
    </xdr:to>
    <xdr:cxnSp macro="">
      <xdr:nvCxnSpPr>
        <xdr:cNvPr id="181" name="直線コネクタ 180"/>
        <xdr:cNvCxnSpPr/>
      </xdr:nvCxnSpPr>
      <xdr:spPr>
        <a:xfrm flipV="1">
          <a:off x="4826000" y="9118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2"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3" name="直線コネクタ 182"/>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19050</xdr:rowOff>
    </xdr:from>
    <xdr:to>
      <xdr:col>7</xdr:col>
      <xdr:colOff>15875</xdr:colOff>
      <xdr:row>55</xdr:row>
      <xdr:rowOff>82550</xdr:rowOff>
    </xdr:to>
    <xdr:cxnSp macro="">
      <xdr:nvCxnSpPr>
        <xdr:cNvPr id="186" name="直線コネクタ 185"/>
        <xdr:cNvCxnSpPr/>
      </xdr:nvCxnSpPr>
      <xdr:spPr>
        <a:xfrm>
          <a:off x="3987800" y="9448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7"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8" name="フローチャート : 判断 187"/>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55</xdr:row>
      <xdr:rowOff>19050</xdr:rowOff>
    </xdr:to>
    <xdr:cxnSp macro="">
      <xdr:nvCxnSpPr>
        <xdr:cNvPr id="189" name="直線コネクタ 188"/>
        <xdr:cNvCxnSpPr/>
      </xdr:nvCxnSpPr>
      <xdr:spPr>
        <a:xfrm>
          <a:off x="3098800" y="9385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1" name="テキスト ボックス 190"/>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127000</xdr:rowOff>
    </xdr:to>
    <xdr:cxnSp macro="">
      <xdr:nvCxnSpPr>
        <xdr:cNvPr id="192" name="直線コネクタ 191"/>
        <xdr:cNvCxnSpPr/>
      </xdr:nvCxnSpPr>
      <xdr:spPr>
        <a:xfrm>
          <a:off x="2209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88900</xdr:rowOff>
    </xdr:from>
    <xdr:to>
      <xdr:col>4</xdr:col>
      <xdr:colOff>396875</xdr:colOff>
      <xdr:row>55</xdr:row>
      <xdr:rowOff>19050</xdr:rowOff>
    </xdr:to>
    <xdr:sp macro="" textlink="">
      <xdr:nvSpPr>
        <xdr:cNvPr id="193" name="フローチャート : 判断 192"/>
        <xdr:cNvSpPr/>
      </xdr:nvSpPr>
      <xdr:spPr>
        <a:xfrm>
          <a:off x="3048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3827</xdr:rowOff>
    </xdr:from>
    <xdr:ext cx="762000" cy="259045"/>
    <xdr:sp macro="" textlink="">
      <xdr:nvSpPr>
        <xdr:cNvPr id="194" name="テキスト ボックス 193"/>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38100</xdr:rowOff>
    </xdr:from>
    <xdr:to>
      <xdr:col>3</xdr:col>
      <xdr:colOff>142875</xdr:colOff>
      <xdr:row>54</xdr:row>
      <xdr:rowOff>50800</xdr:rowOff>
    </xdr:to>
    <xdr:cxnSp macro="">
      <xdr:nvCxnSpPr>
        <xdr:cNvPr id="195" name="直線コネクタ 194"/>
        <xdr:cNvCxnSpPr/>
      </xdr:nvCxnSpPr>
      <xdr:spPr>
        <a:xfrm>
          <a:off x="1320800" y="9296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38100</xdr:rowOff>
    </xdr:from>
    <xdr:to>
      <xdr:col>3</xdr:col>
      <xdr:colOff>193675</xdr:colOff>
      <xdr:row>54</xdr:row>
      <xdr:rowOff>139700</xdr:rowOff>
    </xdr:to>
    <xdr:sp macro="" textlink="">
      <xdr:nvSpPr>
        <xdr:cNvPr id="196" name="フローチャート : 判断 195"/>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124477</xdr:rowOff>
    </xdr:from>
    <xdr:ext cx="762000" cy="259045"/>
    <xdr:sp macro="" textlink="">
      <xdr:nvSpPr>
        <xdr:cNvPr id="197" name="テキスト ボックス 196"/>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25400</xdr:rowOff>
    </xdr:from>
    <xdr:to>
      <xdr:col>1</xdr:col>
      <xdr:colOff>676275</xdr:colOff>
      <xdr:row>54</xdr:row>
      <xdr:rowOff>127000</xdr:rowOff>
    </xdr:to>
    <xdr:sp macro="" textlink="">
      <xdr:nvSpPr>
        <xdr:cNvPr id="198" name="フローチャート : 判断 197"/>
        <xdr:cNvSpPr/>
      </xdr:nvSpPr>
      <xdr:spPr>
        <a:xfrm>
          <a:off x="1270000" y="928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111777</xdr:rowOff>
    </xdr:from>
    <xdr:ext cx="762000" cy="259045"/>
    <xdr:sp macro="" textlink="">
      <xdr:nvSpPr>
        <xdr:cNvPr id="199" name="テキスト ボックス 198"/>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31750</xdr:rowOff>
    </xdr:from>
    <xdr:to>
      <xdr:col>7</xdr:col>
      <xdr:colOff>66675</xdr:colOff>
      <xdr:row>55</xdr:row>
      <xdr:rowOff>133350</xdr:rowOff>
    </xdr:to>
    <xdr:sp macro="" textlink="">
      <xdr:nvSpPr>
        <xdr:cNvPr id="205" name="円/楕円 204"/>
        <xdr:cNvSpPr/>
      </xdr:nvSpPr>
      <xdr:spPr>
        <a:xfrm>
          <a:off x="4775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48277</xdr:rowOff>
    </xdr:from>
    <xdr:ext cx="762000" cy="259045"/>
    <xdr:sp macro="" textlink="">
      <xdr:nvSpPr>
        <xdr:cNvPr id="206" name="扶助費該当値テキスト"/>
        <xdr:cNvSpPr txBox="1"/>
      </xdr:nvSpPr>
      <xdr:spPr>
        <a:xfrm>
          <a:off x="4914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139700</xdr:rowOff>
    </xdr:from>
    <xdr:to>
      <xdr:col>5</xdr:col>
      <xdr:colOff>600075</xdr:colOff>
      <xdr:row>55</xdr:row>
      <xdr:rowOff>69850</xdr:rowOff>
    </xdr:to>
    <xdr:sp macro="" textlink="">
      <xdr:nvSpPr>
        <xdr:cNvPr id="207" name="円/楕円 206"/>
        <xdr:cNvSpPr/>
      </xdr:nvSpPr>
      <xdr:spPr>
        <a:xfrm>
          <a:off x="3937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80027</xdr:rowOff>
    </xdr:from>
    <xdr:ext cx="736600" cy="259045"/>
    <xdr:sp macro="" textlink="">
      <xdr:nvSpPr>
        <xdr:cNvPr id="208" name="テキスト ボックス 207"/>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09" name="円/楕円 208"/>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0" name="テキスト ボックス 209"/>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1" name="円/楕円 210"/>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2" name="テキスト ボックス 21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158750</xdr:rowOff>
    </xdr:from>
    <xdr:to>
      <xdr:col>1</xdr:col>
      <xdr:colOff>676275</xdr:colOff>
      <xdr:row>54</xdr:row>
      <xdr:rowOff>88900</xdr:rowOff>
    </xdr:to>
    <xdr:sp macro="" textlink="">
      <xdr:nvSpPr>
        <xdr:cNvPr id="213" name="円/楕円 212"/>
        <xdr:cNvSpPr/>
      </xdr:nvSpPr>
      <xdr:spPr>
        <a:xfrm>
          <a:off x="1270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99077</xdr:rowOff>
    </xdr:from>
    <xdr:ext cx="762000" cy="259045"/>
    <xdr:sp macro="" textlink="">
      <xdr:nvSpPr>
        <xdr:cNvPr id="214" name="テキスト ボックス 213"/>
        <xdr:cNvSpPr txBox="1"/>
      </xdr:nvSpPr>
      <xdr:spPr>
        <a:xfrm>
          <a:off x="939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その他（維持補修費、繰出金）に係る経常収支比率は、類似団体平均１４．５％のところ、本市１２．０％と２．５ポイント下回っている。</a:t>
          </a:r>
        </a:p>
        <a:p>
          <a:r>
            <a:rPr kumimoji="1" lang="ja-JP" altLang="en-US" sz="1300">
              <a:latin typeface="ＭＳ Ｐゴシック"/>
            </a:rPr>
            <a:t>　維持補修費については今後も施設等の維持管理を適切に行い、繰出金についても今後とも適切な執行に努めていく。</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158750</xdr:rowOff>
    </xdr:from>
    <xdr:to>
      <xdr:col>24</xdr:col>
      <xdr:colOff>31750</xdr:colOff>
      <xdr:row>62</xdr:row>
      <xdr:rowOff>25400</xdr:rowOff>
    </xdr:to>
    <xdr:cxnSp macro="">
      <xdr:nvCxnSpPr>
        <xdr:cNvPr id="242" name="直線コネクタ 241"/>
        <xdr:cNvCxnSpPr/>
      </xdr:nvCxnSpPr>
      <xdr:spPr>
        <a:xfrm flipV="1">
          <a:off x="16510000" y="9245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3"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4" name="直線コネクタ 243"/>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73677</xdr:rowOff>
    </xdr:from>
    <xdr:ext cx="762000" cy="259045"/>
    <xdr:sp macro="" textlink="">
      <xdr:nvSpPr>
        <xdr:cNvPr id="245" name="その他最大値テキスト"/>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23</xdr:col>
      <xdr:colOff>628650</xdr:colOff>
      <xdr:row>53</xdr:row>
      <xdr:rowOff>158750</xdr:rowOff>
    </xdr:from>
    <xdr:to>
      <xdr:col>24</xdr:col>
      <xdr:colOff>120650</xdr:colOff>
      <xdr:row>53</xdr:row>
      <xdr:rowOff>158750</xdr:rowOff>
    </xdr:to>
    <xdr:cxnSp macro="">
      <xdr:nvCxnSpPr>
        <xdr:cNvPr id="246" name="直線コネクタ 245"/>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165100</xdr:rowOff>
    </xdr:from>
    <xdr:to>
      <xdr:col>24</xdr:col>
      <xdr:colOff>31750</xdr:colOff>
      <xdr:row>55</xdr:row>
      <xdr:rowOff>31750</xdr:rowOff>
    </xdr:to>
    <xdr:cxnSp macro="">
      <xdr:nvCxnSpPr>
        <xdr:cNvPr id="247" name="直線コネクタ 246"/>
        <xdr:cNvCxnSpPr/>
      </xdr:nvCxnSpPr>
      <xdr:spPr>
        <a:xfrm>
          <a:off x="15671800" y="9423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99077</xdr:rowOff>
    </xdr:from>
    <xdr:ext cx="762000" cy="259045"/>
    <xdr:sp macro="" textlink="">
      <xdr:nvSpPr>
        <xdr:cNvPr id="248" name="その他平均値テキスト"/>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49" name="フローチャート : 判断 248"/>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139700</xdr:rowOff>
    </xdr:from>
    <xdr:to>
      <xdr:col>22</xdr:col>
      <xdr:colOff>565150</xdr:colOff>
      <xdr:row>54</xdr:row>
      <xdr:rowOff>165100</xdr:rowOff>
    </xdr:to>
    <xdr:cxnSp macro="">
      <xdr:nvCxnSpPr>
        <xdr:cNvPr id="250" name="直線コネクタ 249"/>
        <xdr:cNvCxnSpPr/>
      </xdr:nvCxnSpPr>
      <xdr:spPr>
        <a:xfrm>
          <a:off x="14782800" y="9398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101600</xdr:rowOff>
    </xdr:from>
    <xdr:to>
      <xdr:col>22</xdr:col>
      <xdr:colOff>615950</xdr:colOff>
      <xdr:row>57</xdr:row>
      <xdr:rowOff>31750</xdr:rowOff>
    </xdr:to>
    <xdr:sp macro="" textlink="">
      <xdr:nvSpPr>
        <xdr:cNvPr id="251" name="フローチャート : 判断 250"/>
        <xdr:cNvSpPr/>
      </xdr:nvSpPr>
      <xdr:spPr>
        <a:xfrm>
          <a:off x="15621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16527</xdr:rowOff>
    </xdr:from>
    <xdr:ext cx="736600" cy="259045"/>
    <xdr:sp macro="" textlink="">
      <xdr:nvSpPr>
        <xdr:cNvPr id="252" name="テキスト ボックス 251"/>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50800</xdr:rowOff>
    </xdr:from>
    <xdr:to>
      <xdr:col>21</xdr:col>
      <xdr:colOff>361950</xdr:colOff>
      <xdr:row>54</xdr:row>
      <xdr:rowOff>139700</xdr:rowOff>
    </xdr:to>
    <xdr:cxnSp macro="">
      <xdr:nvCxnSpPr>
        <xdr:cNvPr id="253" name="直線コネクタ 252"/>
        <xdr:cNvCxnSpPr/>
      </xdr:nvCxnSpPr>
      <xdr:spPr>
        <a:xfrm>
          <a:off x="13893800" y="9309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4" name="フローチャート : 判断 253"/>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5" name="テキスト ボックス 254"/>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50800</xdr:rowOff>
    </xdr:from>
    <xdr:to>
      <xdr:col>20</xdr:col>
      <xdr:colOff>158750</xdr:colOff>
      <xdr:row>54</xdr:row>
      <xdr:rowOff>50800</xdr:rowOff>
    </xdr:to>
    <xdr:cxnSp macro="">
      <xdr:nvCxnSpPr>
        <xdr:cNvPr id="256" name="直線コネクタ 255"/>
        <xdr:cNvCxnSpPr/>
      </xdr:nvCxnSpPr>
      <xdr:spPr>
        <a:xfrm>
          <a:off x="13004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57" name="フローチャート : 判断 256"/>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111777</xdr:rowOff>
    </xdr:from>
    <xdr:ext cx="762000" cy="259045"/>
    <xdr:sp macro="" textlink="">
      <xdr:nvSpPr>
        <xdr:cNvPr id="258" name="テキスト ボックス 257"/>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59" name="フローチャート : 判断 258"/>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0" name="テキスト ボックス 259"/>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152400</xdr:rowOff>
    </xdr:from>
    <xdr:to>
      <xdr:col>24</xdr:col>
      <xdr:colOff>82550</xdr:colOff>
      <xdr:row>55</xdr:row>
      <xdr:rowOff>82550</xdr:rowOff>
    </xdr:to>
    <xdr:sp macro="" textlink="">
      <xdr:nvSpPr>
        <xdr:cNvPr id="266" name="円/楕円 265"/>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168927</xdr:rowOff>
    </xdr:from>
    <xdr:ext cx="762000" cy="259045"/>
    <xdr:sp macro="" textlink="">
      <xdr:nvSpPr>
        <xdr:cNvPr id="267" name="その他該当値テキスト"/>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114300</xdr:rowOff>
    </xdr:from>
    <xdr:to>
      <xdr:col>22</xdr:col>
      <xdr:colOff>615950</xdr:colOff>
      <xdr:row>55</xdr:row>
      <xdr:rowOff>44450</xdr:rowOff>
    </xdr:to>
    <xdr:sp macro="" textlink="">
      <xdr:nvSpPr>
        <xdr:cNvPr id="268" name="円/楕円 267"/>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54627</xdr:rowOff>
    </xdr:from>
    <xdr:ext cx="736600" cy="259045"/>
    <xdr:sp macro="" textlink="">
      <xdr:nvSpPr>
        <xdr:cNvPr id="269" name="テキスト ボックス 268"/>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88900</xdr:rowOff>
    </xdr:from>
    <xdr:to>
      <xdr:col>21</xdr:col>
      <xdr:colOff>412750</xdr:colOff>
      <xdr:row>55</xdr:row>
      <xdr:rowOff>19050</xdr:rowOff>
    </xdr:to>
    <xdr:sp macro="" textlink="">
      <xdr:nvSpPr>
        <xdr:cNvPr id="270" name="円/楕円 269"/>
        <xdr:cNvSpPr/>
      </xdr:nvSpPr>
      <xdr:spPr>
        <a:xfrm>
          <a:off x="14732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29227</xdr:rowOff>
    </xdr:from>
    <xdr:ext cx="762000" cy="259045"/>
    <xdr:sp macro="" textlink="">
      <xdr:nvSpPr>
        <xdr:cNvPr id="271" name="テキスト ボックス 270"/>
        <xdr:cNvSpPr txBox="1"/>
      </xdr:nvSpPr>
      <xdr:spPr>
        <a:xfrm>
          <a:off x="14401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0</xdr:rowOff>
    </xdr:from>
    <xdr:to>
      <xdr:col>20</xdr:col>
      <xdr:colOff>209550</xdr:colOff>
      <xdr:row>54</xdr:row>
      <xdr:rowOff>101600</xdr:rowOff>
    </xdr:to>
    <xdr:sp macro="" textlink="">
      <xdr:nvSpPr>
        <xdr:cNvPr id="272" name="円/楕円 271"/>
        <xdr:cNvSpPr/>
      </xdr:nvSpPr>
      <xdr:spPr>
        <a:xfrm>
          <a:off x="13843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111777</xdr:rowOff>
    </xdr:from>
    <xdr:ext cx="762000" cy="259045"/>
    <xdr:sp macro="" textlink="">
      <xdr:nvSpPr>
        <xdr:cNvPr id="273" name="テキスト ボックス 272"/>
        <xdr:cNvSpPr txBox="1"/>
      </xdr:nvSpPr>
      <xdr:spPr>
        <a:xfrm>
          <a:off x="13512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0</xdr:rowOff>
    </xdr:from>
    <xdr:to>
      <xdr:col>19</xdr:col>
      <xdr:colOff>6350</xdr:colOff>
      <xdr:row>54</xdr:row>
      <xdr:rowOff>101600</xdr:rowOff>
    </xdr:to>
    <xdr:sp macro="" textlink="">
      <xdr:nvSpPr>
        <xdr:cNvPr id="274" name="円/楕円 273"/>
        <xdr:cNvSpPr/>
      </xdr:nvSpPr>
      <xdr:spPr>
        <a:xfrm>
          <a:off x="12954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111777</xdr:rowOff>
    </xdr:from>
    <xdr:ext cx="762000" cy="259045"/>
    <xdr:sp macro="" textlink="">
      <xdr:nvSpPr>
        <xdr:cNvPr id="275" name="テキスト ボックス 274"/>
        <xdr:cNvSpPr txBox="1"/>
      </xdr:nvSpPr>
      <xdr:spPr>
        <a:xfrm>
          <a:off x="12623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かかる経常収支比率は類似団体平均９．７％に対し、本市１４．２％と４．５ポイント上回っている。これは、ごみ処理事業や消防事業を一部事務組合で行っており、その負担金が大きいためと考えられる。</a:t>
          </a:r>
        </a:p>
        <a:p>
          <a:r>
            <a:rPr kumimoji="1" lang="ja-JP" altLang="en-US" sz="1300">
              <a:latin typeface="ＭＳ Ｐゴシック"/>
            </a:rPr>
            <a:t>　今後は一部事務組合に対しても経費の見直しを求めるなど、負担金の抑制を図りたい。</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152400</xdr:rowOff>
    </xdr:from>
    <xdr:to>
      <xdr:col>24</xdr:col>
      <xdr:colOff>31750</xdr:colOff>
      <xdr:row>41</xdr:row>
      <xdr:rowOff>133350</xdr:rowOff>
    </xdr:to>
    <xdr:cxnSp macro="">
      <xdr:nvCxnSpPr>
        <xdr:cNvPr id="303" name="直線コネクタ 302"/>
        <xdr:cNvCxnSpPr/>
      </xdr:nvCxnSpPr>
      <xdr:spPr>
        <a:xfrm flipV="1">
          <a:off x="16510000" y="563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105427</xdr:rowOff>
    </xdr:from>
    <xdr:ext cx="762000" cy="259045"/>
    <xdr:sp macro="" textlink="">
      <xdr:nvSpPr>
        <xdr:cNvPr id="304" name="補助費等最小値テキスト"/>
        <xdr:cNvSpPr txBox="1"/>
      </xdr:nvSpPr>
      <xdr:spPr>
        <a:xfrm>
          <a:off x="16598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23</xdr:col>
      <xdr:colOff>628650</xdr:colOff>
      <xdr:row>41</xdr:row>
      <xdr:rowOff>133350</xdr:rowOff>
    </xdr:from>
    <xdr:to>
      <xdr:col>24</xdr:col>
      <xdr:colOff>120650</xdr:colOff>
      <xdr:row>41</xdr:row>
      <xdr:rowOff>133350</xdr:rowOff>
    </xdr:to>
    <xdr:cxnSp macro="">
      <xdr:nvCxnSpPr>
        <xdr:cNvPr id="305" name="直線コネクタ 304"/>
        <xdr:cNvCxnSpPr/>
      </xdr:nvCxnSpPr>
      <xdr:spPr>
        <a:xfrm>
          <a:off x="16421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67327</xdr:rowOff>
    </xdr:from>
    <xdr:ext cx="762000" cy="259045"/>
    <xdr:sp macro="" textlink="">
      <xdr:nvSpPr>
        <xdr:cNvPr id="306" name="補助費等最大値テキスト"/>
        <xdr:cNvSpPr txBox="1"/>
      </xdr:nvSpPr>
      <xdr:spPr>
        <a:xfrm>
          <a:off x="16598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152400</xdr:rowOff>
    </xdr:from>
    <xdr:to>
      <xdr:col>24</xdr:col>
      <xdr:colOff>120650</xdr:colOff>
      <xdr:row>32</xdr:row>
      <xdr:rowOff>152400</xdr:rowOff>
    </xdr:to>
    <xdr:cxnSp macro="">
      <xdr:nvCxnSpPr>
        <xdr:cNvPr id="307" name="直線コネクタ 306"/>
        <xdr:cNvCxnSpPr/>
      </xdr:nvCxnSpPr>
      <xdr:spPr>
        <a:xfrm>
          <a:off x="16421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101600</xdr:rowOff>
    </xdr:from>
    <xdr:to>
      <xdr:col>24</xdr:col>
      <xdr:colOff>31750</xdr:colOff>
      <xdr:row>41</xdr:row>
      <xdr:rowOff>44450</xdr:rowOff>
    </xdr:to>
    <xdr:cxnSp macro="">
      <xdr:nvCxnSpPr>
        <xdr:cNvPr id="308" name="直線コネクタ 307"/>
        <xdr:cNvCxnSpPr/>
      </xdr:nvCxnSpPr>
      <xdr:spPr>
        <a:xfrm>
          <a:off x="15671800" y="6959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124477</xdr:rowOff>
    </xdr:from>
    <xdr:ext cx="762000" cy="259045"/>
    <xdr:sp macro="" textlink="">
      <xdr:nvSpPr>
        <xdr:cNvPr id="309"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0" name="フローチャート : 判断 309"/>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101600</xdr:rowOff>
    </xdr:from>
    <xdr:to>
      <xdr:col>22</xdr:col>
      <xdr:colOff>565150</xdr:colOff>
      <xdr:row>40</xdr:row>
      <xdr:rowOff>127000</xdr:rowOff>
    </xdr:to>
    <xdr:cxnSp macro="">
      <xdr:nvCxnSpPr>
        <xdr:cNvPr id="311" name="直線コネクタ 310"/>
        <xdr:cNvCxnSpPr/>
      </xdr:nvCxnSpPr>
      <xdr:spPr>
        <a:xfrm flipV="1">
          <a:off x="14782800" y="6959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6350</xdr:rowOff>
    </xdr:from>
    <xdr:to>
      <xdr:col>22</xdr:col>
      <xdr:colOff>615950</xdr:colOff>
      <xdr:row>37</xdr:row>
      <xdr:rowOff>107950</xdr:rowOff>
    </xdr:to>
    <xdr:sp macro="" textlink="">
      <xdr:nvSpPr>
        <xdr:cNvPr id="312" name="フローチャート : 判断 311"/>
        <xdr:cNvSpPr/>
      </xdr:nvSpPr>
      <xdr:spPr>
        <a:xfrm>
          <a:off x="15621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118127</xdr:rowOff>
    </xdr:from>
    <xdr:ext cx="736600" cy="259045"/>
    <xdr:sp macro="" textlink="">
      <xdr:nvSpPr>
        <xdr:cNvPr id="313" name="テキスト ボックス 312"/>
        <xdr:cNvSpPr txBox="1"/>
      </xdr:nvSpPr>
      <xdr:spPr>
        <a:xfrm>
          <a:off x="15290800" y="611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114300</xdr:rowOff>
    </xdr:from>
    <xdr:to>
      <xdr:col>21</xdr:col>
      <xdr:colOff>361950</xdr:colOff>
      <xdr:row>40</xdr:row>
      <xdr:rowOff>127000</xdr:rowOff>
    </xdr:to>
    <xdr:cxnSp macro="">
      <xdr:nvCxnSpPr>
        <xdr:cNvPr id="314" name="直線コネクタ 313"/>
        <xdr:cNvCxnSpPr/>
      </xdr:nvCxnSpPr>
      <xdr:spPr>
        <a:xfrm>
          <a:off x="13893800" y="697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19050</xdr:rowOff>
    </xdr:from>
    <xdr:to>
      <xdr:col>21</xdr:col>
      <xdr:colOff>412750</xdr:colOff>
      <xdr:row>37</xdr:row>
      <xdr:rowOff>120650</xdr:rowOff>
    </xdr:to>
    <xdr:sp macro="" textlink="">
      <xdr:nvSpPr>
        <xdr:cNvPr id="315" name="フローチャート : 判断 314"/>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130827</xdr:rowOff>
    </xdr:from>
    <xdr:ext cx="762000" cy="259045"/>
    <xdr:sp macro="" textlink="">
      <xdr:nvSpPr>
        <xdr:cNvPr id="316" name="テキスト ボックス 315"/>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114300</xdr:rowOff>
    </xdr:from>
    <xdr:to>
      <xdr:col>20</xdr:col>
      <xdr:colOff>158750</xdr:colOff>
      <xdr:row>40</xdr:row>
      <xdr:rowOff>152400</xdr:rowOff>
    </xdr:to>
    <xdr:cxnSp macro="">
      <xdr:nvCxnSpPr>
        <xdr:cNvPr id="317" name="直線コネクタ 316"/>
        <xdr:cNvCxnSpPr/>
      </xdr:nvCxnSpPr>
      <xdr:spPr>
        <a:xfrm flipV="1">
          <a:off x="13004800" y="697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6350</xdr:rowOff>
    </xdr:from>
    <xdr:to>
      <xdr:col>20</xdr:col>
      <xdr:colOff>209550</xdr:colOff>
      <xdr:row>37</xdr:row>
      <xdr:rowOff>107950</xdr:rowOff>
    </xdr:to>
    <xdr:sp macro="" textlink="">
      <xdr:nvSpPr>
        <xdr:cNvPr id="318" name="フローチャート : 判断 317"/>
        <xdr:cNvSpPr/>
      </xdr:nvSpPr>
      <xdr:spPr>
        <a:xfrm>
          <a:off x="13843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118127</xdr:rowOff>
    </xdr:from>
    <xdr:ext cx="762000" cy="259045"/>
    <xdr:sp macro="" textlink="">
      <xdr:nvSpPr>
        <xdr:cNvPr id="319" name="テキスト ボックス 318"/>
        <xdr:cNvSpPr txBox="1"/>
      </xdr:nvSpPr>
      <xdr:spPr>
        <a:xfrm>
          <a:off x="13512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20" name="フローチャート : 判断 319"/>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105427</xdr:rowOff>
    </xdr:from>
    <xdr:ext cx="762000" cy="259045"/>
    <xdr:sp macro="" textlink="">
      <xdr:nvSpPr>
        <xdr:cNvPr id="321" name="テキスト ボックス 320"/>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40</xdr:row>
      <xdr:rowOff>165100</xdr:rowOff>
    </xdr:from>
    <xdr:to>
      <xdr:col>24</xdr:col>
      <xdr:colOff>82550</xdr:colOff>
      <xdr:row>41</xdr:row>
      <xdr:rowOff>95250</xdr:rowOff>
    </xdr:to>
    <xdr:sp macro="" textlink="">
      <xdr:nvSpPr>
        <xdr:cNvPr id="327" name="円/楕円 326"/>
        <xdr:cNvSpPr/>
      </xdr:nvSpPr>
      <xdr:spPr>
        <a:xfrm>
          <a:off x="16459200" y="70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73677</xdr:rowOff>
    </xdr:from>
    <xdr:ext cx="762000" cy="259045"/>
    <xdr:sp macro="" textlink="">
      <xdr:nvSpPr>
        <xdr:cNvPr id="328" name="補助費等該当値テキスト"/>
        <xdr:cNvSpPr txBox="1"/>
      </xdr:nvSpPr>
      <xdr:spPr>
        <a:xfrm>
          <a:off x="16598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50800</xdr:rowOff>
    </xdr:from>
    <xdr:to>
      <xdr:col>22</xdr:col>
      <xdr:colOff>615950</xdr:colOff>
      <xdr:row>40</xdr:row>
      <xdr:rowOff>152400</xdr:rowOff>
    </xdr:to>
    <xdr:sp macro="" textlink="">
      <xdr:nvSpPr>
        <xdr:cNvPr id="329" name="円/楕円 328"/>
        <xdr:cNvSpPr/>
      </xdr:nvSpPr>
      <xdr:spPr>
        <a:xfrm>
          <a:off x="156210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137177</xdr:rowOff>
    </xdr:from>
    <xdr:ext cx="736600" cy="259045"/>
    <xdr:sp macro="" textlink="">
      <xdr:nvSpPr>
        <xdr:cNvPr id="330" name="テキスト ボックス 329"/>
        <xdr:cNvSpPr txBox="1"/>
      </xdr:nvSpPr>
      <xdr:spPr>
        <a:xfrm>
          <a:off x="15290800" y="699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76200</xdr:rowOff>
    </xdr:from>
    <xdr:to>
      <xdr:col>21</xdr:col>
      <xdr:colOff>412750</xdr:colOff>
      <xdr:row>41</xdr:row>
      <xdr:rowOff>6350</xdr:rowOff>
    </xdr:to>
    <xdr:sp macro="" textlink="">
      <xdr:nvSpPr>
        <xdr:cNvPr id="331" name="円/楕円 330"/>
        <xdr:cNvSpPr/>
      </xdr:nvSpPr>
      <xdr:spPr>
        <a:xfrm>
          <a:off x="1473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162577</xdr:rowOff>
    </xdr:from>
    <xdr:ext cx="762000" cy="259045"/>
    <xdr:sp macro="" textlink="">
      <xdr:nvSpPr>
        <xdr:cNvPr id="332" name="テキスト ボックス 331"/>
        <xdr:cNvSpPr txBox="1"/>
      </xdr:nvSpPr>
      <xdr:spPr>
        <a:xfrm>
          <a:off x="1440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63500</xdr:rowOff>
    </xdr:from>
    <xdr:to>
      <xdr:col>20</xdr:col>
      <xdr:colOff>209550</xdr:colOff>
      <xdr:row>40</xdr:row>
      <xdr:rowOff>165100</xdr:rowOff>
    </xdr:to>
    <xdr:sp macro="" textlink="">
      <xdr:nvSpPr>
        <xdr:cNvPr id="333" name="円/楕円 332"/>
        <xdr:cNvSpPr/>
      </xdr:nvSpPr>
      <xdr:spPr>
        <a:xfrm>
          <a:off x="138430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149877</xdr:rowOff>
    </xdr:from>
    <xdr:ext cx="762000" cy="259045"/>
    <xdr:sp macro="" textlink="">
      <xdr:nvSpPr>
        <xdr:cNvPr id="334" name="テキスト ボックス 333"/>
        <xdr:cNvSpPr txBox="1"/>
      </xdr:nvSpPr>
      <xdr:spPr>
        <a:xfrm>
          <a:off x="135128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101600</xdr:rowOff>
    </xdr:from>
    <xdr:to>
      <xdr:col>19</xdr:col>
      <xdr:colOff>6350</xdr:colOff>
      <xdr:row>41</xdr:row>
      <xdr:rowOff>31750</xdr:rowOff>
    </xdr:to>
    <xdr:sp macro="" textlink="">
      <xdr:nvSpPr>
        <xdr:cNvPr id="335" name="円/楕円 334"/>
        <xdr:cNvSpPr/>
      </xdr:nvSpPr>
      <xdr:spPr>
        <a:xfrm>
          <a:off x="129540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16527</xdr:rowOff>
    </xdr:from>
    <xdr:ext cx="762000" cy="259045"/>
    <xdr:sp macro="" textlink="">
      <xdr:nvSpPr>
        <xdr:cNvPr id="336" name="テキスト ボックス 335"/>
        <xdr:cNvSpPr txBox="1"/>
      </xdr:nvSpPr>
      <xdr:spPr>
        <a:xfrm>
          <a:off x="126238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これまで市債発行の抑制と計画的な償還に努めてきた結果、公債費に係る経常収支比率は低下傾向にある。</a:t>
          </a:r>
        </a:p>
        <a:p>
          <a:r>
            <a:rPr kumimoji="1" lang="ja-JP" altLang="en-US" sz="1300">
              <a:latin typeface="ＭＳ Ｐゴシック"/>
            </a:rPr>
            <a:t>　今後、市庁舎建設事業に伴う市債発行の増加が見込まれるが、財政計画（平成２８年度～３１年度）に基づき、健全財政の維持のため計画的な償還に努めていく。</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104140</xdr:rowOff>
    </xdr:from>
    <xdr:to>
      <xdr:col>7</xdr:col>
      <xdr:colOff>15875</xdr:colOff>
      <xdr:row>80</xdr:row>
      <xdr:rowOff>58420</xdr:rowOff>
    </xdr:to>
    <xdr:cxnSp macro="">
      <xdr:nvCxnSpPr>
        <xdr:cNvPr id="361" name="直線コネクタ 360"/>
        <xdr:cNvCxnSpPr/>
      </xdr:nvCxnSpPr>
      <xdr:spPr>
        <a:xfrm flipV="1">
          <a:off x="4826000" y="1279144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30497</xdr:rowOff>
    </xdr:from>
    <xdr:ext cx="762000" cy="259045"/>
    <xdr:sp macro="" textlink="">
      <xdr:nvSpPr>
        <xdr:cNvPr id="362"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612775</xdr:colOff>
      <xdr:row>80</xdr:row>
      <xdr:rowOff>58420</xdr:rowOff>
    </xdr:from>
    <xdr:to>
      <xdr:col>7</xdr:col>
      <xdr:colOff>104775</xdr:colOff>
      <xdr:row>80</xdr:row>
      <xdr:rowOff>58420</xdr:rowOff>
    </xdr:to>
    <xdr:cxnSp macro="">
      <xdr:nvCxnSpPr>
        <xdr:cNvPr id="363" name="直線コネクタ 362"/>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19067</xdr:rowOff>
    </xdr:from>
    <xdr:ext cx="762000" cy="259045"/>
    <xdr:sp macro="" textlink="">
      <xdr:nvSpPr>
        <xdr:cNvPr id="364"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74</xdr:row>
      <xdr:rowOff>104140</xdr:rowOff>
    </xdr:from>
    <xdr:to>
      <xdr:col>7</xdr:col>
      <xdr:colOff>104775</xdr:colOff>
      <xdr:row>74</xdr:row>
      <xdr:rowOff>104140</xdr:rowOff>
    </xdr:to>
    <xdr:cxnSp macro="">
      <xdr:nvCxnSpPr>
        <xdr:cNvPr id="365" name="直線コネクタ 364"/>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60706</xdr:rowOff>
    </xdr:from>
    <xdr:to>
      <xdr:col>7</xdr:col>
      <xdr:colOff>15875</xdr:colOff>
      <xdr:row>77</xdr:row>
      <xdr:rowOff>124713</xdr:rowOff>
    </xdr:to>
    <xdr:cxnSp macro="">
      <xdr:nvCxnSpPr>
        <xdr:cNvPr id="366" name="直線コネクタ 365"/>
        <xdr:cNvCxnSpPr/>
      </xdr:nvCxnSpPr>
      <xdr:spPr>
        <a:xfrm flipV="1">
          <a:off x="3987800" y="13262356"/>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167149</xdr:rowOff>
    </xdr:from>
    <xdr:ext cx="762000" cy="259045"/>
    <xdr:sp macro="" textlink="">
      <xdr:nvSpPr>
        <xdr:cNvPr id="367"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8" name="フローチャート : 判断 367"/>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124713</xdr:rowOff>
    </xdr:from>
    <xdr:to>
      <xdr:col>5</xdr:col>
      <xdr:colOff>549275</xdr:colOff>
      <xdr:row>78</xdr:row>
      <xdr:rowOff>30987</xdr:rowOff>
    </xdr:to>
    <xdr:cxnSp macro="">
      <xdr:nvCxnSpPr>
        <xdr:cNvPr id="369" name="直線コネクタ 368"/>
        <xdr:cNvCxnSpPr/>
      </xdr:nvCxnSpPr>
      <xdr:spPr>
        <a:xfrm flipV="1">
          <a:off x="3098800" y="1332636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0" name="フローチャート : 判断 369"/>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107966</xdr:rowOff>
    </xdr:from>
    <xdr:ext cx="736600" cy="259045"/>
    <xdr:sp macro="" textlink="">
      <xdr:nvSpPr>
        <xdr:cNvPr id="371" name="テキスト ボックス 370"/>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30987</xdr:rowOff>
    </xdr:from>
    <xdr:to>
      <xdr:col>4</xdr:col>
      <xdr:colOff>346075</xdr:colOff>
      <xdr:row>78</xdr:row>
      <xdr:rowOff>108713</xdr:rowOff>
    </xdr:to>
    <xdr:cxnSp macro="">
      <xdr:nvCxnSpPr>
        <xdr:cNvPr id="372" name="直線コネクタ 371"/>
        <xdr:cNvCxnSpPr/>
      </xdr:nvCxnSpPr>
      <xdr:spPr>
        <a:xfrm flipV="1">
          <a:off x="2209800" y="13404087"/>
          <a:ext cx="889000" cy="7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3" name="フローチャート : 判断 372"/>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74" name="テキスト ボックス 373"/>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108713</xdr:rowOff>
    </xdr:from>
    <xdr:to>
      <xdr:col>3</xdr:col>
      <xdr:colOff>142875</xdr:colOff>
      <xdr:row>78</xdr:row>
      <xdr:rowOff>163576</xdr:rowOff>
    </xdr:to>
    <xdr:cxnSp macro="">
      <xdr:nvCxnSpPr>
        <xdr:cNvPr id="375" name="直線コネクタ 374"/>
        <xdr:cNvCxnSpPr/>
      </xdr:nvCxnSpPr>
      <xdr:spPr>
        <a:xfrm flipV="1">
          <a:off x="1320800" y="134818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6" name="フローチャート : 判断 375"/>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46245</xdr:rowOff>
    </xdr:from>
    <xdr:ext cx="762000" cy="259045"/>
    <xdr:sp macro="" textlink="">
      <xdr:nvSpPr>
        <xdr:cNvPr id="377" name="テキスト ボックス 376"/>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8" name="フローチャート : 判断 377"/>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79" name="テキスト ボックス 378"/>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9906</xdr:rowOff>
    </xdr:from>
    <xdr:to>
      <xdr:col>7</xdr:col>
      <xdr:colOff>66675</xdr:colOff>
      <xdr:row>77</xdr:row>
      <xdr:rowOff>111506</xdr:rowOff>
    </xdr:to>
    <xdr:sp macro="" textlink="">
      <xdr:nvSpPr>
        <xdr:cNvPr id="385" name="円/楕円 384"/>
        <xdr:cNvSpPr/>
      </xdr:nvSpPr>
      <xdr:spPr>
        <a:xfrm>
          <a:off x="4775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26433</xdr:rowOff>
    </xdr:from>
    <xdr:ext cx="762000" cy="259045"/>
    <xdr:sp macro="" textlink="">
      <xdr:nvSpPr>
        <xdr:cNvPr id="386" name="公債費該当値テキスト"/>
        <xdr:cNvSpPr txBox="1"/>
      </xdr:nvSpPr>
      <xdr:spPr>
        <a:xfrm>
          <a:off x="4914900" y="1305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73913</xdr:rowOff>
    </xdr:from>
    <xdr:to>
      <xdr:col>5</xdr:col>
      <xdr:colOff>600075</xdr:colOff>
      <xdr:row>78</xdr:row>
      <xdr:rowOff>4063</xdr:rowOff>
    </xdr:to>
    <xdr:sp macro="" textlink="">
      <xdr:nvSpPr>
        <xdr:cNvPr id="387" name="円/楕円 386"/>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88" name="テキスト ボックス 387"/>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151637</xdr:rowOff>
    </xdr:from>
    <xdr:to>
      <xdr:col>4</xdr:col>
      <xdr:colOff>396875</xdr:colOff>
      <xdr:row>78</xdr:row>
      <xdr:rowOff>81787</xdr:rowOff>
    </xdr:to>
    <xdr:sp macro="" textlink="">
      <xdr:nvSpPr>
        <xdr:cNvPr id="389" name="円/楕円 388"/>
        <xdr:cNvSpPr/>
      </xdr:nvSpPr>
      <xdr:spPr>
        <a:xfrm>
          <a:off x="3048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90" name="テキスト ボックス 389"/>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57913</xdr:rowOff>
    </xdr:from>
    <xdr:to>
      <xdr:col>3</xdr:col>
      <xdr:colOff>193675</xdr:colOff>
      <xdr:row>78</xdr:row>
      <xdr:rowOff>159513</xdr:rowOff>
    </xdr:to>
    <xdr:sp macro="" textlink="">
      <xdr:nvSpPr>
        <xdr:cNvPr id="391" name="円/楕円 390"/>
        <xdr:cNvSpPr/>
      </xdr:nvSpPr>
      <xdr:spPr>
        <a:xfrm>
          <a:off x="2159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144290</xdr:rowOff>
    </xdr:from>
    <xdr:ext cx="762000" cy="259045"/>
    <xdr:sp macro="" textlink="">
      <xdr:nvSpPr>
        <xdr:cNvPr id="392" name="テキスト ボックス 391"/>
        <xdr:cNvSpPr txBox="1"/>
      </xdr:nvSpPr>
      <xdr:spPr>
        <a:xfrm>
          <a:off x="1828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112776</xdr:rowOff>
    </xdr:from>
    <xdr:to>
      <xdr:col>1</xdr:col>
      <xdr:colOff>676275</xdr:colOff>
      <xdr:row>79</xdr:row>
      <xdr:rowOff>42926</xdr:rowOff>
    </xdr:to>
    <xdr:sp macro="" textlink="">
      <xdr:nvSpPr>
        <xdr:cNvPr id="393" name="円/楕円 392"/>
        <xdr:cNvSpPr/>
      </xdr:nvSpPr>
      <xdr:spPr>
        <a:xfrm>
          <a:off x="1270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27703</xdr:rowOff>
    </xdr:from>
    <xdr:ext cx="762000" cy="259045"/>
    <xdr:sp macro="" textlink="">
      <xdr:nvSpPr>
        <xdr:cNvPr id="394" name="テキスト ボックス 393"/>
        <xdr:cNvSpPr txBox="1"/>
      </xdr:nvSpPr>
      <xdr:spPr>
        <a:xfrm>
          <a:off x="939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公債費以外に係る経常収支比率は、類似団体平均７８．５％のところ、本市７２．６％と５．９ポイント下回っている。</a:t>
          </a:r>
        </a:p>
        <a:p>
          <a:r>
            <a:rPr kumimoji="1" lang="ja-JP" altLang="en-US" sz="1300">
              <a:latin typeface="ＭＳ Ｐゴシック"/>
            </a:rPr>
            <a:t>　事務事業評価による事業の見直しや財政計画（平成２８年度～３１年度）に基づき、各費目経常経費の見直しを進め、経常収支比率の抑制に努めていく。</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81</xdr:row>
      <xdr:rowOff>5842</xdr:rowOff>
    </xdr:to>
    <xdr:cxnSp macro="">
      <xdr:nvCxnSpPr>
        <xdr:cNvPr id="420" name="直線コネクタ 419"/>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149369</xdr:rowOff>
    </xdr:from>
    <xdr:ext cx="762000" cy="259045"/>
    <xdr:sp macro="" textlink="">
      <xdr:nvSpPr>
        <xdr:cNvPr id="421" name="公債費以外最小値テキスト"/>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628650</xdr:colOff>
      <xdr:row>81</xdr:row>
      <xdr:rowOff>5842</xdr:rowOff>
    </xdr:from>
    <xdr:to>
      <xdr:col>24</xdr:col>
      <xdr:colOff>120650</xdr:colOff>
      <xdr:row>81</xdr:row>
      <xdr:rowOff>5842</xdr:rowOff>
    </xdr:to>
    <xdr:cxnSp macro="">
      <xdr:nvCxnSpPr>
        <xdr:cNvPr id="422" name="直線コネクタ 421"/>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3"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4" name="直線コネクタ 423"/>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12700</xdr:rowOff>
    </xdr:from>
    <xdr:to>
      <xdr:col>24</xdr:col>
      <xdr:colOff>31750</xdr:colOff>
      <xdr:row>76</xdr:row>
      <xdr:rowOff>131572</xdr:rowOff>
    </xdr:to>
    <xdr:cxnSp macro="">
      <xdr:nvCxnSpPr>
        <xdr:cNvPr id="425" name="直線コネクタ 424"/>
        <xdr:cNvCxnSpPr/>
      </xdr:nvCxnSpPr>
      <xdr:spPr>
        <a:xfrm>
          <a:off x="15671800" y="1304290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151147</xdr:rowOff>
    </xdr:from>
    <xdr:ext cx="762000" cy="259045"/>
    <xdr:sp macro="" textlink="">
      <xdr:nvSpPr>
        <xdr:cNvPr id="426" name="公債費以外平均値テキスト"/>
        <xdr:cNvSpPr txBox="1"/>
      </xdr:nvSpPr>
      <xdr:spPr>
        <a:xfrm>
          <a:off x="16598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27" name="フローチャート : 判断 426"/>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8128</xdr:rowOff>
    </xdr:from>
    <xdr:to>
      <xdr:col>22</xdr:col>
      <xdr:colOff>565150</xdr:colOff>
      <xdr:row>76</xdr:row>
      <xdr:rowOff>12700</xdr:rowOff>
    </xdr:to>
    <xdr:cxnSp macro="">
      <xdr:nvCxnSpPr>
        <xdr:cNvPr id="428" name="直線コネクタ 427"/>
        <xdr:cNvCxnSpPr/>
      </xdr:nvCxnSpPr>
      <xdr:spPr>
        <a:xfrm>
          <a:off x="14782800" y="13038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101346</xdr:rowOff>
    </xdr:from>
    <xdr:to>
      <xdr:col>22</xdr:col>
      <xdr:colOff>615950</xdr:colOff>
      <xdr:row>78</xdr:row>
      <xdr:rowOff>31496</xdr:rowOff>
    </xdr:to>
    <xdr:sp macro="" textlink="">
      <xdr:nvSpPr>
        <xdr:cNvPr id="429" name="フローチャート : 判断 428"/>
        <xdr:cNvSpPr/>
      </xdr:nvSpPr>
      <xdr:spPr>
        <a:xfrm>
          <a:off x="15621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16273</xdr:rowOff>
    </xdr:from>
    <xdr:ext cx="736600" cy="259045"/>
    <xdr:sp macro="" textlink="">
      <xdr:nvSpPr>
        <xdr:cNvPr id="430" name="テキスト ボックス 429"/>
        <xdr:cNvSpPr txBox="1"/>
      </xdr:nvSpPr>
      <xdr:spPr>
        <a:xfrm>
          <a:off x="15290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56134</xdr:rowOff>
    </xdr:from>
    <xdr:to>
      <xdr:col>21</xdr:col>
      <xdr:colOff>361950</xdr:colOff>
      <xdr:row>76</xdr:row>
      <xdr:rowOff>8128</xdr:rowOff>
    </xdr:to>
    <xdr:cxnSp macro="">
      <xdr:nvCxnSpPr>
        <xdr:cNvPr id="431" name="直線コネクタ 430"/>
        <xdr:cNvCxnSpPr/>
      </xdr:nvCxnSpPr>
      <xdr:spPr>
        <a:xfrm>
          <a:off x="13893800" y="1291488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153924</xdr:rowOff>
    </xdr:from>
    <xdr:to>
      <xdr:col>21</xdr:col>
      <xdr:colOff>412750</xdr:colOff>
      <xdr:row>77</xdr:row>
      <xdr:rowOff>84074</xdr:rowOff>
    </xdr:to>
    <xdr:sp macro="" textlink="">
      <xdr:nvSpPr>
        <xdr:cNvPr id="432" name="フローチャート : 判断 431"/>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68851</xdr:rowOff>
    </xdr:from>
    <xdr:ext cx="762000" cy="259045"/>
    <xdr:sp macro="" textlink="">
      <xdr:nvSpPr>
        <xdr:cNvPr id="433" name="テキスト ボックス 432"/>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56134</xdr:rowOff>
    </xdr:from>
    <xdr:to>
      <xdr:col>20</xdr:col>
      <xdr:colOff>158750</xdr:colOff>
      <xdr:row>75</xdr:row>
      <xdr:rowOff>74422</xdr:rowOff>
    </xdr:to>
    <xdr:cxnSp macro="">
      <xdr:nvCxnSpPr>
        <xdr:cNvPr id="434" name="直線コネクタ 433"/>
        <xdr:cNvCxnSpPr/>
      </xdr:nvCxnSpPr>
      <xdr:spPr>
        <a:xfrm flipV="1">
          <a:off x="13004800" y="129148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36" name="テキスト ボックス 435"/>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37" name="フローチャート : 判断 436"/>
        <xdr:cNvSpPr/>
      </xdr:nvSpPr>
      <xdr:spPr>
        <a:xfrm>
          <a:off x="12954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27703</xdr:rowOff>
    </xdr:from>
    <xdr:ext cx="762000" cy="259045"/>
    <xdr:sp macro="" textlink="">
      <xdr:nvSpPr>
        <xdr:cNvPr id="438" name="テキスト ボックス 437"/>
        <xdr:cNvSpPr txBox="1"/>
      </xdr:nvSpPr>
      <xdr:spPr>
        <a:xfrm>
          <a:off x="12623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44" name="円/楕円 443"/>
        <xdr:cNvSpPr/>
      </xdr:nvSpPr>
      <xdr:spPr>
        <a:xfrm>
          <a:off x="16459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97299</xdr:rowOff>
    </xdr:from>
    <xdr:ext cx="762000" cy="259045"/>
    <xdr:sp macro="" textlink="">
      <xdr:nvSpPr>
        <xdr:cNvPr id="445" name="公債費以外該当値テキスト"/>
        <xdr:cNvSpPr txBox="1"/>
      </xdr:nvSpPr>
      <xdr:spPr>
        <a:xfrm>
          <a:off x="16598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133350</xdr:rowOff>
    </xdr:from>
    <xdr:to>
      <xdr:col>22</xdr:col>
      <xdr:colOff>615950</xdr:colOff>
      <xdr:row>76</xdr:row>
      <xdr:rowOff>63500</xdr:rowOff>
    </xdr:to>
    <xdr:sp macro="" textlink="">
      <xdr:nvSpPr>
        <xdr:cNvPr id="446" name="円/楕円 445"/>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73677</xdr:rowOff>
    </xdr:from>
    <xdr:ext cx="736600" cy="259045"/>
    <xdr:sp macro="" textlink="">
      <xdr:nvSpPr>
        <xdr:cNvPr id="447" name="テキスト ボックス 446"/>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128778</xdr:rowOff>
    </xdr:from>
    <xdr:to>
      <xdr:col>21</xdr:col>
      <xdr:colOff>412750</xdr:colOff>
      <xdr:row>76</xdr:row>
      <xdr:rowOff>58928</xdr:rowOff>
    </xdr:to>
    <xdr:sp macro="" textlink="">
      <xdr:nvSpPr>
        <xdr:cNvPr id="448" name="円/楕円 447"/>
        <xdr:cNvSpPr/>
      </xdr:nvSpPr>
      <xdr:spPr>
        <a:xfrm>
          <a:off x="14732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69105</xdr:rowOff>
    </xdr:from>
    <xdr:ext cx="762000" cy="259045"/>
    <xdr:sp macro="" textlink="">
      <xdr:nvSpPr>
        <xdr:cNvPr id="449" name="テキスト ボックス 448"/>
        <xdr:cNvSpPr txBox="1"/>
      </xdr:nvSpPr>
      <xdr:spPr>
        <a:xfrm>
          <a:off x="14401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5334</xdr:rowOff>
    </xdr:from>
    <xdr:to>
      <xdr:col>20</xdr:col>
      <xdr:colOff>209550</xdr:colOff>
      <xdr:row>75</xdr:row>
      <xdr:rowOff>106934</xdr:rowOff>
    </xdr:to>
    <xdr:sp macro="" textlink="">
      <xdr:nvSpPr>
        <xdr:cNvPr id="450" name="円/楕円 449"/>
        <xdr:cNvSpPr/>
      </xdr:nvSpPr>
      <xdr:spPr>
        <a:xfrm>
          <a:off x="13843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117111</xdr:rowOff>
    </xdr:from>
    <xdr:ext cx="762000" cy="259045"/>
    <xdr:sp macro="" textlink="">
      <xdr:nvSpPr>
        <xdr:cNvPr id="451" name="テキスト ボックス 450"/>
        <xdr:cNvSpPr txBox="1"/>
      </xdr:nvSpPr>
      <xdr:spPr>
        <a:xfrm>
          <a:off x="13512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23622</xdr:rowOff>
    </xdr:from>
    <xdr:to>
      <xdr:col>19</xdr:col>
      <xdr:colOff>6350</xdr:colOff>
      <xdr:row>75</xdr:row>
      <xdr:rowOff>125222</xdr:rowOff>
    </xdr:to>
    <xdr:sp macro="" textlink="">
      <xdr:nvSpPr>
        <xdr:cNvPr id="452" name="円/楕円 451"/>
        <xdr:cNvSpPr/>
      </xdr:nvSpPr>
      <xdr:spPr>
        <a:xfrm>
          <a:off x="12954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135399</xdr:rowOff>
    </xdr:from>
    <xdr:ext cx="762000" cy="259045"/>
    <xdr:sp macro="" textlink="">
      <xdr:nvSpPr>
        <xdr:cNvPr id="453" name="テキスト ボックス 452"/>
        <xdr:cNvSpPr txBox="1"/>
      </xdr:nvSpPr>
      <xdr:spPr>
        <a:xfrm>
          <a:off x="12623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福岡県筑紫野市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31260</xdr:rowOff>
    </xdr:from>
    <xdr:to>
      <xdr:col>4</xdr:col>
      <xdr:colOff>1117600</xdr:colOff>
      <xdr:row>20</xdr:row>
      <xdr:rowOff>87626</xdr:rowOff>
    </xdr:to>
    <xdr:cxnSp macro="">
      <xdr:nvCxnSpPr>
        <xdr:cNvPr id="47" name="直線コネクタ 46"/>
        <xdr:cNvCxnSpPr/>
      </xdr:nvCxnSpPr>
      <xdr:spPr bwMode="auto">
        <a:xfrm flipV="1">
          <a:off x="5651500" y="2136285"/>
          <a:ext cx="0" cy="1427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59703</xdr:rowOff>
    </xdr:from>
    <xdr:ext cx="762000" cy="259045"/>
    <xdr:sp macro="" textlink="">
      <xdr:nvSpPr>
        <xdr:cNvPr id="48" name="人口1人当たり決算額の推移最小値テキスト130"/>
        <xdr:cNvSpPr txBox="1"/>
      </xdr:nvSpPr>
      <xdr:spPr>
        <a:xfrm>
          <a:off x="5740400" y="353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41,414</a:t>
          </a:r>
          <a:endParaRPr kumimoji="1" lang="ja-JP" altLang="en-US" sz="1000" b="1">
            <a:latin typeface="ＭＳ Ｐゴシック"/>
          </a:endParaRPr>
        </a:p>
      </xdr:txBody>
    </xdr:sp>
    <xdr:clientData/>
  </xdr:oneCellAnchor>
  <xdr:twoCellAnchor>
    <xdr:from>
      <xdr:col>4</xdr:col>
      <xdr:colOff>1028700</xdr:colOff>
      <xdr:row>20</xdr:row>
      <xdr:rowOff>87626</xdr:rowOff>
    </xdr:from>
    <xdr:to>
      <xdr:col>5</xdr:col>
      <xdr:colOff>73025</xdr:colOff>
      <xdr:row>20</xdr:row>
      <xdr:rowOff>87626</xdr:rowOff>
    </xdr:to>
    <xdr:cxnSp macro="">
      <xdr:nvCxnSpPr>
        <xdr:cNvPr id="49" name="直線コネクタ 48"/>
        <xdr:cNvCxnSpPr/>
      </xdr:nvCxnSpPr>
      <xdr:spPr bwMode="auto">
        <a:xfrm>
          <a:off x="5562600" y="3564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117637</xdr:rowOff>
    </xdr:from>
    <xdr:ext cx="762000" cy="259045"/>
    <xdr:sp macro="" textlink="">
      <xdr:nvSpPr>
        <xdr:cNvPr id="50" name="人口1人当たり決算額の推移最大値テキスト130"/>
        <xdr:cNvSpPr txBox="1"/>
      </xdr:nvSpPr>
      <xdr:spPr>
        <a:xfrm>
          <a:off x="5740400" y="187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85,140</a:t>
          </a:r>
          <a:endParaRPr kumimoji="1" lang="ja-JP" altLang="en-US" sz="1000" b="1">
            <a:latin typeface="ＭＳ Ｐゴシック"/>
          </a:endParaRPr>
        </a:p>
      </xdr:txBody>
    </xdr:sp>
    <xdr:clientData/>
  </xdr:oneCellAnchor>
  <xdr:twoCellAnchor>
    <xdr:from>
      <xdr:col>4</xdr:col>
      <xdr:colOff>1028700</xdr:colOff>
      <xdr:row>12</xdr:row>
      <xdr:rowOff>31260</xdr:rowOff>
    </xdr:from>
    <xdr:to>
      <xdr:col>5</xdr:col>
      <xdr:colOff>73025</xdr:colOff>
      <xdr:row>12</xdr:row>
      <xdr:rowOff>31260</xdr:rowOff>
    </xdr:to>
    <xdr:cxnSp macro="">
      <xdr:nvCxnSpPr>
        <xdr:cNvPr id="51" name="直線コネクタ 50"/>
        <xdr:cNvCxnSpPr/>
      </xdr:nvCxnSpPr>
      <xdr:spPr bwMode="auto">
        <a:xfrm>
          <a:off x="5562600" y="2136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33154</xdr:rowOff>
    </xdr:from>
    <xdr:to>
      <xdr:col>4</xdr:col>
      <xdr:colOff>1117600</xdr:colOff>
      <xdr:row>19</xdr:row>
      <xdr:rowOff>37922</xdr:rowOff>
    </xdr:to>
    <xdr:cxnSp macro="">
      <xdr:nvCxnSpPr>
        <xdr:cNvPr id="52" name="直線コネクタ 51"/>
        <xdr:cNvCxnSpPr/>
      </xdr:nvCxnSpPr>
      <xdr:spPr bwMode="auto">
        <a:xfrm flipV="1">
          <a:off x="5003800" y="3338329"/>
          <a:ext cx="647700" cy="4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41205</xdr:rowOff>
    </xdr:from>
    <xdr:ext cx="762000" cy="259045"/>
    <xdr:sp macro="" textlink="">
      <xdr:nvSpPr>
        <xdr:cNvPr id="53" name="人口1人当たり決算額の推移平均値テキスト130"/>
        <xdr:cNvSpPr txBox="1"/>
      </xdr:nvSpPr>
      <xdr:spPr>
        <a:xfrm>
          <a:off x="5740400" y="2660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62,786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24678</xdr:rowOff>
    </xdr:from>
    <xdr:to>
      <xdr:col>5</xdr:col>
      <xdr:colOff>34925</xdr:colOff>
      <xdr:row>16</xdr:row>
      <xdr:rowOff>126278</xdr:rowOff>
    </xdr:to>
    <xdr:sp macro="" textlink="">
      <xdr:nvSpPr>
        <xdr:cNvPr id="54" name="フローチャート : 判断 53"/>
        <xdr:cNvSpPr/>
      </xdr:nvSpPr>
      <xdr:spPr bwMode="auto">
        <a:xfrm>
          <a:off x="56007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37922</xdr:rowOff>
    </xdr:from>
    <xdr:to>
      <xdr:col>4</xdr:col>
      <xdr:colOff>469900</xdr:colOff>
      <xdr:row>19</xdr:row>
      <xdr:rowOff>86320</xdr:rowOff>
    </xdr:to>
    <xdr:cxnSp macro="">
      <xdr:nvCxnSpPr>
        <xdr:cNvPr id="55" name="直線コネクタ 54"/>
        <xdr:cNvCxnSpPr/>
      </xdr:nvCxnSpPr>
      <xdr:spPr bwMode="auto">
        <a:xfrm flipV="1">
          <a:off x="4305300" y="3343097"/>
          <a:ext cx="698500" cy="48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3973</xdr:rowOff>
    </xdr:from>
    <xdr:to>
      <xdr:col>4</xdr:col>
      <xdr:colOff>520700</xdr:colOff>
      <xdr:row>16</xdr:row>
      <xdr:rowOff>105573</xdr:rowOff>
    </xdr:to>
    <xdr:sp macro="" textlink="">
      <xdr:nvSpPr>
        <xdr:cNvPr id="56" name="フローチャート : 判断 55"/>
        <xdr:cNvSpPr/>
      </xdr:nvSpPr>
      <xdr:spPr bwMode="auto">
        <a:xfrm>
          <a:off x="4953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115750</xdr:rowOff>
    </xdr:from>
    <xdr:ext cx="736600" cy="259045"/>
    <xdr:sp macro="" textlink="">
      <xdr:nvSpPr>
        <xdr:cNvPr id="57" name="テキスト ボックス 56"/>
        <xdr:cNvSpPr txBox="1"/>
      </xdr:nvSpPr>
      <xdr:spPr>
        <a:xfrm>
          <a:off x="4622800" y="256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86320</xdr:rowOff>
    </xdr:from>
    <xdr:to>
      <xdr:col>3</xdr:col>
      <xdr:colOff>904875</xdr:colOff>
      <xdr:row>19</xdr:row>
      <xdr:rowOff>121100</xdr:rowOff>
    </xdr:to>
    <xdr:cxnSp macro="">
      <xdr:nvCxnSpPr>
        <xdr:cNvPr id="58" name="直線コネクタ 57"/>
        <xdr:cNvCxnSpPr/>
      </xdr:nvCxnSpPr>
      <xdr:spPr bwMode="auto">
        <a:xfrm flipV="1">
          <a:off x="3606800" y="3391495"/>
          <a:ext cx="698500" cy="34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118698</xdr:rowOff>
    </xdr:from>
    <xdr:to>
      <xdr:col>3</xdr:col>
      <xdr:colOff>955675</xdr:colOff>
      <xdr:row>16</xdr:row>
      <xdr:rowOff>48848</xdr:rowOff>
    </xdr:to>
    <xdr:sp macro="" textlink="">
      <xdr:nvSpPr>
        <xdr:cNvPr id="59" name="フローチャート : 判断 58"/>
        <xdr:cNvSpPr/>
      </xdr:nvSpPr>
      <xdr:spPr bwMode="auto">
        <a:xfrm>
          <a:off x="4254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59025</xdr:rowOff>
    </xdr:from>
    <xdr:ext cx="762000" cy="259045"/>
    <xdr:sp macro="" textlink="">
      <xdr:nvSpPr>
        <xdr:cNvPr id="60" name="テキスト ボックス 59"/>
        <xdr:cNvSpPr txBox="1"/>
      </xdr:nvSpPr>
      <xdr:spPr>
        <a:xfrm>
          <a:off x="39243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43311</xdr:rowOff>
    </xdr:from>
    <xdr:to>
      <xdr:col>3</xdr:col>
      <xdr:colOff>206375</xdr:colOff>
      <xdr:row>19</xdr:row>
      <xdr:rowOff>121100</xdr:rowOff>
    </xdr:to>
    <xdr:cxnSp macro="">
      <xdr:nvCxnSpPr>
        <xdr:cNvPr id="61" name="直線コネクタ 60"/>
        <xdr:cNvCxnSpPr/>
      </xdr:nvCxnSpPr>
      <xdr:spPr bwMode="auto">
        <a:xfrm>
          <a:off x="2908300" y="3348486"/>
          <a:ext cx="698500" cy="77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162556</xdr:rowOff>
    </xdr:from>
    <xdr:to>
      <xdr:col>3</xdr:col>
      <xdr:colOff>257175</xdr:colOff>
      <xdr:row>16</xdr:row>
      <xdr:rowOff>92706</xdr:rowOff>
    </xdr:to>
    <xdr:sp macro="" textlink="">
      <xdr:nvSpPr>
        <xdr:cNvPr id="62" name="フローチャート : 判断 61"/>
        <xdr:cNvSpPr/>
      </xdr:nvSpPr>
      <xdr:spPr bwMode="auto">
        <a:xfrm>
          <a:off x="3556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102883</xdr:rowOff>
    </xdr:from>
    <xdr:ext cx="762000" cy="259045"/>
    <xdr:sp macro="" textlink="">
      <xdr:nvSpPr>
        <xdr:cNvPr id="63" name="テキスト ボックス 62"/>
        <xdr:cNvSpPr txBox="1"/>
      </xdr:nvSpPr>
      <xdr:spPr>
        <a:xfrm>
          <a:off x="3225800" y="25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93356</xdr:rowOff>
    </xdr:from>
    <xdr:to>
      <xdr:col>2</xdr:col>
      <xdr:colOff>692150</xdr:colOff>
      <xdr:row>16</xdr:row>
      <xdr:rowOff>23506</xdr:rowOff>
    </xdr:to>
    <xdr:sp macro="" textlink="">
      <xdr:nvSpPr>
        <xdr:cNvPr id="64" name="フローチャート : 判断 63"/>
        <xdr:cNvSpPr/>
      </xdr:nvSpPr>
      <xdr:spPr bwMode="auto">
        <a:xfrm>
          <a:off x="2857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33683</xdr:rowOff>
    </xdr:from>
    <xdr:ext cx="762000" cy="259045"/>
    <xdr:sp macro="" textlink="">
      <xdr:nvSpPr>
        <xdr:cNvPr id="65" name="テキスト ボックス 64"/>
        <xdr:cNvSpPr txBox="1"/>
      </xdr:nvSpPr>
      <xdr:spPr>
        <a:xfrm>
          <a:off x="25273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153804</xdr:rowOff>
    </xdr:from>
    <xdr:to>
      <xdr:col>5</xdr:col>
      <xdr:colOff>34925</xdr:colOff>
      <xdr:row>19</xdr:row>
      <xdr:rowOff>83954</xdr:rowOff>
    </xdr:to>
    <xdr:sp macro="" textlink="">
      <xdr:nvSpPr>
        <xdr:cNvPr id="71" name="円/楕円 70"/>
        <xdr:cNvSpPr/>
      </xdr:nvSpPr>
      <xdr:spPr bwMode="auto">
        <a:xfrm>
          <a:off x="5600700" y="3287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125881</xdr:rowOff>
    </xdr:from>
    <xdr:ext cx="762000" cy="259045"/>
    <xdr:sp macro="" textlink="">
      <xdr:nvSpPr>
        <xdr:cNvPr id="72" name="人口1人当たり決算額の推移該当値テキスト130"/>
        <xdr:cNvSpPr txBox="1"/>
      </xdr:nvSpPr>
      <xdr:spPr>
        <a:xfrm>
          <a:off x="5740400" y="3259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48,332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158572</xdr:rowOff>
    </xdr:from>
    <xdr:to>
      <xdr:col>4</xdr:col>
      <xdr:colOff>520700</xdr:colOff>
      <xdr:row>19</xdr:row>
      <xdr:rowOff>88722</xdr:rowOff>
    </xdr:to>
    <xdr:sp macro="" textlink="">
      <xdr:nvSpPr>
        <xdr:cNvPr id="73" name="円/楕円 72"/>
        <xdr:cNvSpPr/>
      </xdr:nvSpPr>
      <xdr:spPr bwMode="auto">
        <a:xfrm>
          <a:off x="4953000" y="3292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73499</xdr:rowOff>
    </xdr:from>
    <xdr:ext cx="736600" cy="259045"/>
    <xdr:sp macro="" textlink="">
      <xdr:nvSpPr>
        <xdr:cNvPr id="74" name="テキスト ボックス 73"/>
        <xdr:cNvSpPr txBox="1"/>
      </xdr:nvSpPr>
      <xdr:spPr>
        <a:xfrm>
          <a:off x="4622800" y="337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48,186</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35520</xdr:rowOff>
    </xdr:from>
    <xdr:to>
      <xdr:col>3</xdr:col>
      <xdr:colOff>955675</xdr:colOff>
      <xdr:row>19</xdr:row>
      <xdr:rowOff>137120</xdr:rowOff>
    </xdr:to>
    <xdr:sp macro="" textlink="">
      <xdr:nvSpPr>
        <xdr:cNvPr id="75" name="円/楕円 74"/>
        <xdr:cNvSpPr/>
      </xdr:nvSpPr>
      <xdr:spPr bwMode="auto">
        <a:xfrm>
          <a:off x="4254500" y="3340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121897</xdr:rowOff>
    </xdr:from>
    <xdr:ext cx="762000" cy="259045"/>
    <xdr:sp macro="" textlink="">
      <xdr:nvSpPr>
        <xdr:cNvPr id="76" name="テキスト ボックス 75"/>
        <xdr:cNvSpPr txBox="1"/>
      </xdr:nvSpPr>
      <xdr:spPr>
        <a:xfrm>
          <a:off x="3924300" y="34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46,704</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70300</xdr:rowOff>
    </xdr:from>
    <xdr:to>
      <xdr:col>3</xdr:col>
      <xdr:colOff>257175</xdr:colOff>
      <xdr:row>20</xdr:row>
      <xdr:rowOff>450</xdr:rowOff>
    </xdr:to>
    <xdr:sp macro="" textlink="">
      <xdr:nvSpPr>
        <xdr:cNvPr id="77" name="円/楕円 76"/>
        <xdr:cNvSpPr/>
      </xdr:nvSpPr>
      <xdr:spPr bwMode="auto">
        <a:xfrm>
          <a:off x="3556000" y="3375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156677</xdr:rowOff>
    </xdr:from>
    <xdr:ext cx="762000" cy="259045"/>
    <xdr:sp macro="" textlink="">
      <xdr:nvSpPr>
        <xdr:cNvPr id="78" name="テキスト ボックス 77"/>
        <xdr:cNvSpPr txBox="1"/>
      </xdr:nvSpPr>
      <xdr:spPr>
        <a:xfrm>
          <a:off x="3225800" y="34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45,639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163961</xdr:rowOff>
    </xdr:from>
    <xdr:to>
      <xdr:col>2</xdr:col>
      <xdr:colOff>692150</xdr:colOff>
      <xdr:row>19</xdr:row>
      <xdr:rowOff>94111</xdr:rowOff>
    </xdr:to>
    <xdr:sp macro="" textlink="">
      <xdr:nvSpPr>
        <xdr:cNvPr id="79" name="円/楕円 78"/>
        <xdr:cNvSpPr/>
      </xdr:nvSpPr>
      <xdr:spPr bwMode="auto">
        <a:xfrm>
          <a:off x="2857500" y="3297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78888</xdr:rowOff>
    </xdr:from>
    <xdr:ext cx="762000" cy="259045"/>
    <xdr:sp macro="" textlink="">
      <xdr:nvSpPr>
        <xdr:cNvPr id="80" name="テキスト ボックス 79"/>
        <xdr:cNvSpPr txBox="1"/>
      </xdr:nvSpPr>
      <xdr:spPr>
        <a:xfrm>
          <a:off x="2527300" y="338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48,021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180591</xdr:rowOff>
    </xdr:from>
    <xdr:to>
      <xdr:col>4</xdr:col>
      <xdr:colOff>1117600</xdr:colOff>
      <xdr:row>37</xdr:row>
      <xdr:rowOff>275558</xdr:rowOff>
    </xdr:to>
    <xdr:cxnSp macro="">
      <xdr:nvCxnSpPr>
        <xdr:cNvPr id="110" name="直線コネクタ 109"/>
        <xdr:cNvCxnSpPr/>
      </xdr:nvCxnSpPr>
      <xdr:spPr bwMode="auto">
        <a:xfrm flipV="1">
          <a:off x="5651500" y="6105141"/>
          <a:ext cx="0" cy="12951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247635</xdr:rowOff>
    </xdr:from>
    <xdr:ext cx="762000" cy="259045"/>
    <xdr:sp macro="" textlink="">
      <xdr:nvSpPr>
        <xdr:cNvPr id="111" name="人口1人当たり決算額の推移最小値テキスト445"/>
        <xdr:cNvSpPr txBox="1"/>
      </xdr:nvSpPr>
      <xdr:spPr>
        <a:xfrm>
          <a:off x="5740400" y="73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a:t>
          </a:r>
          <a:endParaRPr kumimoji="1" lang="ja-JP" altLang="en-US" sz="1000" b="1">
            <a:latin typeface="ＭＳ Ｐゴシック"/>
          </a:endParaRPr>
        </a:p>
      </xdr:txBody>
    </xdr:sp>
    <xdr:clientData/>
  </xdr:oneCellAnchor>
  <xdr:twoCellAnchor>
    <xdr:from>
      <xdr:col>4</xdr:col>
      <xdr:colOff>1028700</xdr:colOff>
      <xdr:row>37</xdr:row>
      <xdr:rowOff>275558</xdr:rowOff>
    </xdr:from>
    <xdr:to>
      <xdr:col>5</xdr:col>
      <xdr:colOff>73025</xdr:colOff>
      <xdr:row>37</xdr:row>
      <xdr:rowOff>275558</xdr:rowOff>
    </xdr:to>
    <xdr:cxnSp macro="">
      <xdr:nvCxnSpPr>
        <xdr:cNvPr id="112" name="直線コネクタ 111"/>
        <xdr:cNvCxnSpPr/>
      </xdr:nvCxnSpPr>
      <xdr:spPr bwMode="auto">
        <a:xfrm>
          <a:off x="5562600" y="74002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95518</xdr:rowOff>
    </xdr:from>
    <xdr:ext cx="762000" cy="259045"/>
    <xdr:sp macro="" textlink="">
      <xdr:nvSpPr>
        <xdr:cNvPr id="113" name="人口1人当たり決算額の推移最大値テキスト445"/>
        <xdr:cNvSpPr txBox="1"/>
      </xdr:nvSpPr>
      <xdr:spPr>
        <a:xfrm>
          <a:off x="5740400" y="584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36,109</a:t>
          </a:r>
          <a:endParaRPr kumimoji="1" lang="ja-JP" altLang="en-US" sz="1000" b="1">
            <a:latin typeface="ＭＳ Ｐゴシック"/>
          </a:endParaRPr>
        </a:p>
      </xdr:txBody>
    </xdr:sp>
    <xdr:clientData/>
  </xdr:oneCellAnchor>
  <xdr:twoCellAnchor>
    <xdr:from>
      <xdr:col>4</xdr:col>
      <xdr:colOff>1028700</xdr:colOff>
      <xdr:row>33</xdr:row>
      <xdr:rowOff>180591</xdr:rowOff>
    </xdr:from>
    <xdr:to>
      <xdr:col>5</xdr:col>
      <xdr:colOff>73025</xdr:colOff>
      <xdr:row>33</xdr:row>
      <xdr:rowOff>180591</xdr:rowOff>
    </xdr:to>
    <xdr:cxnSp macro="">
      <xdr:nvCxnSpPr>
        <xdr:cNvPr id="114" name="直線コネクタ 113"/>
        <xdr:cNvCxnSpPr/>
      </xdr:nvCxnSpPr>
      <xdr:spPr bwMode="auto">
        <a:xfrm>
          <a:off x="5562600" y="6105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21616</xdr:rowOff>
    </xdr:from>
    <xdr:to>
      <xdr:col>4</xdr:col>
      <xdr:colOff>1117600</xdr:colOff>
      <xdr:row>36</xdr:row>
      <xdr:rowOff>73540</xdr:rowOff>
    </xdr:to>
    <xdr:cxnSp macro="">
      <xdr:nvCxnSpPr>
        <xdr:cNvPr id="115" name="直線コネクタ 114"/>
        <xdr:cNvCxnSpPr/>
      </xdr:nvCxnSpPr>
      <xdr:spPr bwMode="auto">
        <a:xfrm>
          <a:off x="5003800" y="6974866"/>
          <a:ext cx="647700" cy="51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182339</xdr:rowOff>
    </xdr:from>
    <xdr:ext cx="762000" cy="259045"/>
    <xdr:sp macro="" textlink="">
      <xdr:nvSpPr>
        <xdr:cNvPr id="116" name="人口1人当たり決算額の推移平均値テキスト445"/>
        <xdr:cNvSpPr txBox="1"/>
      </xdr:nvSpPr>
      <xdr:spPr>
        <a:xfrm>
          <a:off x="5740400" y="67926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337262</xdr:rowOff>
    </xdr:from>
    <xdr:to>
      <xdr:col>5</xdr:col>
      <xdr:colOff>34925</xdr:colOff>
      <xdr:row>36</xdr:row>
      <xdr:rowOff>95962</xdr:rowOff>
    </xdr:to>
    <xdr:sp macro="" textlink="">
      <xdr:nvSpPr>
        <xdr:cNvPr id="117" name="フローチャート : 判断 116"/>
        <xdr:cNvSpPr/>
      </xdr:nvSpPr>
      <xdr:spPr bwMode="auto">
        <a:xfrm>
          <a:off x="5600700" y="6947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299560</xdr:rowOff>
    </xdr:from>
    <xdr:to>
      <xdr:col>4</xdr:col>
      <xdr:colOff>469900</xdr:colOff>
      <xdr:row>36</xdr:row>
      <xdr:rowOff>21616</xdr:rowOff>
    </xdr:to>
    <xdr:cxnSp macro="">
      <xdr:nvCxnSpPr>
        <xdr:cNvPr id="118" name="直線コネクタ 117"/>
        <xdr:cNvCxnSpPr/>
      </xdr:nvCxnSpPr>
      <xdr:spPr bwMode="auto">
        <a:xfrm>
          <a:off x="4305300" y="6909910"/>
          <a:ext cx="698500" cy="64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337033</xdr:rowOff>
    </xdr:from>
    <xdr:to>
      <xdr:col>4</xdr:col>
      <xdr:colOff>520700</xdr:colOff>
      <xdr:row>36</xdr:row>
      <xdr:rowOff>95733</xdr:rowOff>
    </xdr:to>
    <xdr:sp macro="" textlink="">
      <xdr:nvSpPr>
        <xdr:cNvPr id="119" name="フローチャート : 判断 118"/>
        <xdr:cNvSpPr/>
      </xdr:nvSpPr>
      <xdr:spPr bwMode="auto">
        <a:xfrm>
          <a:off x="4953000" y="694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80510</xdr:rowOff>
    </xdr:from>
    <xdr:ext cx="736600" cy="259045"/>
    <xdr:sp macro="" textlink="">
      <xdr:nvSpPr>
        <xdr:cNvPr id="120" name="テキスト ボックス 119"/>
        <xdr:cNvSpPr txBox="1"/>
      </xdr:nvSpPr>
      <xdr:spPr>
        <a:xfrm>
          <a:off x="4622800" y="703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169944</xdr:rowOff>
    </xdr:from>
    <xdr:to>
      <xdr:col>3</xdr:col>
      <xdr:colOff>904875</xdr:colOff>
      <xdr:row>35</xdr:row>
      <xdr:rowOff>299560</xdr:rowOff>
    </xdr:to>
    <xdr:cxnSp macro="">
      <xdr:nvCxnSpPr>
        <xdr:cNvPr id="121" name="直線コネクタ 120"/>
        <xdr:cNvCxnSpPr/>
      </xdr:nvCxnSpPr>
      <xdr:spPr bwMode="auto">
        <a:xfrm>
          <a:off x="3606800" y="6780294"/>
          <a:ext cx="698500" cy="129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241576</xdr:rowOff>
    </xdr:from>
    <xdr:to>
      <xdr:col>3</xdr:col>
      <xdr:colOff>955675</xdr:colOff>
      <xdr:row>36</xdr:row>
      <xdr:rowOff>276</xdr:rowOff>
    </xdr:to>
    <xdr:sp macro="" textlink="">
      <xdr:nvSpPr>
        <xdr:cNvPr id="122" name="フローチャート : 判断 121"/>
        <xdr:cNvSpPr/>
      </xdr:nvSpPr>
      <xdr:spPr bwMode="auto">
        <a:xfrm>
          <a:off x="4254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10453</xdr:rowOff>
    </xdr:from>
    <xdr:ext cx="762000" cy="259045"/>
    <xdr:sp macro="" textlink="">
      <xdr:nvSpPr>
        <xdr:cNvPr id="123" name="テキスト ボックス 122"/>
        <xdr:cNvSpPr txBox="1"/>
      </xdr:nvSpPr>
      <xdr:spPr>
        <a:xfrm>
          <a:off x="3924300" y="662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131213</xdr:rowOff>
    </xdr:from>
    <xdr:to>
      <xdr:col>3</xdr:col>
      <xdr:colOff>206375</xdr:colOff>
      <xdr:row>35</xdr:row>
      <xdr:rowOff>169944</xdr:rowOff>
    </xdr:to>
    <xdr:cxnSp macro="">
      <xdr:nvCxnSpPr>
        <xdr:cNvPr id="124" name="直線コネクタ 123"/>
        <xdr:cNvCxnSpPr/>
      </xdr:nvCxnSpPr>
      <xdr:spPr bwMode="auto">
        <a:xfrm>
          <a:off x="2908300" y="6741563"/>
          <a:ext cx="698500" cy="38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178482</xdr:rowOff>
    </xdr:from>
    <xdr:to>
      <xdr:col>3</xdr:col>
      <xdr:colOff>257175</xdr:colOff>
      <xdr:row>35</xdr:row>
      <xdr:rowOff>280082</xdr:rowOff>
    </xdr:to>
    <xdr:sp macro="" textlink="">
      <xdr:nvSpPr>
        <xdr:cNvPr id="125" name="フローチャート : 判断 124"/>
        <xdr:cNvSpPr/>
      </xdr:nvSpPr>
      <xdr:spPr bwMode="auto">
        <a:xfrm>
          <a:off x="3556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264859</xdr:rowOff>
    </xdr:from>
    <xdr:ext cx="762000" cy="259045"/>
    <xdr:sp macro="" textlink="">
      <xdr:nvSpPr>
        <xdr:cNvPr id="126" name="テキスト ボックス 125"/>
        <xdr:cNvSpPr txBox="1"/>
      </xdr:nvSpPr>
      <xdr:spPr>
        <a:xfrm>
          <a:off x="3225800" y="687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148601</xdr:rowOff>
    </xdr:from>
    <xdr:to>
      <xdr:col>2</xdr:col>
      <xdr:colOff>692150</xdr:colOff>
      <xdr:row>35</xdr:row>
      <xdr:rowOff>250201</xdr:rowOff>
    </xdr:to>
    <xdr:sp macro="" textlink="">
      <xdr:nvSpPr>
        <xdr:cNvPr id="127" name="フローチャート : 判断 126"/>
        <xdr:cNvSpPr/>
      </xdr:nvSpPr>
      <xdr:spPr bwMode="auto">
        <a:xfrm>
          <a:off x="2857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234978</xdr:rowOff>
    </xdr:from>
    <xdr:ext cx="762000" cy="259045"/>
    <xdr:sp macro="" textlink="">
      <xdr:nvSpPr>
        <xdr:cNvPr id="128" name="テキスト ボックス 127"/>
        <xdr:cNvSpPr txBox="1"/>
      </xdr:nvSpPr>
      <xdr:spPr>
        <a:xfrm>
          <a:off x="2527300" y="68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22740</xdr:rowOff>
    </xdr:from>
    <xdr:to>
      <xdr:col>5</xdr:col>
      <xdr:colOff>34925</xdr:colOff>
      <xdr:row>36</xdr:row>
      <xdr:rowOff>124340</xdr:rowOff>
    </xdr:to>
    <xdr:sp macro="" textlink="">
      <xdr:nvSpPr>
        <xdr:cNvPr id="134" name="円/楕円 133"/>
        <xdr:cNvSpPr/>
      </xdr:nvSpPr>
      <xdr:spPr bwMode="auto">
        <a:xfrm>
          <a:off x="5600700" y="6975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337717</xdr:rowOff>
    </xdr:from>
    <xdr:ext cx="762000" cy="259045"/>
    <xdr:sp macro="" textlink="">
      <xdr:nvSpPr>
        <xdr:cNvPr id="135" name="人口1人当たり決算額の推移該当値テキスト445"/>
        <xdr:cNvSpPr txBox="1"/>
      </xdr:nvSpPr>
      <xdr:spPr>
        <a:xfrm>
          <a:off x="5740400" y="69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7,887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313716</xdr:rowOff>
    </xdr:from>
    <xdr:to>
      <xdr:col>4</xdr:col>
      <xdr:colOff>520700</xdr:colOff>
      <xdr:row>36</xdr:row>
      <xdr:rowOff>72416</xdr:rowOff>
    </xdr:to>
    <xdr:sp macro="" textlink="">
      <xdr:nvSpPr>
        <xdr:cNvPr id="136" name="円/楕円 135"/>
        <xdr:cNvSpPr/>
      </xdr:nvSpPr>
      <xdr:spPr bwMode="auto">
        <a:xfrm>
          <a:off x="4953000" y="6924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82593</xdr:rowOff>
    </xdr:from>
    <xdr:ext cx="736600" cy="259045"/>
    <xdr:sp macro="" textlink="">
      <xdr:nvSpPr>
        <xdr:cNvPr id="137" name="テキスト ボックス 136"/>
        <xdr:cNvSpPr txBox="1"/>
      </xdr:nvSpPr>
      <xdr:spPr>
        <a:xfrm>
          <a:off x="4622800" y="6692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248760</xdr:rowOff>
    </xdr:from>
    <xdr:to>
      <xdr:col>3</xdr:col>
      <xdr:colOff>955675</xdr:colOff>
      <xdr:row>36</xdr:row>
      <xdr:rowOff>7460</xdr:rowOff>
    </xdr:to>
    <xdr:sp macro="" textlink="">
      <xdr:nvSpPr>
        <xdr:cNvPr id="138" name="円/楕円 137"/>
        <xdr:cNvSpPr/>
      </xdr:nvSpPr>
      <xdr:spPr bwMode="auto">
        <a:xfrm>
          <a:off x="4254500" y="6859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335137</xdr:rowOff>
    </xdr:from>
    <xdr:ext cx="762000" cy="259045"/>
    <xdr:sp macro="" textlink="">
      <xdr:nvSpPr>
        <xdr:cNvPr id="139" name="テキスト ボックス 138"/>
        <xdr:cNvSpPr txBox="1"/>
      </xdr:nvSpPr>
      <xdr:spPr>
        <a:xfrm>
          <a:off x="3924300" y="6945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119144</xdr:rowOff>
    </xdr:from>
    <xdr:to>
      <xdr:col>3</xdr:col>
      <xdr:colOff>257175</xdr:colOff>
      <xdr:row>35</xdr:row>
      <xdr:rowOff>220744</xdr:rowOff>
    </xdr:to>
    <xdr:sp macro="" textlink="">
      <xdr:nvSpPr>
        <xdr:cNvPr id="140" name="円/楕円 139"/>
        <xdr:cNvSpPr/>
      </xdr:nvSpPr>
      <xdr:spPr bwMode="auto">
        <a:xfrm>
          <a:off x="3556000" y="6729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230921</xdr:rowOff>
    </xdr:from>
    <xdr:ext cx="762000" cy="259045"/>
    <xdr:sp macro="" textlink="">
      <xdr:nvSpPr>
        <xdr:cNvPr id="141" name="テキスト ボックス 140"/>
        <xdr:cNvSpPr txBox="1"/>
      </xdr:nvSpPr>
      <xdr:spPr>
        <a:xfrm>
          <a:off x="3225800" y="649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15,435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80413</xdr:rowOff>
    </xdr:from>
    <xdr:to>
      <xdr:col>2</xdr:col>
      <xdr:colOff>692150</xdr:colOff>
      <xdr:row>35</xdr:row>
      <xdr:rowOff>182013</xdr:rowOff>
    </xdr:to>
    <xdr:sp macro="" textlink="">
      <xdr:nvSpPr>
        <xdr:cNvPr id="142" name="円/楕円 141"/>
        <xdr:cNvSpPr/>
      </xdr:nvSpPr>
      <xdr:spPr bwMode="auto">
        <a:xfrm>
          <a:off x="2857500" y="6690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192190</xdr:rowOff>
    </xdr:from>
    <xdr:ext cx="762000" cy="259045"/>
    <xdr:sp macro="" textlink="">
      <xdr:nvSpPr>
        <xdr:cNvPr id="143" name="テキスト ボックス 142"/>
        <xdr:cNvSpPr txBox="1"/>
      </xdr:nvSpPr>
      <xdr:spPr>
        <a:xfrm>
          <a:off x="2527300" y="645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福岡県筑紫野市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103,312
102,769
87.73
34,328,759
32,430,408
1,890,716
18,731,546
27,203,200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138426</xdr:rowOff>
    </xdr:from>
    <xdr:to>
      <xdr:col>6</xdr:col>
      <xdr:colOff>510540</xdr:colOff>
      <xdr:row>39</xdr:row>
      <xdr:rowOff>29384</xdr:rowOff>
    </xdr:to>
    <xdr:cxnSp macro="">
      <xdr:nvCxnSpPr>
        <xdr:cNvPr id="58" name="直線コネクタ 57"/>
        <xdr:cNvCxnSpPr/>
      </xdr:nvCxnSpPr>
      <xdr:spPr>
        <a:xfrm flipV="1">
          <a:off x="4633595" y="5281926"/>
          <a:ext cx="1270" cy="1434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33211</xdr:rowOff>
    </xdr:from>
    <xdr:ext cx="534377" cy="259045"/>
    <xdr:sp macro="" textlink="">
      <xdr:nvSpPr>
        <xdr:cNvPr id="59" name="人件費最小値テキスト"/>
        <xdr:cNvSpPr txBox="1"/>
      </xdr:nvSpPr>
      <xdr:spPr>
        <a:xfrm>
          <a:off x="4686300" y="671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32,128</a:t>
          </a:r>
          <a:endParaRPr kumimoji="1" lang="ja-JP" altLang="en-US" sz="1000" b="1">
            <a:latin typeface="ＭＳ Ｐゴシック"/>
          </a:endParaRPr>
        </a:p>
      </xdr:txBody>
    </xdr:sp>
    <xdr:clientData/>
  </xdr:oneCellAnchor>
  <xdr:twoCellAnchor>
    <xdr:from>
      <xdr:col>6</xdr:col>
      <xdr:colOff>422275</xdr:colOff>
      <xdr:row>39</xdr:row>
      <xdr:rowOff>29384</xdr:rowOff>
    </xdr:from>
    <xdr:to>
      <xdr:col>6</xdr:col>
      <xdr:colOff>600075</xdr:colOff>
      <xdr:row>39</xdr:row>
      <xdr:rowOff>29384</xdr:rowOff>
    </xdr:to>
    <xdr:cxnSp macro="">
      <xdr:nvCxnSpPr>
        <xdr:cNvPr id="60" name="直線コネクタ 59"/>
        <xdr:cNvCxnSpPr/>
      </xdr:nvCxnSpPr>
      <xdr:spPr>
        <a:xfrm>
          <a:off x="4546600" y="671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85103</xdr:rowOff>
    </xdr:from>
    <xdr:ext cx="534377" cy="259045"/>
    <xdr:sp macro="" textlink="">
      <xdr:nvSpPr>
        <xdr:cNvPr id="61" name="人件費最大値テキスト"/>
        <xdr:cNvSpPr txBox="1"/>
      </xdr:nvSpPr>
      <xdr:spPr>
        <a:xfrm>
          <a:off x="4686300" y="505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76,039</a:t>
          </a:r>
          <a:endParaRPr kumimoji="1" lang="ja-JP" altLang="en-US" sz="1000" b="1">
            <a:latin typeface="ＭＳ Ｐゴシック"/>
          </a:endParaRPr>
        </a:p>
      </xdr:txBody>
    </xdr:sp>
    <xdr:clientData/>
  </xdr:oneCellAnchor>
  <xdr:twoCellAnchor>
    <xdr:from>
      <xdr:col>6</xdr:col>
      <xdr:colOff>422275</xdr:colOff>
      <xdr:row>30</xdr:row>
      <xdr:rowOff>138426</xdr:rowOff>
    </xdr:from>
    <xdr:to>
      <xdr:col>6</xdr:col>
      <xdr:colOff>600075</xdr:colOff>
      <xdr:row>30</xdr:row>
      <xdr:rowOff>138426</xdr:rowOff>
    </xdr:to>
    <xdr:cxnSp macro="">
      <xdr:nvCxnSpPr>
        <xdr:cNvPr id="62" name="直線コネクタ 61"/>
        <xdr:cNvCxnSpPr/>
      </xdr:nvCxnSpPr>
      <xdr:spPr>
        <a:xfrm>
          <a:off x="4546600" y="528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90029</xdr:rowOff>
    </xdr:from>
    <xdr:to>
      <xdr:col>6</xdr:col>
      <xdr:colOff>511175</xdr:colOff>
      <xdr:row>37</xdr:row>
      <xdr:rowOff>135291</xdr:rowOff>
    </xdr:to>
    <xdr:cxnSp macro="">
      <xdr:nvCxnSpPr>
        <xdr:cNvPr id="63" name="直線コネクタ 62"/>
        <xdr:cNvCxnSpPr/>
      </xdr:nvCxnSpPr>
      <xdr:spPr>
        <a:xfrm>
          <a:off x="3797300" y="6433679"/>
          <a:ext cx="8382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62432</xdr:rowOff>
    </xdr:from>
    <xdr:ext cx="534377" cy="259045"/>
    <xdr:sp macro="" textlink="">
      <xdr:nvSpPr>
        <xdr:cNvPr id="64" name="人件費平均値テキスト"/>
        <xdr:cNvSpPr txBox="1"/>
      </xdr:nvSpPr>
      <xdr:spPr>
        <a:xfrm>
          <a:off x="4686300" y="572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56,511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39555</xdr:rowOff>
    </xdr:from>
    <xdr:to>
      <xdr:col>6</xdr:col>
      <xdr:colOff>561975</xdr:colOff>
      <xdr:row>34</xdr:row>
      <xdr:rowOff>141155</xdr:rowOff>
    </xdr:to>
    <xdr:sp macro="" textlink="">
      <xdr:nvSpPr>
        <xdr:cNvPr id="65" name="フローチャート : 判断 64"/>
        <xdr:cNvSpPr/>
      </xdr:nvSpPr>
      <xdr:spPr>
        <a:xfrm>
          <a:off x="45847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90029</xdr:rowOff>
    </xdr:from>
    <xdr:to>
      <xdr:col>5</xdr:col>
      <xdr:colOff>358775</xdr:colOff>
      <xdr:row>37</xdr:row>
      <xdr:rowOff>145709</xdr:rowOff>
    </xdr:to>
    <xdr:cxnSp macro="">
      <xdr:nvCxnSpPr>
        <xdr:cNvPr id="66" name="直線コネクタ 65"/>
        <xdr:cNvCxnSpPr/>
      </xdr:nvCxnSpPr>
      <xdr:spPr>
        <a:xfrm flipV="1">
          <a:off x="2908300" y="6433679"/>
          <a:ext cx="889000" cy="5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170478</xdr:rowOff>
    </xdr:from>
    <xdr:to>
      <xdr:col>5</xdr:col>
      <xdr:colOff>409575</xdr:colOff>
      <xdr:row>34</xdr:row>
      <xdr:rowOff>100628</xdr:rowOff>
    </xdr:to>
    <xdr:sp macro="" textlink="">
      <xdr:nvSpPr>
        <xdr:cNvPr id="67" name="フローチャート : 判断 66"/>
        <xdr:cNvSpPr/>
      </xdr:nvSpPr>
      <xdr:spPr>
        <a:xfrm>
          <a:off x="3746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117155</xdr:rowOff>
    </xdr:from>
    <xdr:ext cx="534377" cy="259045"/>
    <xdr:sp macro="" textlink="">
      <xdr:nvSpPr>
        <xdr:cNvPr id="68" name="テキスト ボックス 67"/>
        <xdr:cNvSpPr txBox="1"/>
      </xdr:nvSpPr>
      <xdr:spPr>
        <a:xfrm>
          <a:off x="3530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145709</xdr:rowOff>
    </xdr:from>
    <xdr:to>
      <xdr:col>4</xdr:col>
      <xdr:colOff>155575</xdr:colOff>
      <xdr:row>37</xdr:row>
      <xdr:rowOff>164846</xdr:rowOff>
    </xdr:to>
    <xdr:cxnSp macro="">
      <xdr:nvCxnSpPr>
        <xdr:cNvPr id="69" name="直線コネクタ 68"/>
        <xdr:cNvCxnSpPr/>
      </xdr:nvCxnSpPr>
      <xdr:spPr>
        <a:xfrm flipV="1">
          <a:off x="2019300" y="6489359"/>
          <a:ext cx="889000" cy="1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130995</xdr:rowOff>
    </xdr:from>
    <xdr:to>
      <xdr:col>4</xdr:col>
      <xdr:colOff>206375</xdr:colOff>
      <xdr:row>34</xdr:row>
      <xdr:rowOff>61145</xdr:rowOff>
    </xdr:to>
    <xdr:sp macro="" textlink="">
      <xdr:nvSpPr>
        <xdr:cNvPr id="70" name="フローチャート : 判断 69"/>
        <xdr:cNvSpPr/>
      </xdr:nvSpPr>
      <xdr:spPr>
        <a:xfrm>
          <a:off x="2857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77672</xdr:rowOff>
    </xdr:from>
    <xdr:ext cx="534377" cy="259045"/>
    <xdr:sp macro="" textlink="">
      <xdr:nvSpPr>
        <xdr:cNvPr id="71" name="テキスト ボックス 70"/>
        <xdr:cNvSpPr txBox="1"/>
      </xdr:nvSpPr>
      <xdr:spPr>
        <a:xfrm>
          <a:off x="2641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149073</xdr:rowOff>
    </xdr:from>
    <xdr:to>
      <xdr:col>2</xdr:col>
      <xdr:colOff>638175</xdr:colOff>
      <xdr:row>37</xdr:row>
      <xdr:rowOff>164846</xdr:rowOff>
    </xdr:to>
    <xdr:cxnSp macro="">
      <xdr:nvCxnSpPr>
        <xdr:cNvPr id="72" name="直線コネクタ 71"/>
        <xdr:cNvCxnSpPr/>
      </xdr:nvCxnSpPr>
      <xdr:spPr>
        <a:xfrm>
          <a:off x="1130300" y="6492723"/>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149251</xdr:rowOff>
    </xdr:from>
    <xdr:to>
      <xdr:col>3</xdr:col>
      <xdr:colOff>3175</xdr:colOff>
      <xdr:row>34</xdr:row>
      <xdr:rowOff>79401</xdr:rowOff>
    </xdr:to>
    <xdr:sp macro="" textlink="">
      <xdr:nvSpPr>
        <xdr:cNvPr id="73" name="フローチャート : 判断 72"/>
        <xdr:cNvSpPr/>
      </xdr:nvSpPr>
      <xdr:spPr>
        <a:xfrm>
          <a:off x="1968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95928</xdr:rowOff>
    </xdr:from>
    <xdr:ext cx="534377" cy="259045"/>
    <xdr:sp macro="" textlink="">
      <xdr:nvSpPr>
        <xdr:cNvPr id="74" name="テキスト ボックス 73"/>
        <xdr:cNvSpPr txBox="1"/>
      </xdr:nvSpPr>
      <xdr:spPr>
        <a:xfrm>
          <a:off x="1752111" y="558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53532</xdr:rowOff>
    </xdr:from>
    <xdr:to>
      <xdr:col>1</xdr:col>
      <xdr:colOff>485775</xdr:colOff>
      <xdr:row>33</xdr:row>
      <xdr:rowOff>155132</xdr:rowOff>
    </xdr:to>
    <xdr:sp macro="" textlink="">
      <xdr:nvSpPr>
        <xdr:cNvPr id="75" name="フローチャート : 判断 74"/>
        <xdr:cNvSpPr/>
      </xdr:nvSpPr>
      <xdr:spPr>
        <a:xfrm>
          <a:off x="1079500" y="5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209</xdr:rowOff>
    </xdr:from>
    <xdr:ext cx="534377" cy="259045"/>
    <xdr:sp macro="" textlink="">
      <xdr:nvSpPr>
        <xdr:cNvPr id="76" name="テキスト ボックス 75"/>
        <xdr:cNvSpPr txBox="1"/>
      </xdr:nvSpPr>
      <xdr:spPr>
        <a:xfrm>
          <a:off x="863111" y="5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84491</xdr:rowOff>
    </xdr:from>
    <xdr:to>
      <xdr:col>6</xdr:col>
      <xdr:colOff>561975</xdr:colOff>
      <xdr:row>38</xdr:row>
      <xdr:rowOff>14641</xdr:rowOff>
    </xdr:to>
    <xdr:sp macro="" textlink="">
      <xdr:nvSpPr>
        <xdr:cNvPr id="82" name="円/楕円 81"/>
        <xdr:cNvSpPr/>
      </xdr:nvSpPr>
      <xdr:spPr>
        <a:xfrm>
          <a:off x="4584700" y="642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62918</xdr:rowOff>
    </xdr:from>
    <xdr:ext cx="534377" cy="259045"/>
    <xdr:sp macro="" textlink="">
      <xdr:nvSpPr>
        <xdr:cNvPr id="83" name="人件費該当値テキスト"/>
        <xdr:cNvSpPr txBox="1"/>
      </xdr:nvSpPr>
      <xdr:spPr>
        <a:xfrm>
          <a:off x="4686300" y="640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39,385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39229</xdr:rowOff>
    </xdr:from>
    <xdr:to>
      <xdr:col>5</xdr:col>
      <xdr:colOff>409575</xdr:colOff>
      <xdr:row>37</xdr:row>
      <xdr:rowOff>140829</xdr:rowOff>
    </xdr:to>
    <xdr:sp macro="" textlink="">
      <xdr:nvSpPr>
        <xdr:cNvPr id="84" name="円/楕円 83"/>
        <xdr:cNvSpPr/>
      </xdr:nvSpPr>
      <xdr:spPr>
        <a:xfrm>
          <a:off x="3746500" y="638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131956</xdr:rowOff>
    </xdr:from>
    <xdr:ext cx="534377" cy="259045"/>
    <xdr:sp macro="" textlink="">
      <xdr:nvSpPr>
        <xdr:cNvPr id="85" name="テキスト ボックス 84"/>
        <xdr:cNvSpPr txBox="1"/>
      </xdr:nvSpPr>
      <xdr:spPr>
        <a:xfrm>
          <a:off x="3530111" y="647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40,771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94909</xdr:rowOff>
    </xdr:from>
    <xdr:to>
      <xdr:col>4</xdr:col>
      <xdr:colOff>206375</xdr:colOff>
      <xdr:row>38</xdr:row>
      <xdr:rowOff>25059</xdr:rowOff>
    </xdr:to>
    <xdr:sp macro="" textlink="">
      <xdr:nvSpPr>
        <xdr:cNvPr id="86" name="円/楕円 85"/>
        <xdr:cNvSpPr/>
      </xdr:nvSpPr>
      <xdr:spPr>
        <a:xfrm>
          <a:off x="2857500" y="643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16186</xdr:rowOff>
    </xdr:from>
    <xdr:ext cx="534377" cy="259045"/>
    <xdr:sp macro="" textlink="">
      <xdr:nvSpPr>
        <xdr:cNvPr id="87" name="テキスト ボックス 86"/>
        <xdr:cNvSpPr txBox="1"/>
      </xdr:nvSpPr>
      <xdr:spPr>
        <a:xfrm>
          <a:off x="2641111" y="653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39,066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114046</xdr:rowOff>
    </xdr:from>
    <xdr:to>
      <xdr:col>3</xdr:col>
      <xdr:colOff>3175</xdr:colOff>
      <xdr:row>38</xdr:row>
      <xdr:rowOff>44196</xdr:rowOff>
    </xdr:to>
    <xdr:sp macro="" textlink="">
      <xdr:nvSpPr>
        <xdr:cNvPr id="88" name="円/楕円 87"/>
        <xdr:cNvSpPr/>
      </xdr:nvSpPr>
      <xdr:spPr>
        <a:xfrm>
          <a:off x="1968500" y="64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35323</xdr:rowOff>
    </xdr:from>
    <xdr:ext cx="534377" cy="259045"/>
    <xdr:sp macro="" textlink="">
      <xdr:nvSpPr>
        <xdr:cNvPr id="89" name="テキスト ボックス 88"/>
        <xdr:cNvSpPr txBox="1"/>
      </xdr:nvSpPr>
      <xdr:spPr>
        <a:xfrm>
          <a:off x="1752111" y="655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38,480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98273</xdr:rowOff>
    </xdr:from>
    <xdr:to>
      <xdr:col>1</xdr:col>
      <xdr:colOff>485775</xdr:colOff>
      <xdr:row>38</xdr:row>
      <xdr:rowOff>28423</xdr:rowOff>
    </xdr:to>
    <xdr:sp macro="" textlink="">
      <xdr:nvSpPr>
        <xdr:cNvPr id="90" name="円/楕円 89"/>
        <xdr:cNvSpPr/>
      </xdr:nvSpPr>
      <xdr:spPr>
        <a:xfrm>
          <a:off x="1079500" y="64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19549</xdr:rowOff>
    </xdr:from>
    <xdr:ext cx="534377" cy="259045"/>
    <xdr:sp macro="" textlink="">
      <xdr:nvSpPr>
        <xdr:cNvPr id="91" name="テキスト ボックス 90"/>
        <xdr:cNvSpPr txBox="1"/>
      </xdr:nvSpPr>
      <xdr:spPr>
        <a:xfrm>
          <a:off x="863111" y="653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38,963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74686</xdr:rowOff>
    </xdr:from>
    <xdr:to>
      <xdr:col>6</xdr:col>
      <xdr:colOff>510540</xdr:colOff>
      <xdr:row>59</xdr:row>
      <xdr:rowOff>59644</xdr:rowOff>
    </xdr:to>
    <xdr:cxnSp macro="">
      <xdr:nvCxnSpPr>
        <xdr:cNvPr id="114" name="直線コネクタ 113"/>
        <xdr:cNvCxnSpPr/>
      </xdr:nvCxnSpPr>
      <xdr:spPr>
        <a:xfrm flipV="1">
          <a:off x="4633595" y="8818636"/>
          <a:ext cx="1270" cy="135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63471</xdr:rowOff>
    </xdr:from>
    <xdr:ext cx="534377" cy="259045"/>
    <xdr:sp macro="" textlink="">
      <xdr:nvSpPr>
        <xdr:cNvPr id="115" name="物件費最小値テキスト"/>
        <xdr:cNvSpPr txBox="1"/>
      </xdr:nvSpPr>
      <xdr:spPr>
        <a:xfrm>
          <a:off x="4686300" y="1017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36,002</a:t>
          </a:r>
          <a:endParaRPr kumimoji="1" lang="ja-JP" altLang="en-US" sz="1000" b="1">
            <a:latin typeface="ＭＳ Ｐゴシック"/>
          </a:endParaRPr>
        </a:p>
      </xdr:txBody>
    </xdr:sp>
    <xdr:clientData/>
  </xdr:oneCellAnchor>
  <xdr:twoCellAnchor>
    <xdr:from>
      <xdr:col>6</xdr:col>
      <xdr:colOff>422275</xdr:colOff>
      <xdr:row>59</xdr:row>
      <xdr:rowOff>59644</xdr:rowOff>
    </xdr:from>
    <xdr:to>
      <xdr:col>6</xdr:col>
      <xdr:colOff>600075</xdr:colOff>
      <xdr:row>59</xdr:row>
      <xdr:rowOff>59644</xdr:rowOff>
    </xdr:to>
    <xdr:cxnSp macro="">
      <xdr:nvCxnSpPr>
        <xdr:cNvPr id="116" name="直線コネクタ 115"/>
        <xdr:cNvCxnSpPr/>
      </xdr:nvCxnSpPr>
      <xdr:spPr>
        <a:xfrm>
          <a:off x="4546600" y="1017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21363</xdr:rowOff>
    </xdr:from>
    <xdr:ext cx="534377" cy="259045"/>
    <xdr:sp macro="" textlink="">
      <xdr:nvSpPr>
        <xdr:cNvPr id="117" name="物件費最大値テキスト"/>
        <xdr:cNvSpPr txBox="1"/>
      </xdr:nvSpPr>
      <xdr:spPr>
        <a:xfrm>
          <a:off x="4686300" y="859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95,344</a:t>
          </a:r>
          <a:endParaRPr kumimoji="1" lang="ja-JP" altLang="en-US" sz="1000" b="1">
            <a:latin typeface="ＭＳ Ｐゴシック"/>
          </a:endParaRPr>
        </a:p>
      </xdr:txBody>
    </xdr:sp>
    <xdr:clientData/>
  </xdr:oneCellAnchor>
  <xdr:twoCellAnchor>
    <xdr:from>
      <xdr:col>6</xdr:col>
      <xdr:colOff>422275</xdr:colOff>
      <xdr:row>51</xdr:row>
      <xdr:rowOff>74686</xdr:rowOff>
    </xdr:from>
    <xdr:to>
      <xdr:col>6</xdr:col>
      <xdr:colOff>600075</xdr:colOff>
      <xdr:row>51</xdr:row>
      <xdr:rowOff>74686</xdr:rowOff>
    </xdr:to>
    <xdr:cxnSp macro="">
      <xdr:nvCxnSpPr>
        <xdr:cNvPr id="118" name="直線コネクタ 117"/>
        <xdr:cNvCxnSpPr/>
      </xdr:nvCxnSpPr>
      <xdr:spPr>
        <a:xfrm>
          <a:off x="4546600" y="881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13513</xdr:rowOff>
    </xdr:from>
    <xdr:to>
      <xdr:col>6</xdr:col>
      <xdr:colOff>511175</xdr:colOff>
      <xdr:row>59</xdr:row>
      <xdr:rowOff>59644</xdr:rowOff>
    </xdr:to>
    <xdr:cxnSp macro="">
      <xdr:nvCxnSpPr>
        <xdr:cNvPr id="119" name="直線コネクタ 118"/>
        <xdr:cNvCxnSpPr/>
      </xdr:nvCxnSpPr>
      <xdr:spPr>
        <a:xfrm>
          <a:off x="3797300" y="10129063"/>
          <a:ext cx="838200" cy="4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25755</xdr:rowOff>
    </xdr:from>
    <xdr:ext cx="534377" cy="259045"/>
    <xdr:sp macro="" textlink="">
      <xdr:nvSpPr>
        <xdr:cNvPr id="120" name="物件費平均値テキスト"/>
        <xdr:cNvSpPr txBox="1"/>
      </xdr:nvSpPr>
      <xdr:spPr>
        <a:xfrm>
          <a:off x="4686300" y="9626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2878</xdr:rowOff>
    </xdr:from>
    <xdr:to>
      <xdr:col>6</xdr:col>
      <xdr:colOff>561975</xdr:colOff>
      <xdr:row>57</xdr:row>
      <xdr:rowOff>104478</xdr:rowOff>
    </xdr:to>
    <xdr:sp macro="" textlink="">
      <xdr:nvSpPr>
        <xdr:cNvPr id="121" name="フローチャート : 判断 120"/>
        <xdr:cNvSpPr/>
      </xdr:nvSpPr>
      <xdr:spPr>
        <a:xfrm>
          <a:off x="45847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13513</xdr:rowOff>
    </xdr:from>
    <xdr:to>
      <xdr:col>5</xdr:col>
      <xdr:colOff>358775</xdr:colOff>
      <xdr:row>59</xdr:row>
      <xdr:rowOff>14267</xdr:rowOff>
    </xdr:to>
    <xdr:cxnSp macro="">
      <xdr:nvCxnSpPr>
        <xdr:cNvPr id="122" name="直線コネクタ 121"/>
        <xdr:cNvCxnSpPr/>
      </xdr:nvCxnSpPr>
      <xdr:spPr>
        <a:xfrm flipV="1">
          <a:off x="2908300" y="10129063"/>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36047</xdr:rowOff>
    </xdr:from>
    <xdr:to>
      <xdr:col>5</xdr:col>
      <xdr:colOff>409575</xdr:colOff>
      <xdr:row>57</xdr:row>
      <xdr:rowOff>137647</xdr:rowOff>
    </xdr:to>
    <xdr:sp macro="" textlink="">
      <xdr:nvSpPr>
        <xdr:cNvPr id="123" name="フローチャート : 判断 122"/>
        <xdr:cNvSpPr/>
      </xdr:nvSpPr>
      <xdr:spPr>
        <a:xfrm>
          <a:off x="3746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154174</xdr:rowOff>
    </xdr:from>
    <xdr:ext cx="534377" cy="259045"/>
    <xdr:sp macro="" textlink="">
      <xdr:nvSpPr>
        <xdr:cNvPr id="124" name="テキスト ボックス 123"/>
        <xdr:cNvSpPr txBox="1"/>
      </xdr:nvSpPr>
      <xdr:spPr>
        <a:xfrm>
          <a:off x="3530111" y="958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14267</xdr:rowOff>
    </xdr:from>
    <xdr:to>
      <xdr:col>4</xdr:col>
      <xdr:colOff>155575</xdr:colOff>
      <xdr:row>59</xdr:row>
      <xdr:rowOff>70434</xdr:rowOff>
    </xdr:to>
    <xdr:cxnSp macro="">
      <xdr:nvCxnSpPr>
        <xdr:cNvPr id="125" name="直線コネクタ 124"/>
        <xdr:cNvCxnSpPr/>
      </xdr:nvCxnSpPr>
      <xdr:spPr>
        <a:xfrm flipV="1">
          <a:off x="2019300" y="10129817"/>
          <a:ext cx="889000" cy="5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26309</xdr:rowOff>
    </xdr:from>
    <xdr:to>
      <xdr:col>4</xdr:col>
      <xdr:colOff>206375</xdr:colOff>
      <xdr:row>57</xdr:row>
      <xdr:rowOff>127909</xdr:rowOff>
    </xdr:to>
    <xdr:sp macro="" textlink="">
      <xdr:nvSpPr>
        <xdr:cNvPr id="126" name="フローチャート : 判断 125"/>
        <xdr:cNvSpPr/>
      </xdr:nvSpPr>
      <xdr:spPr>
        <a:xfrm>
          <a:off x="2857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144436</xdr:rowOff>
    </xdr:from>
    <xdr:ext cx="534377" cy="259045"/>
    <xdr:sp macro="" textlink="">
      <xdr:nvSpPr>
        <xdr:cNvPr id="127" name="テキスト ボックス 126"/>
        <xdr:cNvSpPr txBox="1"/>
      </xdr:nvSpPr>
      <xdr:spPr>
        <a:xfrm>
          <a:off x="2641111" y="95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53175</xdr:rowOff>
    </xdr:from>
    <xdr:to>
      <xdr:col>2</xdr:col>
      <xdr:colOff>638175</xdr:colOff>
      <xdr:row>59</xdr:row>
      <xdr:rowOff>70434</xdr:rowOff>
    </xdr:to>
    <xdr:cxnSp macro="">
      <xdr:nvCxnSpPr>
        <xdr:cNvPr id="128" name="直線コネクタ 127"/>
        <xdr:cNvCxnSpPr/>
      </xdr:nvCxnSpPr>
      <xdr:spPr>
        <a:xfrm>
          <a:off x="1130300" y="10168725"/>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85745</xdr:rowOff>
    </xdr:from>
    <xdr:to>
      <xdr:col>3</xdr:col>
      <xdr:colOff>3175</xdr:colOff>
      <xdr:row>58</xdr:row>
      <xdr:rowOff>15895</xdr:rowOff>
    </xdr:to>
    <xdr:sp macro="" textlink="">
      <xdr:nvSpPr>
        <xdr:cNvPr id="129" name="フローチャート : 判断 128"/>
        <xdr:cNvSpPr/>
      </xdr:nvSpPr>
      <xdr:spPr>
        <a:xfrm>
          <a:off x="1968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32422</xdr:rowOff>
    </xdr:from>
    <xdr:ext cx="534377" cy="259045"/>
    <xdr:sp macro="" textlink="">
      <xdr:nvSpPr>
        <xdr:cNvPr id="130" name="テキスト ボックス 129"/>
        <xdr:cNvSpPr txBox="1"/>
      </xdr:nvSpPr>
      <xdr:spPr>
        <a:xfrm>
          <a:off x="1752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101381</xdr:rowOff>
    </xdr:from>
    <xdr:to>
      <xdr:col>1</xdr:col>
      <xdr:colOff>485775</xdr:colOff>
      <xdr:row>58</xdr:row>
      <xdr:rowOff>31531</xdr:rowOff>
    </xdr:to>
    <xdr:sp macro="" textlink="">
      <xdr:nvSpPr>
        <xdr:cNvPr id="131" name="フローチャート : 判断 130"/>
        <xdr:cNvSpPr/>
      </xdr:nvSpPr>
      <xdr:spPr>
        <a:xfrm>
          <a:off x="1079500" y="987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48058</xdr:rowOff>
    </xdr:from>
    <xdr:ext cx="534377" cy="259045"/>
    <xdr:sp macro="" textlink="">
      <xdr:nvSpPr>
        <xdr:cNvPr id="132" name="テキスト ボックス 131"/>
        <xdr:cNvSpPr txBox="1"/>
      </xdr:nvSpPr>
      <xdr:spPr>
        <a:xfrm>
          <a:off x="863111" y="964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8844</xdr:rowOff>
    </xdr:from>
    <xdr:to>
      <xdr:col>6</xdr:col>
      <xdr:colOff>561975</xdr:colOff>
      <xdr:row>59</xdr:row>
      <xdr:rowOff>110444</xdr:rowOff>
    </xdr:to>
    <xdr:sp macro="" textlink="">
      <xdr:nvSpPr>
        <xdr:cNvPr id="138" name="円/楕円 137"/>
        <xdr:cNvSpPr/>
      </xdr:nvSpPr>
      <xdr:spPr>
        <a:xfrm>
          <a:off x="4584700" y="1012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95221</xdr:rowOff>
    </xdr:from>
    <xdr:ext cx="534377" cy="259045"/>
    <xdr:sp macro="" textlink="">
      <xdr:nvSpPr>
        <xdr:cNvPr id="139" name="物件費該当値テキスト"/>
        <xdr:cNvSpPr txBox="1"/>
      </xdr:nvSpPr>
      <xdr:spPr>
        <a:xfrm>
          <a:off x="4686300" y="1003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36,002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134163</xdr:rowOff>
    </xdr:from>
    <xdr:to>
      <xdr:col>5</xdr:col>
      <xdr:colOff>409575</xdr:colOff>
      <xdr:row>59</xdr:row>
      <xdr:rowOff>64313</xdr:rowOff>
    </xdr:to>
    <xdr:sp macro="" textlink="">
      <xdr:nvSpPr>
        <xdr:cNvPr id="140" name="円/楕円 139"/>
        <xdr:cNvSpPr/>
      </xdr:nvSpPr>
      <xdr:spPr>
        <a:xfrm>
          <a:off x="3746500" y="1007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55440</xdr:rowOff>
    </xdr:from>
    <xdr:ext cx="534377" cy="259045"/>
    <xdr:sp macro="" textlink="">
      <xdr:nvSpPr>
        <xdr:cNvPr id="141" name="テキスト ボックス 140"/>
        <xdr:cNvSpPr txBox="1"/>
      </xdr:nvSpPr>
      <xdr:spPr>
        <a:xfrm>
          <a:off x="3530111" y="1017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38,020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134917</xdr:rowOff>
    </xdr:from>
    <xdr:to>
      <xdr:col>4</xdr:col>
      <xdr:colOff>206375</xdr:colOff>
      <xdr:row>59</xdr:row>
      <xdr:rowOff>65067</xdr:rowOff>
    </xdr:to>
    <xdr:sp macro="" textlink="">
      <xdr:nvSpPr>
        <xdr:cNvPr id="142" name="円/楕円 141"/>
        <xdr:cNvSpPr/>
      </xdr:nvSpPr>
      <xdr:spPr>
        <a:xfrm>
          <a:off x="2857500" y="1007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56194</xdr:rowOff>
    </xdr:from>
    <xdr:ext cx="534377" cy="259045"/>
    <xdr:sp macro="" textlink="">
      <xdr:nvSpPr>
        <xdr:cNvPr id="143" name="テキスト ボックス 142"/>
        <xdr:cNvSpPr txBox="1"/>
      </xdr:nvSpPr>
      <xdr:spPr>
        <a:xfrm>
          <a:off x="2641111" y="1017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37,987</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19634</xdr:rowOff>
    </xdr:from>
    <xdr:to>
      <xdr:col>3</xdr:col>
      <xdr:colOff>3175</xdr:colOff>
      <xdr:row>59</xdr:row>
      <xdr:rowOff>121234</xdr:rowOff>
    </xdr:to>
    <xdr:sp macro="" textlink="">
      <xdr:nvSpPr>
        <xdr:cNvPr id="144" name="円/楕円 143"/>
        <xdr:cNvSpPr/>
      </xdr:nvSpPr>
      <xdr:spPr>
        <a:xfrm>
          <a:off x="1968500" y="1013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112361</xdr:rowOff>
    </xdr:from>
    <xdr:ext cx="534377" cy="259045"/>
    <xdr:sp macro="" textlink="">
      <xdr:nvSpPr>
        <xdr:cNvPr id="145" name="テキスト ボックス 144"/>
        <xdr:cNvSpPr txBox="1"/>
      </xdr:nvSpPr>
      <xdr:spPr>
        <a:xfrm>
          <a:off x="1752111" y="102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35,530</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2375</xdr:rowOff>
    </xdr:from>
    <xdr:to>
      <xdr:col>1</xdr:col>
      <xdr:colOff>485775</xdr:colOff>
      <xdr:row>59</xdr:row>
      <xdr:rowOff>103975</xdr:rowOff>
    </xdr:to>
    <xdr:sp macro="" textlink="">
      <xdr:nvSpPr>
        <xdr:cNvPr id="146" name="円/楕円 145"/>
        <xdr:cNvSpPr/>
      </xdr:nvSpPr>
      <xdr:spPr>
        <a:xfrm>
          <a:off x="1079500" y="101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95102</xdr:rowOff>
    </xdr:from>
    <xdr:ext cx="534377" cy="259045"/>
    <xdr:sp macro="" textlink="">
      <xdr:nvSpPr>
        <xdr:cNvPr id="147" name="テキスト ボックス 146"/>
        <xdr:cNvSpPr txBox="1"/>
      </xdr:nvSpPr>
      <xdr:spPr>
        <a:xfrm>
          <a:off x="863111" y="102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127127</xdr:rowOff>
    </xdr:from>
    <xdr:to>
      <xdr:col>6</xdr:col>
      <xdr:colOff>510540</xdr:colOff>
      <xdr:row>78</xdr:row>
      <xdr:rowOff>139319</xdr:rowOff>
    </xdr:to>
    <xdr:cxnSp macro="">
      <xdr:nvCxnSpPr>
        <xdr:cNvPr id="171" name="直線コネクタ 170"/>
        <xdr:cNvCxnSpPr/>
      </xdr:nvCxnSpPr>
      <xdr:spPr>
        <a:xfrm flipV="1">
          <a:off x="4633595" y="12128627"/>
          <a:ext cx="1270" cy="138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143146</xdr:rowOff>
    </xdr:from>
    <xdr:ext cx="378565" cy="259045"/>
    <xdr:sp macro="" textlink="">
      <xdr:nvSpPr>
        <xdr:cNvPr id="172" name="維持補修費最小値テキスト"/>
        <xdr:cNvSpPr txBox="1"/>
      </xdr:nvSpPr>
      <xdr:spPr>
        <a:xfrm>
          <a:off x="4686300" y="13516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6</xdr:col>
      <xdr:colOff>422275</xdr:colOff>
      <xdr:row>78</xdr:row>
      <xdr:rowOff>139319</xdr:rowOff>
    </xdr:from>
    <xdr:to>
      <xdr:col>6</xdr:col>
      <xdr:colOff>600075</xdr:colOff>
      <xdr:row>78</xdr:row>
      <xdr:rowOff>139319</xdr:rowOff>
    </xdr:to>
    <xdr:cxnSp macro="">
      <xdr:nvCxnSpPr>
        <xdr:cNvPr id="173" name="直線コネクタ 172"/>
        <xdr:cNvCxnSpPr/>
      </xdr:nvCxnSpPr>
      <xdr:spPr>
        <a:xfrm>
          <a:off x="4546600" y="13512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73804</xdr:rowOff>
    </xdr:from>
    <xdr:ext cx="534377" cy="259045"/>
    <xdr:sp macro="" textlink="">
      <xdr:nvSpPr>
        <xdr:cNvPr id="174" name="維持補修費最大値テキスト"/>
        <xdr:cNvSpPr txBox="1"/>
      </xdr:nvSpPr>
      <xdr:spPr>
        <a:xfrm>
          <a:off x="4686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11,499</a:t>
          </a:r>
          <a:endParaRPr kumimoji="1" lang="ja-JP" altLang="en-US" sz="1000" b="1">
            <a:latin typeface="ＭＳ Ｐゴシック"/>
          </a:endParaRPr>
        </a:p>
      </xdr:txBody>
    </xdr:sp>
    <xdr:clientData/>
  </xdr:oneCellAnchor>
  <xdr:twoCellAnchor>
    <xdr:from>
      <xdr:col>6</xdr:col>
      <xdr:colOff>422275</xdr:colOff>
      <xdr:row>70</xdr:row>
      <xdr:rowOff>127127</xdr:rowOff>
    </xdr:from>
    <xdr:to>
      <xdr:col>6</xdr:col>
      <xdr:colOff>600075</xdr:colOff>
      <xdr:row>70</xdr:row>
      <xdr:rowOff>127127</xdr:rowOff>
    </xdr:to>
    <xdr:cxnSp macro="">
      <xdr:nvCxnSpPr>
        <xdr:cNvPr id="175" name="直線コネクタ 174"/>
        <xdr:cNvCxnSpPr/>
      </xdr:nvCxnSpPr>
      <xdr:spPr>
        <a:xfrm>
          <a:off x="4546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64515</xdr:rowOff>
    </xdr:from>
    <xdr:to>
      <xdr:col>6</xdr:col>
      <xdr:colOff>511175</xdr:colOff>
      <xdr:row>78</xdr:row>
      <xdr:rowOff>67690</xdr:rowOff>
    </xdr:to>
    <xdr:cxnSp macro="">
      <xdr:nvCxnSpPr>
        <xdr:cNvPr id="176" name="直線コネクタ 175"/>
        <xdr:cNvCxnSpPr/>
      </xdr:nvCxnSpPr>
      <xdr:spPr>
        <a:xfrm flipV="1">
          <a:off x="3797300" y="13437615"/>
          <a:ext cx="8382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113047</xdr:rowOff>
    </xdr:from>
    <xdr:ext cx="469744" cy="259045"/>
    <xdr:sp macro="" textlink="">
      <xdr:nvSpPr>
        <xdr:cNvPr id="177" name="維持補修費平均値テキスト"/>
        <xdr:cNvSpPr txBox="1"/>
      </xdr:nvSpPr>
      <xdr:spPr>
        <a:xfrm>
          <a:off x="4686300" y="1297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90170</xdr:rowOff>
    </xdr:from>
    <xdr:to>
      <xdr:col>6</xdr:col>
      <xdr:colOff>561975</xdr:colOff>
      <xdr:row>77</xdr:row>
      <xdr:rowOff>20320</xdr:rowOff>
    </xdr:to>
    <xdr:sp macro="" textlink="">
      <xdr:nvSpPr>
        <xdr:cNvPr id="178" name="フローチャート : 判断 177"/>
        <xdr:cNvSpPr/>
      </xdr:nvSpPr>
      <xdr:spPr>
        <a:xfrm>
          <a:off x="45847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60198</xdr:rowOff>
    </xdr:from>
    <xdr:to>
      <xdr:col>5</xdr:col>
      <xdr:colOff>358775</xdr:colOff>
      <xdr:row>78</xdr:row>
      <xdr:rowOff>67690</xdr:rowOff>
    </xdr:to>
    <xdr:cxnSp macro="">
      <xdr:nvCxnSpPr>
        <xdr:cNvPr id="179" name="直線コネクタ 178"/>
        <xdr:cNvCxnSpPr/>
      </xdr:nvCxnSpPr>
      <xdr:spPr>
        <a:xfrm>
          <a:off x="2908300" y="13433298"/>
          <a:ext cx="889000" cy="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92838</xdr:rowOff>
    </xdr:from>
    <xdr:to>
      <xdr:col>5</xdr:col>
      <xdr:colOff>409575</xdr:colOff>
      <xdr:row>77</xdr:row>
      <xdr:rowOff>22988</xdr:rowOff>
    </xdr:to>
    <xdr:sp macro="" textlink="">
      <xdr:nvSpPr>
        <xdr:cNvPr id="180" name="フローチャート : 判断 179"/>
        <xdr:cNvSpPr/>
      </xdr:nvSpPr>
      <xdr:spPr>
        <a:xfrm>
          <a:off x="3746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39514</xdr:rowOff>
    </xdr:from>
    <xdr:ext cx="469744" cy="259045"/>
    <xdr:sp macro="" textlink="">
      <xdr:nvSpPr>
        <xdr:cNvPr id="181" name="テキスト ボックス 180"/>
        <xdr:cNvSpPr txBox="1"/>
      </xdr:nvSpPr>
      <xdr:spPr>
        <a:xfrm>
          <a:off x="3562427" y="1289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60198</xdr:rowOff>
    </xdr:from>
    <xdr:to>
      <xdr:col>4</xdr:col>
      <xdr:colOff>155575</xdr:colOff>
      <xdr:row>78</xdr:row>
      <xdr:rowOff>64897</xdr:rowOff>
    </xdr:to>
    <xdr:cxnSp macro="">
      <xdr:nvCxnSpPr>
        <xdr:cNvPr id="182" name="直線コネクタ 181"/>
        <xdr:cNvCxnSpPr/>
      </xdr:nvCxnSpPr>
      <xdr:spPr>
        <a:xfrm flipV="1">
          <a:off x="2019300" y="13433298"/>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3811</xdr:rowOff>
    </xdr:from>
    <xdr:to>
      <xdr:col>4</xdr:col>
      <xdr:colOff>206375</xdr:colOff>
      <xdr:row>76</xdr:row>
      <xdr:rowOff>105411</xdr:rowOff>
    </xdr:to>
    <xdr:sp macro="" textlink="">
      <xdr:nvSpPr>
        <xdr:cNvPr id="183" name="フローチャート : 判断 182"/>
        <xdr:cNvSpPr/>
      </xdr:nvSpPr>
      <xdr:spPr>
        <a:xfrm>
          <a:off x="2857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121937</xdr:rowOff>
    </xdr:from>
    <xdr:ext cx="469744" cy="259045"/>
    <xdr:sp macro="" textlink="">
      <xdr:nvSpPr>
        <xdr:cNvPr id="184" name="テキスト ボックス 183"/>
        <xdr:cNvSpPr txBox="1"/>
      </xdr:nvSpPr>
      <xdr:spPr>
        <a:xfrm>
          <a:off x="2673427" y="1280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64897</xdr:rowOff>
    </xdr:from>
    <xdr:to>
      <xdr:col>2</xdr:col>
      <xdr:colOff>638175</xdr:colOff>
      <xdr:row>78</xdr:row>
      <xdr:rowOff>66802</xdr:rowOff>
    </xdr:to>
    <xdr:cxnSp macro="">
      <xdr:nvCxnSpPr>
        <xdr:cNvPr id="185" name="直線コネクタ 184"/>
        <xdr:cNvCxnSpPr/>
      </xdr:nvCxnSpPr>
      <xdr:spPr>
        <a:xfrm flipV="1">
          <a:off x="1130300" y="1343799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32258</xdr:rowOff>
    </xdr:from>
    <xdr:to>
      <xdr:col>3</xdr:col>
      <xdr:colOff>3175</xdr:colOff>
      <xdr:row>76</xdr:row>
      <xdr:rowOff>133858</xdr:rowOff>
    </xdr:to>
    <xdr:sp macro="" textlink="">
      <xdr:nvSpPr>
        <xdr:cNvPr id="186" name="フローチャート : 判断 185"/>
        <xdr:cNvSpPr/>
      </xdr:nvSpPr>
      <xdr:spPr>
        <a:xfrm>
          <a:off x="1968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150385</xdr:rowOff>
    </xdr:from>
    <xdr:ext cx="469744" cy="259045"/>
    <xdr:sp macro="" textlink="">
      <xdr:nvSpPr>
        <xdr:cNvPr id="187" name="テキスト ボックス 186"/>
        <xdr:cNvSpPr txBox="1"/>
      </xdr:nvSpPr>
      <xdr:spPr>
        <a:xfrm>
          <a:off x="1784427" y="1283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26163</xdr:rowOff>
    </xdr:from>
    <xdr:to>
      <xdr:col>1</xdr:col>
      <xdr:colOff>485775</xdr:colOff>
      <xdr:row>76</xdr:row>
      <xdr:rowOff>127763</xdr:rowOff>
    </xdr:to>
    <xdr:sp macro="" textlink="">
      <xdr:nvSpPr>
        <xdr:cNvPr id="188" name="フローチャート : 判断 187"/>
        <xdr:cNvSpPr/>
      </xdr:nvSpPr>
      <xdr:spPr>
        <a:xfrm>
          <a:off x="1079500" y="130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144289</xdr:rowOff>
    </xdr:from>
    <xdr:ext cx="469744" cy="259045"/>
    <xdr:sp macro="" textlink="">
      <xdr:nvSpPr>
        <xdr:cNvPr id="189" name="テキスト ボックス 188"/>
        <xdr:cNvSpPr txBox="1"/>
      </xdr:nvSpPr>
      <xdr:spPr>
        <a:xfrm>
          <a:off x="895427" y="1283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13715</xdr:rowOff>
    </xdr:from>
    <xdr:to>
      <xdr:col>6</xdr:col>
      <xdr:colOff>561975</xdr:colOff>
      <xdr:row>78</xdr:row>
      <xdr:rowOff>115315</xdr:rowOff>
    </xdr:to>
    <xdr:sp macro="" textlink="">
      <xdr:nvSpPr>
        <xdr:cNvPr id="195" name="円/楕円 194"/>
        <xdr:cNvSpPr/>
      </xdr:nvSpPr>
      <xdr:spPr>
        <a:xfrm>
          <a:off x="4584700" y="1338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100092</xdr:rowOff>
    </xdr:from>
    <xdr:ext cx="469744" cy="259045"/>
    <xdr:sp macro="" textlink="">
      <xdr:nvSpPr>
        <xdr:cNvPr id="196" name="維持補修費該当値テキスト"/>
        <xdr:cNvSpPr txBox="1"/>
      </xdr:nvSpPr>
      <xdr:spPr>
        <a:xfrm>
          <a:off x="4686300" y="1330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16890</xdr:rowOff>
    </xdr:from>
    <xdr:to>
      <xdr:col>5</xdr:col>
      <xdr:colOff>409575</xdr:colOff>
      <xdr:row>78</xdr:row>
      <xdr:rowOff>118490</xdr:rowOff>
    </xdr:to>
    <xdr:sp macro="" textlink="">
      <xdr:nvSpPr>
        <xdr:cNvPr id="197" name="円/楕円 196"/>
        <xdr:cNvSpPr/>
      </xdr:nvSpPr>
      <xdr:spPr>
        <a:xfrm>
          <a:off x="3746500" y="1338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109617</xdr:rowOff>
    </xdr:from>
    <xdr:ext cx="469744" cy="259045"/>
    <xdr:sp macro="" textlink="">
      <xdr:nvSpPr>
        <xdr:cNvPr id="198" name="テキスト ボックス 197"/>
        <xdr:cNvSpPr txBox="1"/>
      </xdr:nvSpPr>
      <xdr:spPr>
        <a:xfrm>
          <a:off x="3562427"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9398</xdr:rowOff>
    </xdr:from>
    <xdr:to>
      <xdr:col>4</xdr:col>
      <xdr:colOff>206375</xdr:colOff>
      <xdr:row>78</xdr:row>
      <xdr:rowOff>110998</xdr:rowOff>
    </xdr:to>
    <xdr:sp macro="" textlink="">
      <xdr:nvSpPr>
        <xdr:cNvPr id="199" name="円/楕円 198"/>
        <xdr:cNvSpPr/>
      </xdr:nvSpPr>
      <xdr:spPr>
        <a:xfrm>
          <a:off x="2857500" y="1338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102125</xdr:rowOff>
    </xdr:from>
    <xdr:ext cx="469744" cy="259045"/>
    <xdr:sp macro="" textlink="">
      <xdr:nvSpPr>
        <xdr:cNvPr id="200" name="テキスト ボックス 199"/>
        <xdr:cNvSpPr txBox="1"/>
      </xdr:nvSpPr>
      <xdr:spPr>
        <a:xfrm>
          <a:off x="2673427" y="1347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14097</xdr:rowOff>
    </xdr:from>
    <xdr:to>
      <xdr:col>3</xdr:col>
      <xdr:colOff>3175</xdr:colOff>
      <xdr:row>78</xdr:row>
      <xdr:rowOff>115697</xdr:rowOff>
    </xdr:to>
    <xdr:sp macro="" textlink="">
      <xdr:nvSpPr>
        <xdr:cNvPr id="201" name="円/楕円 200"/>
        <xdr:cNvSpPr/>
      </xdr:nvSpPr>
      <xdr:spPr>
        <a:xfrm>
          <a:off x="1968500" y="133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106824</xdr:rowOff>
    </xdr:from>
    <xdr:ext cx="469744" cy="259045"/>
    <xdr:sp macro="" textlink="">
      <xdr:nvSpPr>
        <xdr:cNvPr id="202" name="テキスト ボックス 201"/>
        <xdr:cNvSpPr txBox="1"/>
      </xdr:nvSpPr>
      <xdr:spPr>
        <a:xfrm>
          <a:off x="1784427" y="13479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16002</xdr:rowOff>
    </xdr:from>
    <xdr:to>
      <xdr:col>1</xdr:col>
      <xdr:colOff>485775</xdr:colOff>
      <xdr:row>78</xdr:row>
      <xdr:rowOff>117602</xdr:rowOff>
    </xdr:to>
    <xdr:sp macro="" textlink="">
      <xdr:nvSpPr>
        <xdr:cNvPr id="203" name="円/楕円 202"/>
        <xdr:cNvSpPr/>
      </xdr:nvSpPr>
      <xdr:spPr>
        <a:xfrm>
          <a:off x="1079500" y="1338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108729</xdr:rowOff>
    </xdr:from>
    <xdr:ext cx="469744" cy="259045"/>
    <xdr:sp macro="" textlink="">
      <xdr:nvSpPr>
        <xdr:cNvPr id="204" name="テキスト ボックス 203"/>
        <xdr:cNvSpPr txBox="1"/>
      </xdr:nvSpPr>
      <xdr:spPr>
        <a:xfrm>
          <a:off x="895427" y="1348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102108</xdr:rowOff>
    </xdr:from>
    <xdr:to>
      <xdr:col>6</xdr:col>
      <xdr:colOff>510540</xdr:colOff>
      <xdr:row>99</xdr:row>
      <xdr:rowOff>46710</xdr:rowOff>
    </xdr:to>
    <xdr:cxnSp macro="">
      <xdr:nvCxnSpPr>
        <xdr:cNvPr id="229" name="直線コネクタ 228"/>
        <xdr:cNvCxnSpPr/>
      </xdr:nvCxnSpPr>
      <xdr:spPr>
        <a:xfrm flipV="1">
          <a:off x="4633595" y="15704058"/>
          <a:ext cx="1270" cy="1316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50537</xdr:rowOff>
    </xdr:from>
    <xdr:ext cx="534377" cy="259045"/>
    <xdr:sp macro="" textlink="">
      <xdr:nvSpPr>
        <xdr:cNvPr id="230" name="扶助費最小値テキスト"/>
        <xdr:cNvSpPr txBox="1"/>
      </xdr:nvSpPr>
      <xdr:spPr>
        <a:xfrm>
          <a:off x="4686300" y="170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59,822</a:t>
          </a:r>
          <a:endParaRPr kumimoji="1" lang="ja-JP" altLang="en-US" sz="1000" b="1">
            <a:latin typeface="ＭＳ Ｐゴシック"/>
          </a:endParaRPr>
        </a:p>
      </xdr:txBody>
    </xdr:sp>
    <xdr:clientData/>
  </xdr:oneCellAnchor>
  <xdr:twoCellAnchor>
    <xdr:from>
      <xdr:col>6</xdr:col>
      <xdr:colOff>422275</xdr:colOff>
      <xdr:row>99</xdr:row>
      <xdr:rowOff>46710</xdr:rowOff>
    </xdr:from>
    <xdr:to>
      <xdr:col>6</xdr:col>
      <xdr:colOff>600075</xdr:colOff>
      <xdr:row>99</xdr:row>
      <xdr:rowOff>46710</xdr:rowOff>
    </xdr:to>
    <xdr:cxnSp macro="">
      <xdr:nvCxnSpPr>
        <xdr:cNvPr id="231" name="直線コネクタ 230"/>
        <xdr:cNvCxnSpPr/>
      </xdr:nvCxnSpPr>
      <xdr:spPr>
        <a:xfrm>
          <a:off x="4546600" y="1702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48785</xdr:rowOff>
    </xdr:from>
    <xdr:ext cx="599010" cy="259045"/>
    <xdr:sp macro="" textlink="">
      <xdr:nvSpPr>
        <xdr:cNvPr id="232" name="扶助費最大値テキスト"/>
        <xdr:cNvSpPr txBox="1"/>
      </xdr:nvSpPr>
      <xdr:spPr>
        <a:xfrm>
          <a:off x="4686300" y="1547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163,460</a:t>
          </a:r>
          <a:endParaRPr kumimoji="1" lang="ja-JP" altLang="en-US" sz="1000" b="1">
            <a:latin typeface="ＭＳ Ｐゴシック"/>
          </a:endParaRPr>
        </a:p>
      </xdr:txBody>
    </xdr:sp>
    <xdr:clientData/>
  </xdr:oneCellAnchor>
  <xdr:twoCellAnchor>
    <xdr:from>
      <xdr:col>6</xdr:col>
      <xdr:colOff>422275</xdr:colOff>
      <xdr:row>91</xdr:row>
      <xdr:rowOff>102108</xdr:rowOff>
    </xdr:from>
    <xdr:to>
      <xdr:col>6</xdr:col>
      <xdr:colOff>600075</xdr:colOff>
      <xdr:row>91</xdr:row>
      <xdr:rowOff>102108</xdr:rowOff>
    </xdr:to>
    <xdr:cxnSp macro="">
      <xdr:nvCxnSpPr>
        <xdr:cNvPr id="233" name="直線コネクタ 232"/>
        <xdr:cNvCxnSpPr/>
      </xdr:nvCxnSpPr>
      <xdr:spPr>
        <a:xfrm>
          <a:off x="4546600" y="1570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40145</xdr:rowOff>
    </xdr:from>
    <xdr:to>
      <xdr:col>6</xdr:col>
      <xdr:colOff>511175</xdr:colOff>
      <xdr:row>97</xdr:row>
      <xdr:rowOff>93993</xdr:rowOff>
    </xdr:to>
    <xdr:cxnSp macro="">
      <xdr:nvCxnSpPr>
        <xdr:cNvPr id="234" name="直線コネクタ 233"/>
        <xdr:cNvCxnSpPr/>
      </xdr:nvCxnSpPr>
      <xdr:spPr>
        <a:xfrm flipV="1">
          <a:off x="3797300" y="16670795"/>
          <a:ext cx="838200" cy="5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37343</xdr:rowOff>
    </xdr:from>
    <xdr:ext cx="534377" cy="259045"/>
    <xdr:sp macro="" textlink="">
      <xdr:nvSpPr>
        <xdr:cNvPr id="235" name="扶助費平均値テキスト"/>
        <xdr:cNvSpPr txBox="1"/>
      </xdr:nvSpPr>
      <xdr:spPr>
        <a:xfrm>
          <a:off x="4686300" y="1632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98,861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14466</xdr:rowOff>
    </xdr:from>
    <xdr:to>
      <xdr:col>6</xdr:col>
      <xdr:colOff>561975</xdr:colOff>
      <xdr:row>96</xdr:row>
      <xdr:rowOff>116066</xdr:rowOff>
    </xdr:to>
    <xdr:sp macro="" textlink="">
      <xdr:nvSpPr>
        <xdr:cNvPr id="236" name="フローチャート : 判断 235"/>
        <xdr:cNvSpPr/>
      </xdr:nvSpPr>
      <xdr:spPr>
        <a:xfrm>
          <a:off x="45847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93993</xdr:rowOff>
    </xdr:from>
    <xdr:to>
      <xdr:col>5</xdr:col>
      <xdr:colOff>358775</xdr:colOff>
      <xdr:row>97</xdr:row>
      <xdr:rowOff>109474</xdr:rowOff>
    </xdr:to>
    <xdr:cxnSp macro="">
      <xdr:nvCxnSpPr>
        <xdr:cNvPr id="237" name="直線コネクタ 236"/>
        <xdr:cNvCxnSpPr/>
      </xdr:nvCxnSpPr>
      <xdr:spPr>
        <a:xfrm flipV="1">
          <a:off x="2908300" y="16724643"/>
          <a:ext cx="889000" cy="1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133438</xdr:rowOff>
    </xdr:from>
    <xdr:to>
      <xdr:col>5</xdr:col>
      <xdr:colOff>409575</xdr:colOff>
      <xdr:row>97</xdr:row>
      <xdr:rowOff>63588</xdr:rowOff>
    </xdr:to>
    <xdr:sp macro="" textlink="">
      <xdr:nvSpPr>
        <xdr:cNvPr id="238" name="フローチャート : 判断 237"/>
        <xdr:cNvSpPr/>
      </xdr:nvSpPr>
      <xdr:spPr>
        <a:xfrm>
          <a:off x="3746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80115</xdr:rowOff>
    </xdr:from>
    <xdr:ext cx="534377" cy="259045"/>
    <xdr:sp macro="" textlink="">
      <xdr:nvSpPr>
        <xdr:cNvPr id="239" name="テキスト ボックス 238"/>
        <xdr:cNvSpPr txBox="1"/>
      </xdr:nvSpPr>
      <xdr:spPr>
        <a:xfrm>
          <a:off x="3530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109474</xdr:rowOff>
    </xdr:from>
    <xdr:to>
      <xdr:col>4</xdr:col>
      <xdr:colOff>155575</xdr:colOff>
      <xdr:row>98</xdr:row>
      <xdr:rowOff>5181</xdr:rowOff>
    </xdr:to>
    <xdr:cxnSp macro="">
      <xdr:nvCxnSpPr>
        <xdr:cNvPr id="240" name="直線コネクタ 239"/>
        <xdr:cNvCxnSpPr/>
      </xdr:nvCxnSpPr>
      <xdr:spPr>
        <a:xfrm flipV="1">
          <a:off x="2019300" y="16740124"/>
          <a:ext cx="889000" cy="6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5728</xdr:rowOff>
    </xdr:from>
    <xdr:to>
      <xdr:col>4</xdr:col>
      <xdr:colOff>206375</xdr:colOff>
      <xdr:row>97</xdr:row>
      <xdr:rowOff>107328</xdr:rowOff>
    </xdr:to>
    <xdr:sp macro="" textlink="">
      <xdr:nvSpPr>
        <xdr:cNvPr id="241" name="フローチャート : 判断 240"/>
        <xdr:cNvSpPr/>
      </xdr:nvSpPr>
      <xdr:spPr>
        <a:xfrm>
          <a:off x="2857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123855</xdr:rowOff>
    </xdr:from>
    <xdr:ext cx="534377" cy="259045"/>
    <xdr:sp macro="" textlink="">
      <xdr:nvSpPr>
        <xdr:cNvPr id="242" name="テキスト ボックス 241"/>
        <xdr:cNvSpPr txBox="1"/>
      </xdr:nvSpPr>
      <xdr:spPr>
        <a:xfrm>
          <a:off x="2641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5181</xdr:rowOff>
    </xdr:from>
    <xdr:to>
      <xdr:col>2</xdr:col>
      <xdr:colOff>638175</xdr:colOff>
      <xdr:row>98</xdr:row>
      <xdr:rowOff>12903</xdr:rowOff>
    </xdr:to>
    <xdr:cxnSp macro="">
      <xdr:nvCxnSpPr>
        <xdr:cNvPr id="243" name="直線コネクタ 242"/>
        <xdr:cNvCxnSpPr/>
      </xdr:nvCxnSpPr>
      <xdr:spPr>
        <a:xfrm flipV="1">
          <a:off x="1130300" y="16807281"/>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81662</xdr:rowOff>
    </xdr:from>
    <xdr:to>
      <xdr:col>3</xdr:col>
      <xdr:colOff>3175</xdr:colOff>
      <xdr:row>98</xdr:row>
      <xdr:rowOff>11812</xdr:rowOff>
    </xdr:to>
    <xdr:sp macro="" textlink="">
      <xdr:nvSpPr>
        <xdr:cNvPr id="244" name="フローチャート : 判断 243"/>
        <xdr:cNvSpPr/>
      </xdr:nvSpPr>
      <xdr:spPr>
        <a:xfrm>
          <a:off x="1968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28339</xdr:rowOff>
    </xdr:from>
    <xdr:ext cx="534377" cy="259045"/>
    <xdr:sp macro="" textlink="">
      <xdr:nvSpPr>
        <xdr:cNvPr id="245" name="テキスト ボックス 244"/>
        <xdr:cNvSpPr txBox="1"/>
      </xdr:nvSpPr>
      <xdr:spPr>
        <a:xfrm>
          <a:off x="1752111" y="164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91199</xdr:rowOff>
    </xdr:from>
    <xdr:to>
      <xdr:col>1</xdr:col>
      <xdr:colOff>485775</xdr:colOff>
      <xdr:row>98</xdr:row>
      <xdr:rowOff>21349</xdr:rowOff>
    </xdr:to>
    <xdr:sp macro="" textlink="">
      <xdr:nvSpPr>
        <xdr:cNvPr id="246" name="フローチャート : 判断 245"/>
        <xdr:cNvSpPr/>
      </xdr:nvSpPr>
      <xdr:spPr>
        <a:xfrm>
          <a:off x="1079500" y="1672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37876</xdr:rowOff>
    </xdr:from>
    <xdr:ext cx="534377" cy="259045"/>
    <xdr:sp macro="" textlink="">
      <xdr:nvSpPr>
        <xdr:cNvPr id="247" name="テキスト ボックス 246"/>
        <xdr:cNvSpPr txBox="1"/>
      </xdr:nvSpPr>
      <xdr:spPr>
        <a:xfrm>
          <a:off x="863111" y="1649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160795</xdr:rowOff>
    </xdr:from>
    <xdr:to>
      <xdr:col>6</xdr:col>
      <xdr:colOff>561975</xdr:colOff>
      <xdr:row>97</xdr:row>
      <xdr:rowOff>90945</xdr:rowOff>
    </xdr:to>
    <xdr:sp macro="" textlink="">
      <xdr:nvSpPr>
        <xdr:cNvPr id="253" name="円/楕円 252"/>
        <xdr:cNvSpPr/>
      </xdr:nvSpPr>
      <xdr:spPr>
        <a:xfrm>
          <a:off x="4584700" y="166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139222</xdr:rowOff>
    </xdr:from>
    <xdr:ext cx="534377" cy="259045"/>
    <xdr:sp macro="" textlink="">
      <xdr:nvSpPr>
        <xdr:cNvPr id="254" name="扶助費該当値テキスト"/>
        <xdr:cNvSpPr txBox="1"/>
      </xdr:nvSpPr>
      <xdr:spPr>
        <a:xfrm>
          <a:off x="4686300" y="1659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87,339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43193</xdr:rowOff>
    </xdr:from>
    <xdr:to>
      <xdr:col>5</xdr:col>
      <xdr:colOff>409575</xdr:colOff>
      <xdr:row>97</xdr:row>
      <xdr:rowOff>144793</xdr:rowOff>
    </xdr:to>
    <xdr:sp macro="" textlink="">
      <xdr:nvSpPr>
        <xdr:cNvPr id="255" name="円/楕円 254"/>
        <xdr:cNvSpPr/>
      </xdr:nvSpPr>
      <xdr:spPr>
        <a:xfrm>
          <a:off x="3746500" y="166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135920</xdr:rowOff>
    </xdr:from>
    <xdr:ext cx="534377" cy="259045"/>
    <xdr:sp macro="" textlink="">
      <xdr:nvSpPr>
        <xdr:cNvPr id="256" name="テキスト ボックス 255"/>
        <xdr:cNvSpPr txBox="1"/>
      </xdr:nvSpPr>
      <xdr:spPr>
        <a:xfrm>
          <a:off x="3530111" y="1676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83,099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58674</xdr:rowOff>
    </xdr:from>
    <xdr:to>
      <xdr:col>4</xdr:col>
      <xdr:colOff>206375</xdr:colOff>
      <xdr:row>97</xdr:row>
      <xdr:rowOff>160274</xdr:rowOff>
    </xdr:to>
    <xdr:sp macro="" textlink="">
      <xdr:nvSpPr>
        <xdr:cNvPr id="257" name="円/楕円 256"/>
        <xdr:cNvSpPr/>
      </xdr:nvSpPr>
      <xdr:spPr>
        <a:xfrm>
          <a:off x="2857500" y="1668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151401</xdr:rowOff>
    </xdr:from>
    <xdr:ext cx="534377" cy="259045"/>
    <xdr:sp macro="" textlink="">
      <xdr:nvSpPr>
        <xdr:cNvPr id="258" name="テキスト ボックス 257"/>
        <xdr:cNvSpPr txBox="1"/>
      </xdr:nvSpPr>
      <xdr:spPr>
        <a:xfrm>
          <a:off x="2641111" y="1678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81,880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125831</xdr:rowOff>
    </xdr:from>
    <xdr:to>
      <xdr:col>3</xdr:col>
      <xdr:colOff>3175</xdr:colOff>
      <xdr:row>98</xdr:row>
      <xdr:rowOff>55981</xdr:rowOff>
    </xdr:to>
    <xdr:sp macro="" textlink="">
      <xdr:nvSpPr>
        <xdr:cNvPr id="259" name="円/楕円 258"/>
        <xdr:cNvSpPr/>
      </xdr:nvSpPr>
      <xdr:spPr>
        <a:xfrm>
          <a:off x="1968500" y="1675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47108</xdr:rowOff>
    </xdr:from>
    <xdr:ext cx="534377" cy="259045"/>
    <xdr:sp macro="" textlink="">
      <xdr:nvSpPr>
        <xdr:cNvPr id="260" name="テキスト ボックス 259"/>
        <xdr:cNvSpPr txBox="1"/>
      </xdr:nvSpPr>
      <xdr:spPr>
        <a:xfrm>
          <a:off x="1752111" y="1684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76,592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133553</xdr:rowOff>
    </xdr:from>
    <xdr:to>
      <xdr:col>1</xdr:col>
      <xdr:colOff>485775</xdr:colOff>
      <xdr:row>98</xdr:row>
      <xdr:rowOff>63703</xdr:rowOff>
    </xdr:to>
    <xdr:sp macro="" textlink="">
      <xdr:nvSpPr>
        <xdr:cNvPr id="261" name="円/楕円 260"/>
        <xdr:cNvSpPr/>
      </xdr:nvSpPr>
      <xdr:spPr>
        <a:xfrm>
          <a:off x="1079500" y="1676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54830</xdr:rowOff>
    </xdr:from>
    <xdr:ext cx="534377" cy="259045"/>
    <xdr:sp macro="" textlink="">
      <xdr:nvSpPr>
        <xdr:cNvPr id="262" name="テキスト ボックス 261"/>
        <xdr:cNvSpPr txBox="1"/>
      </xdr:nvSpPr>
      <xdr:spPr>
        <a:xfrm>
          <a:off x="863111" y="168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9261</xdr:rowOff>
    </xdr:from>
    <xdr:to>
      <xdr:col>15</xdr:col>
      <xdr:colOff>180340</xdr:colOff>
      <xdr:row>37</xdr:row>
      <xdr:rowOff>10290</xdr:rowOff>
    </xdr:to>
    <xdr:cxnSp macro="">
      <xdr:nvCxnSpPr>
        <xdr:cNvPr id="284" name="直線コネクタ 283"/>
        <xdr:cNvCxnSpPr/>
      </xdr:nvCxnSpPr>
      <xdr:spPr>
        <a:xfrm flipV="1">
          <a:off x="10475595" y="5152761"/>
          <a:ext cx="1270" cy="1201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14117</xdr:rowOff>
    </xdr:from>
    <xdr:ext cx="534377" cy="259045"/>
    <xdr:sp macro="" textlink="">
      <xdr:nvSpPr>
        <xdr:cNvPr id="285" name="補助費等最小値テキスト"/>
        <xdr:cNvSpPr txBox="1"/>
      </xdr:nvSpPr>
      <xdr:spPr>
        <a:xfrm>
          <a:off x="10528300" y="635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13,161</a:t>
          </a:r>
          <a:endParaRPr kumimoji="1" lang="ja-JP" altLang="en-US" sz="1000" b="1">
            <a:latin typeface="ＭＳ Ｐゴシック"/>
          </a:endParaRPr>
        </a:p>
      </xdr:txBody>
    </xdr:sp>
    <xdr:clientData/>
  </xdr:oneCellAnchor>
  <xdr:twoCellAnchor>
    <xdr:from>
      <xdr:col>15</xdr:col>
      <xdr:colOff>92075</xdr:colOff>
      <xdr:row>37</xdr:row>
      <xdr:rowOff>10290</xdr:rowOff>
    </xdr:from>
    <xdr:to>
      <xdr:col>15</xdr:col>
      <xdr:colOff>269875</xdr:colOff>
      <xdr:row>37</xdr:row>
      <xdr:rowOff>10290</xdr:rowOff>
    </xdr:to>
    <xdr:cxnSp macro="">
      <xdr:nvCxnSpPr>
        <xdr:cNvPr id="286" name="直線コネクタ 285"/>
        <xdr:cNvCxnSpPr/>
      </xdr:nvCxnSpPr>
      <xdr:spPr>
        <a:xfrm>
          <a:off x="10388600" y="635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127388</xdr:rowOff>
    </xdr:from>
    <xdr:ext cx="534377" cy="259045"/>
    <xdr:sp macro="" textlink="">
      <xdr:nvSpPr>
        <xdr:cNvPr id="287" name="補助費等最大値テキスト"/>
        <xdr:cNvSpPr txBox="1"/>
      </xdr:nvSpPr>
      <xdr:spPr>
        <a:xfrm>
          <a:off x="10528300" y="49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65,706</a:t>
          </a:r>
          <a:endParaRPr kumimoji="1" lang="ja-JP" altLang="en-US" sz="1000" b="1">
            <a:latin typeface="ＭＳ Ｐゴシック"/>
          </a:endParaRPr>
        </a:p>
      </xdr:txBody>
    </xdr:sp>
    <xdr:clientData/>
  </xdr:oneCellAnchor>
  <xdr:twoCellAnchor>
    <xdr:from>
      <xdr:col>15</xdr:col>
      <xdr:colOff>92075</xdr:colOff>
      <xdr:row>30</xdr:row>
      <xdr:rowOff>9261</xdr:rowOff>
    </xdr:from>
    <xdr:to>
      <xdr:col>15</xdr:col>
      <xdr:colOff>269875</xdr:colOff>
      <xdr:row>30</xdr:row>
      <xdr:rowOff>9261</xdr:rowOff>
    </xdr:to>
    <xdr:cxnSp macro="">
      <xdr:nvCxnSpPr>
        <xdr:cNvPr id="288" name="直線コネクタ 287"/>
        <xdr:cNvCxnSpPr/>
      </xdr:nvCxnSpPr>
      <xdr:spPr>
        <a:xfrm>
          <a:off x="10388600" y="515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161508</xdr:rowOff>
    </xdr:from>
    <xdr:to>
      <xdr:col>15</xdr:col>
      <xdr:colOff>180975</xdr:colOff>
      <xdr:row>34</xdr:row>
      <xdr:rowOff>9649</xdr:rowOff>
    </xdr:to>
    <xdr:cxnSp macro="">
      <xdr:nvCxnSpPr>
        <xdr:cNvPr id="289" name="直線コネクタ 288"/>
        <xdr:cNvCxnSpPr/>
      </xdr:nvCxnSpPr>
      <xdr:spPr>
        <a:xfrm>
          <a:off x="9639300" y="5819358"/>
          <a:ext cx="8382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34866</xdr:rowOff>
    </xdr:from>
    <xdr:ext cx="534377" cy="259045"/>
    <xdr:sp macro="" textlink="">
      <xdr:nvSpPr>
        <xdr:cNvPr id="290" name="補助費等平均値テキスト"/>
        <xdr:cNvSpPr txBox="1"/>
      </xdr:nvSpPr>
      <xdr:spPr>
        <a:xfrm>
          <a:off x="10528300" y="586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31,420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56439</xdr:rowOff>
    </xdr:from>
    <xdr:to>
      <xdr:col>15</xdr:col>
      <xdr:colOff>231775</xdr:colOff>
      <xdr:row>34</xdr:row>
      <xdr:rowOff>158039</xdr:rowOff>
    </xdr:to>
    <xdr:sp macro="" textlink="">
      <xdr:nvSpPr>
        <xdr:cNvPr id="291" name="フローチャート : 判断 290"/>
        <xdr:cNvSpPr/>
      </xdr:nvSpPr>
      <xdr:spPr>
        <a:xfrm>
          <a:off x="10426700" y="58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138626</xdr:rowOff>
    </xdr:from>
    <xdr:to>
      <xdr:col>14</xdr:col>
      <xdr:colOff>28575</xdr:colOff>
      <xdr:row>33</xdr:row>
      <xdr:rowOff>161508</xdr:rowOff>
    </xdr:to>
    <xdr:cxnSp macro="">
      <xdr:nvCxnSpPr>
        <xdr:cNvPr id="292" name="直線コネクタ 291"/>
        <xdr:cNvCxnSpPr/>
      </xdr:nvCxnSpPr>
      <xdr:spPr>
        <a:xfrm>
          <a:off x="8750300" y="5796476"/>
          <a:ext cx="889000" cy="2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93655</xdr:rowOff>
    </xdr:from>
    <xdr:to>
      <xdr:col>14</xdr:col>
      <xdr:colOff>79375</xdr:colOff>
      <xdr:row>35</xdr:row>
      <xdr:rowOff>23805</xdr:rowOff>
    </xdr:to>
    <xdr:sp macro="" textlink="">
      <xdr:nvSpPr>
        <xdr:cNvPr id="293" name="フローチャート : 判断 292"/>
        <xdr:cNvSpPr/>
      </xdr:nvSpPr>
      <xdr:spPr>
        <a:xfrm>
          <a:off x="9588500" y="592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14932</xdr:rowOff>
    </xdr:from>
    <xdr:ext cx="534377" cy="259045"/>
    <xdr:sp macro="" textlink="">
      <xdr:nvSpPr>
        <xdr:cNvPr id="294" name="テキスト ボックス 293"/>
        <xdr:cNvSpPr txBox="1"/>
      </xdr:nvSpPr>
      <xdr:spPr>
        <a:xfrm>
          <a:off x="9372111" y="601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116040</xdr:rowOff>
    </xdr:from>
    <xdr:to>
      <xdr:col>12</xdr:col>
      <xdr:colOff>511175</xdr:colOff>
      <xdr:row>33</xdr:row>
      <xdr:rowOff>138626</xdr:rowOff>
    </xdr:to>
    <xdr:cxnSp macro="">
      <xdr:nvCxnSpPr>
        <xdr:cNvPr id="295" name="直線コネクタ 294"/>
        <xdr:cNvCxnSpPr/>
      </xdr:nvCxnSpPr>
      <xdr:spPr>
        <a:xfrm>
          <a:off x="7861300" y="5773890"/>
          <a:ext cx="889000" cy="2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41123</xdr:rowOff>
    </xdr:from>
    <xdr:to>
      <xdr:col>12</xdr:col>
      <xdr:colOff>561975</xdr:colOff>
      <xdr:row>34</xdr:row>
      <xdr:rowOff>142723</xdr:rowOff>
    </xdr:to>
    <xdr:sp macro="" textlink="">
      <xdr:nvSpPr>
        <xdr:cNvPr id="296" name="フローチャート : 判断 295"/>
        <xdr:cNvSpPr/>
      </xdr:nvSpPr>
      <xdr:spPr>
        <a:xfrm>
          <a:off x="8699500" y="587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133850</xdr:rowOff>
    </xdr:from>
    <xdr:ext cx="534377" cy="259045"/>
    <xdr:sp macro="" textlink="">
      <xdr:nvSpPr>
        <xdr:cNvPr id="297" name="テキスト ボックス 296"/>
        <xdr:cNvSpPr txBox="1"/>
      </xdr:nvSpPr>
      <xdr:spPr>
        <a:xfrm>
          <a:off x="8483111" y="596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116040</xdr:rowOff>
    </xdr:from>
    <xdr:to>
      <xdr:col>11</xdr:col>
      <xdr:colOff>307975</xdr:colOff>
      <xdr:row>34</xdr:row>
      <xdr:rowOff>36944</xdr:rowOff>
    </xdr:to>
    <xdr:cxnSp macro="">
      <xdr:nvCxnSpPr>
        <xdr:cNvPr id="298" name="直線コネクタ 297"/>
        <xdr:cNvCxnSpPr/>
      </xdr:nvCxnSpPr>
      <xdr:spPr>
        <a:xfrm flipV="1">
          <a:off x="6972300" y="5773890"/>
          <a:ext cx="8890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38700</xdr:rowOff>
    </xdr:from>
    <xdr:to>
      <xdr:col>11</xdr:col>
      <xdr:colOff>358775</xdr:colOff>
      <xdr:row>34</xdr:row>
      <xdr:rowOff>140300</xdr:rowOff>
    </xdr:to>
    <xdr:sp macro="" textlink="">
      <xdr:nvSpPr>
        <xdr:cNvPr id="299" name="フローチャート : 判断 298"/>
        <xdr:cNvSpPr/>
      </xdr:nvSpPr>
      <xdr:spPr>
        <a:xfrm>
          <a:off x="7810500" y="58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131427</xdr:rowOff>
    </xdr:from>
    <xdr:ext cx="534377" cy="259045"/>
    <xdr:sp macro="" textlink="">
      <xdr:nvSpPr>
        <xdr:cNvPr id="300" name="テキスト ボックス 299"/>
        <xdr:cNvSpPr txBox="1"/>
      </xdr:nvSpPr>
      <xdr:spPr>
        <a:xfrm>
          <a:off x="7594111" y="596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96489</xdr:rowOff>
    </xdr:from>
    <xdr:to>
      <xdr:col>10</xdr:col>
      <xdr:colOff>155575</xdr:colOff>
      <xdr:row>35</xdr:row>
      <xdr:rowOff>26639</xdr:rowOff>
    </xdr:to>
    <xdr:sp macro="" textlink="">
      <xdr:nvSpPr>
        <xdr:cNvPr id="301" name="フローチャート : 判断 300"/>
        <xdr:cNvSpPr/>
      </xdr:nvSpPr>
      <xdr:spPr>
        <a:xfrm>
          <a:off x="6921500" y="592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17766</xdr:rowOff>
    </xdr:from>
    <xdr:ext cx="534377" cy="259045"/>
    <xdr:sp macro="" textlink="">
      <xdr:nvSpPr>
        <xdr:cNvPr id="302" name="テキスト ボックス 301"/>
        <xdr:cNvSpPr txBox="1"/>
      </xdr:nvSpPr>
      <xdr:spPr>
        <a:xfrm>
          <a:off x="6705111" y="601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130299</xdr:rowOff>
    </xdr:from>
    <xdr:to>
      <xdr:col>15</xdr:col>
      <xdr:colOff>231775</xdr:colOff>
      <xdr:row>34</xdr:row>
      <xdr:rowOff>60449</xdr:rowOff>
    </xdr:to>
    <xdr:sp macro="" textlink="">
      <xdr:nvSpPr>
        <xdr:cNvPr id="308" name="円/楕円 307"/>
        <xdr:cNvSpPr/>
      </xdr:nvSpPr>
      <xdr:spPr>
        <a:xfrm>
          <a:off x="10426700" y="578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153176</xdr:rowOff>
    </xdr:from>
    <xdr:ext cx="534377" cy="259045"/>
    <xdr:sp macro="" textlink="">
      <xdr:nvSpPr>
        <xdr:cNvPr id="309" name="補助費等該当値テキスト"/>
        <xdr:cNvSpPr txBox="1"/>
      </xdr:nvSpPr>
      <xdr:spPr>
        <a:xfrm>
          <a:off x="10528300" y="563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35,689</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110708</xdr:rowOff>
    </xdr:from>
    <xdr:to>
      <xdr:col>14</xdr:col>
      <xdr:colOff>79375</xdr:colOff>
      <xdr:row>34</xdr:row>
      <xdr:rowOff>40858</xdr:rowOff>
    </xdr:to>
    <xdr:sp macro="" textlink="">
      <xdr:nvSpPr>
        <xdr:cNvPr id="310" name="円/楕円 309"/>
        <xdr:cNvSpPr/>
      </xdr:nvSpPr>
      <xdr:spPr>
        <a:xfrm>
          <a:off x="9588500" y="576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57385</xdr:rowOff>
    </xdr:from>
    <xdr:ext cx="534377" cy="259045"/>
    <xdr:sp macro="" textlink="">
      <xdr:nvSpPr>
        <xdr:cNvPr id="311" name="テキスト ボックス 310"/>
        <xdr:cNvSpPr txBox="1"/>
      </xdr:nvSpPr>
      <xdr:spPr>
        <a:xfrm>
          <a:off x="9372111" y="554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36,546</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87826</xdr:rowOff>
    </xdr:from>
    <xdr:to>
      <xdr:col>12</xdr:col>
      <xdr:colOff>561975</xdr:colOff>
      <xdr:row>34</xdr:row>
      <xdr:rowOff>17976</xdr:rowOff>
    </xdr:to>
    <xdr:sp macro="" textlink="">
      <xdr:nvSpPr>
        <xdr:cNvPr id="312" name="円/楕円 311"/>
        <xdr:cNvSpPr/>
      </xdr:nvSpPr>
      <xdr:spPr>
        <a:xfrm>
          <a:off x="8699500" y="574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34503</xdr:rowOff>
    </xdr:from>
    <xdr:ext cx="534377" cy="259045"/>
    <xdr:sp macro="" textlink="">
      <xdr:nvSpPr>
        <xdr:cNvPr id="313" name="テキスト ボックス 312"/>
        <xdr:cNvSpPr txBox="1"/>
      </xdr:nvSpPr>
      <xdr:spPr>
        <a:xfrm>
          <a:off x="8483111" y="552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37,547</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65240</xdr:rowOff>
    </xdr:from>
    <xdr:to>
      <xdr:col>11</xdr:col>
      <xdr:colOff>358775</xdr:colOff>
      <xdr:row>33</xdr:row>
      <xdr:rowOff>166840</xdr:rowOff>
    </xdr:to>
    <xdr:sp macro="" textlink="">
      <xdr:nvSpPr>
        <xdr:cNvPr id="314" name="円/楕円 313"/>
        <xdr:cNvSpPr/>
      </xdr:nvSpPr>
      <xdr:spPr>
        <a:xfrm>
          <a:off x="7810500" y="572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11917</xdr:rowOff>
    </xdr:from>
    <xdr:ext cx="534377" cy="259045"/>
    <xdr:sp macro="" textlink="">
      <xdr:nvSpPr>
        <xdr:cNvPr id="315" name="テキスト ボックス 314"/>
        <xdr:cNvSpPr txBox="1"/>
      </xdr:nvSpPr>
      <xdr:spPr>
        <a:xfrm>
          <a:off x="7594111" y="549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38,535</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157594</xdr:rowOff>
    </xdr:from>
    <xdr:to>
      <xdr:col>10</xdr:col>
      <xdr:colOff>155575</xdr:colOff>
      <xdr:row>34</xdr:row>
      <xdr:rowOff>87744</xdr:rowOff>
    </xdr:to>
    <xdr:sp macro="" textlink="">
      <xdr:nvSpPr>
        <xdr:cNvPr id="316" name="円/楕円 315"/>
        <xdr:cNvSpPr/>
      </xdr:nvSpPr>
      <xdr:spPr>
        <a:xfrm>
          <a:off x="6921500" y="581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104271</xdr:rowOff>
    </xdr:from>
    <xdr:ext cx="534377" cy="259045"/>
    <xdr:sp macro="" textlink="">
      <xdr:nvSpPr>
        <xdr:cNvPr id="317" name="テキスト ボックス 316"/>
        <xdr:cNvSpPr txBox="1"/>
      </xdr:nvSpPr>
      <xdr:spPr>
        <a:xfrm>
          <a:off x="6705111" y="559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49447</xdr:rowOff>
    </xdr:from>
    <xdr:to>
      <xdr:col>15</xdr:col>
      <xdr:colOff>180340</xdr:colOff>
      <xdr:row>58</xdr:row>
      <xdr:rowOff>159784</xdr:rowOff>
    </xdr:to>
    <xdr:cxnSp macro="">
      <xdr:nvCxnSpPr>
        <xdr:cNvPr id="343" name="直線コネクタ 342"/>
        <xdr:cNvCxnSpPr/>
      </xdr:nvCxnSpPr>
      <xdr:spPr>
        <a:xfrm flipV="1">
          <a:off x="10475595" y="8793397"/>
          <a:ext cx="1270" cy="13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163611</xdr:rowOff>
    </xdr:from>
    <xdr:ext cx="534377" cy="259045"/>
    <xdr:sp macro="" textlink="">
      <xdr:nvSpPr>
        <xdr:cNvPr id="344" name="普通建設事業費最小値テキスト"/>
        <xdr:cNvSpPr txBox="1"/>
      </xdr:nvSpPr>
      <xdr:spPr>
        <a:xfrm>
          <a:off x="10528300" y="101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a:t>
          </a:r>
          <a:endParaRPr kumimoji="1" lang="ja-JP" altLang="en-US" sz="1000" b="1">
            <a:latin typeface="ＭＳ Ｐゴシック"/>
          </a:endParaRPr>
        </a:p>
      </xdr:txBody>
    </xdr:sp>
    <xdr:clientData/>
  </xdr:oneCellAnchor>
  <xdr:twoCellAnchor>
    <xdr:from>
      <xdr:col>15</xdr:col>
      <xdr:colOff>92075</xdr:colOff>
      <xdr:row>58</xdr:row>
      <xdr:rowOff>159784</xdr:rowOff>
    </xdr:from>
    <xdr:to>
      <xdr:col>15</xdr:col>
      <xdr:colOff>269875</xdr:colOff>
      <xdr:row>58</xdr:row>
      <xdr:rowOff>159784</xdr:rowOff>
    </xdr:to>
    <xdr:cxnSp macro="">
      <xdr:nvCxnSpPr>
        <xdr:cNvPr id="345" name="直線コネクタ 344"/>
        <xdr:cNvCxnSpPr/>
      </xdr:nvCxnSpPr>
      <xdr:spPr>
        <a:xfrm>
          <a:off x="10388600" y="101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167574</xdr:rowOff>
    </xdr:from>
    <xdr:ext cx="599010" cy="259045"/>
    <xdr:sp macro="" textlink="">
      <xdr:nvSpPr>
        <xdr:cNvPr id="346" name="普通建設事業費最大値テキスト"/>
        <xdr:cNvSpPr txBox="1"/>
      </xdr:nvSpPr>
      <xdr:spPr>
        <a:xfrm>
          <a:off x="10528300" y="85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130,541</a:t>
          </a:r>
          <a:endParaRPr kumimoji="1" lang="ja-JP" altLang="en-US" sz="1000" b="1">
            <a:latin typeface="ＭＳ Ｐゴシック"/>
          </a:endParaRPr>
        </a:p>
      </xdr:txBody>
    </xdr:sp>
    <xdr:clientData/>
  </xdr:oneCellAnchor>
  <xdr:twoCellAnchor>
    <xdr:from>
      <xdr:col>15</xdr:col>
      <xdr:colOff>92075</xdr:colOff>
      <xdr:row>51</xdr:row>
      <xdr:rowOff>49447</xdr:rowOff>
    </xdr:from>
    <xdr:to>
      <xdr:col>15</xdr:col>
      <xdr:colOff>269875</xdr:colOff>
      <xdr:row>51</xdr:row>
      <xdr:rowOff>49447</xdr:rowOff>
    </xdr:to>
    <xdr:cxnSp macro="">
      <xdr:nvCxnSpPr>
        <xdr:cNvPr id="347" name="直線コネクタ 346"/>
        <xdr:cNvCxnSpPr/>
      </xdr:nvCxnSpPr>
      <xdr:spPr>
        <a:xfrm>
          <a:off x="10388600" y="87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85958</xdr:rowOff>
    </xdr:from>
    <xdr:to>
      <xdr:col>15</xdr:col>
      <xdr:colOff>180975</xdr:colOff>
      <xdr:row>57</xdr:row>
      <xdr:rowOff>123589</xdr:rowOff>
    </xdr:to>
    <xdr:cxnSp macro="">
      <xdr:nvCxnSpPr>
        <xdr:cNvPr id="348" name="直線コネクタ 347"/>
        <xdr:cNvCxnSpPr/>
      </xdr:nvCxnSpPr>
      <xdr:spPr>
        <a:xfrm flipV="1">
          <a:off x="9639300" y="9858608"/>
          <a:ext cx="838200" cy="3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140309</xdr:rowOff>
    </xdr:from>
    <xdr:ext cx="534377" cy="259045"/>
    <xdr:sp macro="" textlink="">
      <xdr:nvSpPr>
        <xdr:cNvPr id="349" name="普通建設事業費平均値テキスト"/>
        <xdr:cNvSpPr txBox="1"/>
      </xdr:nvSpPr>
      <xdr:spPr>
        <a:xfrm>
          <a:off x="10528300" y="9570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117432</xdr:rowOff>
    </xdr:from>
    <xdr:to>
      <xdr:col>15</xdr:col>
      <xdr:colOff>231775</xdr:colOff>
      <xdr:row>57</xdr:row>
      <xdr:rowOff>47582</xdr:rowOff>
    </xdr:to>
    <xdr:sp macro="" textlink="">
      <xdr:nvSpPr>
        <xdr:cNvPr id="350" name="フローチャート : 判断 349"/>
        <xdr:cNvSpPr/>
      </xdr:nvSpPr>
      <xdr:spPr>
        <a:xfrm>
          <a:off x="104267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123415</xdr:rowOff>
    </xdr:from>
    <xdr:to>
      <xdr:col>14</xdr:col>
      <xdr:colOff>28575</xdr:colOff>
      <xdr:row>57</xdr:row>
      <xdr:rowOff>123589</xdr:rowOff>
    </xdr:to>
    <xdr:cxnSp macro="">
      <xdr:nvCxnSpPr>
        <xdr:cNvPr id="351" name="直線コネクタ 350"/>
        <xdr:cNvCxnSpPr/>
      </xdr:nvCxnSpPr>
      <xdr:spPr>
        <a:xfrm>
          <a:off x="8750300" y="9724615"/>
          <a:ext cx="889000" cy="17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80551</xdr:rowOff>
    </xdr:from>
    <xdr:to>
      <xdr:col>14</xdr:col>
      <xdr:colOff>79375</xdr:colOff>
      <xdr:row>57</xdr:row>
      <xdr:rowOff>10701</xdr:rowOff>
    </xdr:to>
    <xdr:sp macro="" textlink="">
      <xdr:nvSpPr>
        <xdr:cNvPr id="352" name="フローチャート : 判断 351"/>
        <xdr:cNvSpPr/>
      </xdr:nvSpPr>
      <xdr:spPr>
        <a:xfrm>
          <a:off x="9588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27228</xdr:rowOff>
    </xdr:from>
    <xdr:ext cx="534377" cy="259045"/>
    <xdr:sp macro="" textlink="">
      <xdr:nvSpPr>
        <xdr:cNvPr id="353" name="テキスト ボックス 352"/>
        <xdr:cNvSpPr txBox="1"/>
      </xdr:nvSpPr>
      <xdr:spPr>
        <a:xfrm>
          <a:off x="9372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123415</xdr:rowOff>
    </xdr:from>
    <xdr:to>
      <xdr:col>12</xdr:col>
      <xdr:colOff>511175</xdr:colOff>
      <xdr:row>56</xdr:row>
      <xdr:rowOff>144522</xdr:rowOff>
    </xdr:to>
    <xdr:cxnSp macro="">
      <xdr:nvCxnSpPr>
        <xdr:cNvPr id="354" name="直線コネクタ 353"/>
        <xdr:cNvCxnSpPr/>
      </xdr:nvCxnSpPr>
      <xdr:spPr>
        <a:xfrm flipV="1">
          <a:off x="7861300" y="9724615"/>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150350</xdr:rowOff>
    </xdr:from>
    <xdr:to>
      <xdr:col>12</xdr:col>
      <xdr:colOff>561975</xdr:colOff>
      <xdr:row>56</xdr:row>
      <xdr:rowOff>80500</xdr:rowOff>
    </xdr:to>
    <xdr:sp macro="" textlink="">
      <xdr:nvSpPr>
        <xdr:cNvPr id="355" name="フローチャート : 判断 354"/>
        <xdr:cNvSpPr/>
      </xdr:nvSpPr>
      <xdr:spPr>
        <a:xfrm>
          <a:off x="8699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97027</xdr:rowOff>
    </xdr:from>
    <xdr:ext cx="534377" cy="259045"/>
    <xdr:sp macro="" textlink="">
      <xdr:nvSpPr>
        <xdr:cNvPr id="356" name="テキスト ボックス 355"/>
        <xdr:cNvSpPr txBox="1"/>
      </xdr:nvSpPr>
      <xdr:spPr>
        <a:xfrm>
          <a:off x="8483111" y="93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144522</xdr:rowOff>
    </xdr:from>
    <xdr:to>
      <xdr:col>11</xdr:col>
      <xdr:colOff>307975</xdr:colOff>
      <xdr:row>57</xdr:row>
      <xdr:rowOff>17323</xdr:rowOff>
    </xdr:to>
    <xdr:cxnSp macro="">
      <xdr:nvCxnSpPr>
        <xdr:cNvPr id="357" name="直線コネクタ 356"/>
        <xdr:cNvCxnSpPr/>
      </xdr:nvCxnSpPr>
      <xdr:spPr>
        <a:xfrm flipV="1">
          <a:off x="6972300" y="9745722"/>
          <a:ext cx="889000" cy="4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8999</xdr:rowOff>
    </xdr:from>
    <xdr:to>
      <xdr:col>11</xdr:col>
      <xdr:colOff>358775</xdr:colOff>
      <xdr:row>56</xdr:row>
      <xdr:rowOff>110599</xdr:rowOff>
    </xdr:to>
    <xdr:sp macro="" textlink="">
      <xdr:nvSpPr>
        <xdr:cNvPr id="358" name="フローチャート : 判断 357"/>
        <xdr:cNvSpPr/>
      </xdr:nvSpPr>
      <xdr:spPr>
        <a:xfrm>
          <a:off x="7810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127126</xdr:rowOff>
    </xdr:from>
    <xdr:ext cx="534377" cy="259045"/>
    <xdr:sp macro="" textlink="">
      <xdr:nvSpPr>
        <xdr:cNvPr id="359" name="テキスト ボックス 358"/>
        <xdr:cNvSpPr txBox="1"/>
      </xdr:nvSpPr>
      <xdr:spPr>
        <a:xfrm>
          <a:off x="7594111" y="938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88976</xdr:rowOff>
    </xdr:from>
    <xdr:to>
      <xdr:col>10</xdr:col>
      <xdr:colOff>155575</xdr:colOff>
      <xdr:row>57</xdr:row>
      <xdr:rowOff>19126</xdr:rowOff>
    </xdr:to>
    <xdr:sp macro="" textlink="">
      <xdr:nvSpPr>
        <xdr:cNvPr id="360" name="フローチャート : 判断 359"/>
        <xdr:cNvSpPr/>
      </xdr:nvSpPr>
      <xdr:spPr>
        <a:xfrm>
          <a:off x="6921500" y="969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35653</xdr:rowOff>
    </xdr:from>
    <xdr:ext cx="534377" cy="259045"/>
    <xdr:sp macro="" textlink="">
      <xdr:nvSpPr>
        <xdr:cNvPr id="361" name="テキスト ボックス 360"/>
        <xdr:cNvSpPr txBox="1"/>
      </xdr:nvSpPr>
      <xdr:spPr>
        <a:xfrm>
          <a:off x="6705111" y="946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35158</xdr:rowOff>
    </xdr:from>
    <xdr:to>
      <xdr:col>15</xdr:col>
      <xdr:colOff>231775</xdr:colOff>
      <xdr:row>57</xdr:row>
      <xdr:rowOff>136758</xdr:rowOff>
    </xdr:to>
    <xdr:sp macro="" textlink="">
      <xdr:nvSpPr>
        <xdr:cNvPr id="367" name="円/楕円 366"/>
        <xdr:cNvSpPr/>
      </xdr:nvSpPr>
      <xdr:spPr>
        <a:xfrm>
          <a:off x="10426700" y="980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13585</xdr:rowOff>
    </xdr:from>
    <xdr:ext cx="534377" cy="259045"/>
    <xdr:sp macro="" textlink="">
      <xdr:nvSpPr>
        <xdr:cNvPr id="368" name="普通建設事業費該当値テキスト"/>
        <xdr:cNvSpPr txBox="1"/>
      </xdr:nvSpPr>
      <xdr:spPr>
        <a:xfrm>
          <a:off x="10528300" y="978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32,687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72789</xdr:rowOff>
    </xdr:from>
    <xdr:to>
      <xdr:col>14</xdr:col>
      <xdr:colOff>79375</xdr:colOff>
      <xdr:row>58</xdr:row>
      <xdr:rowOff>2939</xdr:rowOff>
    </xdr:to>
    <xdr:sp macro="" textlink="">
      <xdr:nvSpPr>
        <xdr:cNvPr id="369" name="円/楕円 368"/>
        <xdr:cNvSpPr/>
      </xdr:nvSpPr>
      <xdr:spPr>
        <a:xfrm>
          <a:off x="9588500" y="98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165516</xdr:rowOff>
    </xdr:from>
    <xdr:ext cx="534377" cy="259045"/>
    <xdr:sp macro="" textlink="">
      <xdr:nvSpPr>
        <xdr:cNvPr id="370" name="テキスト ボックス 369"/>
        <xdr:cNvSpPr txBox="1"/>
      </xdr:nvSpPr>
      <xdr:spPr>
        <a:xfrm>
          <a:off x="9372111" y="993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29,230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72615</xdr:rowOff>
    </xdr:from>
    <xdr:to>
      <xdr:col>12</xdr:col>
      <xdr:colOff>561975</xdr:colOff>
      <xdr:row>57</xdr:row>
      <xdr:rowOff>2765</xdr:rowOff>
    </xdr:to>
    <xdr:sp macro="" textlink="">
      <xdr:nvSpPr>
        <xdr:cNvPr id="371" name="円/楕円 370"/>
        <xdr:cNvSpPr/>
      </xdr:nvSpPr>
      <xdr:spPr>
        <a:xfrm>
          <a:off x="8699500" y="967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165342</xdr:rowOff>
    </xdr:from>
    <xdr:ext cx="534377" cy="259045"/>
    <xdr:sp macro="" textlink="">
      <xdr:nvSpPr>
        <xdr:cNvPr id="372" name="テキスト ボックス 371"/>
        <xdr:cNvSpPr txBox="1"/>
      </xdr:nvSpPr>
      <xdr:spPr>
        <a:xfrm>
          <a:off x="8483111" y="976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44,996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93722</xdr:rowOff>
    </xdr:from>
    <xdr:to>
      <xdr:col>11</xdr:col>
      <xdr:colOff>358775</xdr:colOff>
      <xdr:row>57</xdr:row>
      <xdr:rowOff>23872</xdr:rowOff>
    </xdr:to>
    <xdr:sp macro="" textlink="">
      <xdr:nvSpPr>
        <xdr:cNvPr id="373" name="円/楕円 372"/>
        <xdr:cNvSpPr/>
      </xdr:nvSpPr>
      <xdr:spPr>
        <a:xfrm>
          <a:off x="7810500" y="969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14999</xdr:rowOff>
    </xdr:from>
    <xdr:ext cx="534377" cy="259045"/>
    <xdr:sp macro="" textlink="">
      <xdr:nvSpPr>
        <xdr:cNvPr id="374" name="テキスト ボックス 373"/>
        <xdr:cNvSpPr txBox="1"/>
      </xdr:nvSpPr>
      <xdr:spPr>
        <a:xfrm>
          <a:off x="7594111" y="978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43,057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137973</xdr:rowOff>
    </xdr:from>
    <xdr:to>
      <xdr:col>10</xdr:col>
      <xdr:colOff>155575</xdr:colOff>
      <xdr:row>57</xdr:row>
      <xdr:rowOff>68123</xdr:rowOff>
    </xdr:to>
    <xdr:sp macro="" textlink="">
      <xdr:nvSpPr>
        <xdr:cNvPr id="375" name="円/楕円 374"/>
        <xdr:cNvSpPr/>
      </xdr:nvSpPr>
      <xdr:spPr>
        <a:xfrm>
          <a:off x="6921500" y="973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59250</xdr:rowOff>
    </xdr:from>
    <xdr:ext cx="534377" cy="259045"/>
    <xdr:sp macro="" textlink="">
      <xdr:nvSpPr>
        <xdr:cNvPr id="376" name="テキスト ボックス 375"/>
        <xdr:cNvSpPr txBox="1"/>
      </xdr:nvSpPr>
      <xdr:spPr>
        <a:xfrm>
          <a:off x="6705111" y="98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90932</xdr:rowOff>
    </xdr:from>
    <xdr:to>
      <xdr:col>15</xdr:col>
      <xdr:colOff>180340</xdr:colOff>
      <xdr:row>79</xdr:row>
      <xdr:rowOff>44450</xdr:rowOff>
    </xdr:to>
    <xdr:cxnSp macro="">
      <xdr:nvCxnSpPr>
        <xdr:cNvPr id="400" name="直線コネクタ 399"/>
        <xdr:cNvCxnSpPr/>
      </xdr:nvCxnSpPr>
      <xdr:spPr>
        <a:xfrm flipV="1">
          <a:off x="10475595" y="12092432"/>
          <a:ext cx="1270"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37609</xdr:rowOff>
    </xdr:from>
    <xdr:ext cx="534377" cy="259045"/>
    <xdr:sp macro="" textlink="">
      <xdr:nvSpPr>
        <xdr:cNvPr id="403" name="普通建設事業費 （ うち新規整備　）最大値テキスト"/>
        <xdr:cNvSpPr txBox="1"/>
      </xdr:nvSpPr>
      <xdr:spPr>
        <a:xfrm>
          <a:off x="10528300" y="1186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39,280</a:t>
          </a:r>
          <a:endParaRPr kumimoji="1" lang="ja-JP" altLang="en-US" sz="1000" b="1">
            <a:latin typeface="ＭＳ Ｐゴシック"/>
          </a:endParaRPr>
        </a:p>
      </xdr:txBody>
    </xdr:sp>
    <xdr:clientData/>
  </xdr:oneCellAnchor>
  <xdr:twoCellAnchor>
    <xdr:from>
      <xdr:col>15</xdr:col>
      <xdr:colOff>92075</xdr:colOff>
      <xdr:row>70</xdr:row>
      <xdr:rowOff>90932</xdr:rowOff>
    </xdr:from>
    <xdr:to>
      <xdr:col>15</xdr:col>
      <xdr:colOff>269875</xdr:colOff>
      <xdr:row>70</xdr:row>
      <xdr:rowOff>90932</xdr:rowOff>
    </xdr:to>
    <xdr:cxnSp macro="">
      <xdr:nvCxnSpPr>
        <xdr:cNvPr id="404" name="直線コネクタ 403"/>
        <xdr:cNvCxnSpPr/>
      </xdr:nvCxnSpPr>
      <xdr:spPr>
        <a:xfrm>
          <a:off x="10388600" y="1209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27191</xdr:rowOff>
    </xdr:from>
    <xdr:to>
      <xdr:col>15</xdr:col>
      <xdr:colOff>180975</xdr:colOff>
      <xdr:row>76</xdr:row>
      <xdr:rowOff>71082</xdr:rowOff>
    </xdr:to>
    <xdr:cxnSp macro="">
      <xdr:nvCxnSpPr>
        <xdr:cNvPr id="405" name="直線コネクタ 404"/>
        <xdr:cNvCxnSpPr/>
      </xdr:nvCxnSpPr>
      <xdr:spPr>
        <a:xfrm>
          <a:off x="9639300" y="13057391"/>
          <a:ext cx="8382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118418</xdr:rowOff>
    </xdr:from>
    <xdr:ext cx="469744" cy="259045"/>
    <xdr:sp macro="" textlink="">
      <xdr:nvSpPr>
        <xdr:cNvPr id="406" name="普通建設事業費 （ うち新規整備　）平均値テキスト"/>
        <xdr:cNvSpPr txBox="1"/>
      </xdr:nvSpPr>
      <xdr:spPr>
        <a:xfrm>
          <a:off x="10528300" y="13148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139991</xdr:rowOff>
    </xdr:from>
    <xdr:to>
      <xdr:col>15</xdr:col>
      <xdr:colOff>231775</xdr:colOff>
      <xdr:row>77</xdr:row>
      <xdr:rowOff>70141</xdr:rowOff>
    </xdr:to>
    <xdr:sp macro="" textlink="">
      <xdr:nvSpPr>
        <xdr:cNvPr id="407" name="フローチャート : 判断 406"/>
        <xdr:cNvSpPr/>
      </xdr:nvSpPr>
      <xdr:spPr>
        <a:xfrm>
          <a:off x="10426700" y="1317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115164</xdr:rowOff>
    </xdr:from>
    <xdr:to>
      <xdr:col>14</xdr:col>
      <xdr:colOff>28575</xdr:colOff>
      <xdr:row>76</xdr:row>
      <xdr:rowOff>27191</xdr:rowOff>
    </xdr:to>
    <xdr:cxnSp macro="">
      <xdr:nvCxnSpPr>
        <xdr:cNvPr id="408" name="直線コネクタ 407"/>
        <xdr:cNvCxnSpPr/>
      </xdr:nvCxnSpPr>
      <xdr:spPr>
        <a:xfrm>
          <a:off x="8750300" y="12802464"/>
          <a:ext cx="889000" cy="25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1080</xdr:rowOff>
    </xdr:from>
    <xdr:to>
      <xdr:col>14</xdr:col>
      <xdr:colOff>79375</xdr:colOff>
      <xdr:row>75</xdr:row>
      <xdr:rowOff>102680</xdr:rowOff>
    </xdr:to>
    <xdr:sp macro="" textlink="">
      <xdr:nvSpPr>
        <xdr:cNvPr id="409" name="フローチャート : 判断 408"/>
        <xdr:cNvSpPr/>
      </xdr:nvSpPr>
      <xdr:spPr>
        <a:xfrm>
          <a:off x="9588500" y="128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119207</xdr:rowOff>
    </xdr:from>
    <xdr:ext cx="534377" cy="259045"/>
    <xdr:sp macro="" textlink="">
      <xdr:nvSpPr>
        <xdr:cNvPr id="410" name="テキスト ボックス 409"/>
        <xdr:cNvSpPr txBox="1"/>
      </xdr:nvSpPr>
      <xdr:spPr>
        <a:xfrm>
          <a:off x="9372111" y="126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40894</xdr:rowOff>
    </xdr:from>
    <xdr:to>
      <xdr:col>12</xdr:col>
      <xdr:colOff>561975</xdr:colOff>
      <xdr:row>74</xdr:row>
      <xdr:rowOff>142494</xdr:rowOff>
    </xdr:to>
    <xdr:sp macro="" textlink="">
      <xdr:nvSpPr>
        <xdr:cNvPr id="411" name="フローチャート : 判断 410"/>
        <xdr:cNvSpPr/>
      </xdr:nvSpPr>
      <xdr:spPr>
        <a:xfrm>
          <a:off x="8699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159021</xdr:rowOff>
    </xdr:from>
    <xdr:ext cx="534377" cy="259045"/>
    <xdr:sp macro="" textlink="">
      <xdr:nvSpPr>
        <xdr:cNvPr id="412" name="テキスト ボックス 411"/>
        <xdr:cNvSpPr txBox="1"/>
      </xdr:nvSpPr>
      <xdr:spPr>
        <a:xfrm>
          <a:off x="8483111" y="125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20282</xdr:rowOff>
    </xdr:from>
    <xdr:to>
      <xdr:col>15</xdr:col>
      <xdr:colOff>231775</xdr:colOff>
      <xdr:row>76</xdr:row>
      <xdr:rowOff>121882</xdr:rowOff>
    </xdr:to>
    <xdr:sp macro="" textlink="">
      <xdr:nvSpPr>
        <xdr:cNvPr id="418" name="円/楕円 417"/>
        <xdr:cNvSpPr/>
      </xdr:nvSpPr>
      <xdr:spPr>
        <a:xfrm>
          <a:off x="10426700" y="130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43159</xdr:rowOff>
    </xdr:from>
    <xdr:ext cx="534377" cy="259045"/>
    <xdr:sp macro="" textlink="">
      <xdr:nvSpPr>
        <xdr:cNvPr id="419" name="普通建設事業費 （ うち新規整備　）該当値テキスト"/>
        <xdr:cNvSpPr txBox="1"/>
      </xdr:nvSpPr>
      <xdr:spPr>
        <a:xfrm>
          <a:off x="10528300"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12,801</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147841</xdr:rowOff>
    </xdr:from>
    <xdr:to>
      <xdr:col>14</xdr:col>
      <xdr:colOff>79375</xdr:colOff>
      <xdr:row>76</xdr:row>
      <xdr:rowOff>77991</xdr:rowOff>
    </xdr:to>
    <xdr:sp macro="" textlink="">
      <xdr:nvSpPr>
        <xdr:cNvPr id="420" name="円/楕円 419"/>
        <xdr:cNvSpPr/>
      </xdr:nvSpPr>
      <xdr:spPr>
        <a:xfrm>
          <a:off x="9588500" y="130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69118</xdr:rowOff>
    </xdr:from>
    <xdr:ext cx="534377" cy="259045"/>
    <xdr:sp macro="" textlink="">
      <xdr:nvSpPr>
        <xdr:cNvPr id="421" name="テキスト ボックス 420"/>
        <xdr:cNvSpPr txBox="1"/>
      </xdr:nvSpPr>
      <xdr:spPr>
        <a:xfrm>
          <a:off x="9372111" y="1309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13,953</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64364</xdr:rowOff>
    </xdr:from>
    <xdr:to>
      <xdr:col>12</xdr:col>
      <xdr:colOff>561975</xdr:colOff>
      <xdr:row>74</xdr:row>
      <xdr:rowOff>165964</xdr:rowOff>
    </xdr:to>
    <xdr:sp macro="" textlink="">
      <xdr:nvSpPr>
        <xdr:cNvPr id="422" name="円/楕円 421"/>
        <xdr:cNvSpPr/>
      </xdr:nvSpPr>
      <xdr:spPr>
        <a:xfrm>
          <a:off x="8699500" y="1275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157091</xdr:rowOff>
    </xdr:from>
    <xdr:ext cx="534377" cy="259045"/>
    <xdr:sp macro="" textlink="">
      <xdr:nvSpPr>
        <xdr:cNvPr id="423" name="テキスト ボックス 422"/>
        <xdr:cNvSpPr txBox="1"/>
      </xdr:nvSpPr>
      <xdr:spPr>
        <a:xfrm>
          <a:off x="8483111" y="1284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7" name="テキスト ボックス 43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1" name="テキスト ボックス 44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134683</xdr:rowOff>
    </xdr:from>
    <xdr:to>
      <xdr:col>15</xdr:col>
      <xdr:colOff>180340</xdr:colOff>
      <xdr:row>99</xdr:row>
      <xdr:rowOff>28435</xdr:rowOff>
    </xdr:to>
    <xdr:cxnSp macro="">
      <xdr:nvCxnSpPr>
        <xdr:cNvPr id="447" name="直線コネクタ 446"/>
        <xdr:cNvCxnSpPr/>
      </xdr:nvCxnSpPr>
      <xdr:spPr>
        <a:xfrm flipV="1">
          <a:off x="10475595" y="15565183"/>
          <a:ext cx="1270" cy="14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32262</xdr:rowOff>
    </xdr:from>
    <xdr:ext cx="469744" cy="259045"/>
    <xdr:sp macro="" textlink="">
      <xdr:nvSpPr>
        <xdr:cNvPr id="448" name="普通建設事業費 （ うち更新整備　）最小値テキスト"/>
        <xdr:cNvSpPr txBox="1"/>
      </xdr:nvSpPr>
      <xdr:spPr>
        <a:xfrm>
          <a:off x="10528300" y="1700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15</xdr:col>
      <xdr:colOff>92075</xdr:colOff>
      <xdr:row>99</xdr:row>
      <xdr:rowOff>28435</xdr:rowOff>
    </xdr:from>
    <xdr:to>
      <xdr:col>15</xdr:col>
      <xdr:colOff>269875</xdr:colOff>
      <xdr:row>99</xdr:row>
      <xdr:rowOff>28435</xdr:rowOff>
    </xdr:to>
    <xdr:cxnSp macro="">
      <xdr:nvCxnSpPr>
        <xdr:cNvPr id="449" name="直線コネクタ 448"/>
        <xdr:cNvCxnSpPr/>
      </xdr:nvCxnSpPr>
      <xdr:spPr>
        <a:xfrm>
          <a:off x="10388600" y="1700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81360</xdr:rowOff>
    </xdr:from>
    <xdr:ext cx="599010" cy="259045"/>
    <xdr:sp macro="" textlink="">
      <xdr:nvSpPr>
        <xdr:cNvPr id="450" name="普通建設事業費 （ うち更新整備　）最大値テキスト"/>
        <xdr:cNvSpPr txBox="1"/>
      </xdr:nvSpPr>
      <xdr:spPr>
        <a:xfrm>
          <a:off x="10528300" y="1534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114,395</a:t>
          </a:r>
          <a:endParaRPr kumimoji="1" lang="ja-JP" altLang="en-US" sz="1000" b="1">
            <a:latin typeface="ＭＳ Ｐゴシック"/>
          </a:endParaRPr>
        </a:p>
      </xdr:txBody>
    </xdr:sp>
    <xdr:clientData/>
  </xdr:oneCellAnchor>
  <xdr:twoCellAnchor>
    <xdr:from>
      <xdr:col>15</xdr:col>
      <xdr:colOff>92075</xdr:colOff>
      <xdr:row>90</xdr:row>
      <xdr:rowOff>134683</xdr:rowOff>
    </xdr:from>
    <xdr:to>
      <xdr:col>15</xdr:col>
      <xdr:colOff>269875</xdr:colOff>
      <xdr:row>90</xdr:row>
      <xdr:rowOff>134683</xdr:rowOff>
    </xdr:to>
    <xdr:cxnSp macro="">
      <xdr:nvCxnSpPr>
        <xdr:cNvPr id="451" name="直線コネクタ 450"/>
        <xdr:cNvCxnSpPr/>
      </xdr:nvCxnSpPr>
      <xdr:spPr>
        <a:xfrm>
          <a:off x="10388600" y="155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127178</xdr:rowOff>
    </xdr:from>
    <xdr:to>
      <xdr:col>15</xdr:col>
      <xdr:colOff>180975</xdr:colOff>
      <xdr:row>98</xdr:row>
      <xdr:rowOff>143053</xdr:rowOff>
    </xdr:to>
    <xdr:cxnSp macro="">
      <xdr:nvCxnSpPr>
        <xdr:cNvPr id="452" name="直線コネクタ 451"/>
        <xdr:cNvCxnSpPr/>
      </xdr:nvCxnSpPr>
      <xdr:spPr>
        <a:xfrm flipV="1">
          <a:off x="9639300" y="16929278"/>
          <a:ext cx="8382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79709</xdr:rowOff>
    </xdr:from>
    <xdr:ext cx="534377" cy="259045"/>
    <xdr:sp macro="" textlink="">
      <xdr:nvSpPr>
        <xdr:cNvPr id="453" name="普通建設事業費 （ うち更新整備　）平均値テキスト"/>
        <xdr:cNvSpPr txBox="1"/>
      </xdr:nvSpPr>
      <xdr:spPr>
        <a:xfrm>
          <a:off x="10528300" y="16538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22,025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56832</xdr:rowOff>
    </xdr:from>
    <xdr:to>
      <xdr:col>15</xdr:col>
      <xdr:colOff>231775</xdr:colOff>
      <xdr:row>97</xdr:row>
      <xdr:rowOff>158432</xdr:rowOff>
    </xdr:to>
    <xdr:sp macro="" textlink="">
      <xdr:nvSpPr>
        <xdr:cNvPr id="454" name="フローチャート : 判断 453"/>
        <xdr:cNvSpPr/>
      </xdr:nvSpPr>
      <xdr:spPr>
        <a:xfrm>
          <a:off x="104267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32080</xdr:rowOff>
    </xdr:from>
    <xdr:to>
      <xdr:col>14</xdr:col>
      <xdr:colOff>28575</xdr:colOff>
      <xdr:row>98</xdr:row>
      <xdr:rowOff>143053</xdr:rowOff>
    </xdr:to>
    <xdr:cxnSp macro="">
      <xdr:nvCxnSpPr>
        <xdr:cNvPr id="455" name="直線コネクタ 454"/>
        <xdr:cNvCxnSpPr/>
      </xdr:nvCxnSpPr>
      <xdr:spPr>
        <a:xfrm>
          <a:off x="8750300" y="16834180"/>
          <a:ext cx="889000" cy="1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98755</xdr:rowOff>
    </xdr:from>
    <xdr:to>
      <xdr:col>14</xdr:col>
      <xdr:colOff>79375</xdr:colOff>
      <xdr:row>98</xdr:row>
      <xdr:rowOff>28905</xdr:rowOff>
    </xdr:to>
    <xdr:sp macro="" textlink="">
      <xdr:nvSpPr>
        <xdr:cNvPr id="456" name="フローチャート : 判断 455"/>
        <xdr:cNvSpPr/>
      </xdr:nvSpPr>
      <xdr:spPr>
        <a:xfrm>
          <a:off x="9588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45432</xdr:rowOff>
    </xdr:from>
    <xdr:ext cx="534377" cy="259045"/>
    <xdr:sp macro="" textlink="">
      <xdr:nvSpPr>
        <xdr:cNvPr id="457" name="テキスト ボックス 456"/>
        <xdr:cNvSpPr txBox="1"/>
      </xdr:nvSpPr>
      <xdr:spPr>
        <a:xfrm>
          <a:off x="9372111" y="1650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65176</xdr:rowOff>
    </xdr:from>
    <xdr:to>
      <xdr:col>12</xdr:col>
      <xdr:colOff>561975</xdr:colOff>
      <xdr:row>97</xdr:row>
      <xdr:rowOff>166776</xdr:rowOff>
    </xdr:to>
    <xdr:sp macro="" textlink="">
      <xdr:nvSpPr>
        <xdr:cNvPr id="458" name="フローチャート : 判断 457"/>
        <xdr:cNvSpPr/>
      </xdr:nvSpPr>
      <xdr:spPr>
        <a:xfrm>
          <a:off x="8699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11853</xdr:rowOff>
    </xdr:from>
    <xdr:ext cx="534377" cy="259045"/>
    <xdr:sp macro="" textlink="">
      <xdr:nvSpPr>
        <xdr:cNvPr id="459" name="テキスト ボックス 458"/>
        <xdr:cNvSpPr txBox="1"/>
      </xdr:nvSpPr>
      <xdr:spPr>
        <a:xfrm>
          <a:off x="8483111" y="164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76378</xdr:rowOff>
    </xdr:from>
    <xdr:to>
      <xdr:col>15</xdr:col>
      <xdr:colOff>231775</xdr:colOff>
      <xdr:row>99</xdr:row>
      <xdr:rowOff>6528</xdr:rowOff>
    </xdr:to>
    <xdr:sp macro="" textlink="">
      <xdr:nvSpPr>
        <xdr:cNvPr id="465" name="円/楕円 464"/>
        <xdr:cNvSpPr/>
      </xdr:nvSpPr>
      <xdr:spPr>
        <a:xfrm>
          <a:off x="10426700" y="1687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162755</xdr:rowOff>
    </xdr:from>
    <xdr:ext cx="469744" cy="259045"/>
    <xdr:sp macro="" textlink="">
      <xdr:nvSpPr>
        <xdr:cNvPr id="466" name="普通建設事業費 （ うち更新整備　）該当値テキスト"/>
        <xdr:cNvSpPr txBox="1"/>
      </xdr:nvSpPr>
      <xdr:spPr>
        <a:xfrm>
          <a:off x="10528300" y="1679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92253</xdr:rowOff>
    </xdr:from>
    <xdr:to>
      <xdr:col>14</xdr:col>
      <xdr:colOff>79375</xdr:colOff>
      <xdr:row>99</xdr:row>
      <xdr:rowOff>22403</xdr:rowOff>
    </xdr:to>
    <xdr:sp macro="" textlink="">
      <xdr:nvSpPr>
        <xdr:cNvPr id="467" name="円/楕円 466"/>
        <xdr:cNvSpPr/>
      </xdr:nvSpPr>
      <xdr:spPr>
        <a:xfrm>
          <a:off x="9588500" y="1689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13530</xdr:rowOff>
    </xdr:from>
    <xdr:ext cx="469744" cy="259045"/>
    <xdr:sp macro="" textlink="">
      <xdr:nvSpPr>
        <xdr:cNvPr id="468" name="テキスト ボックス 467"/>
        <xdr:cNvSpPr txBox="1"/>
      </xdr:nvSpPr>
      <xdr:spPr>
        <a:xfrm>
          <a:off x="9404427" y="1698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152730</xdr:rowOff>
    </xdr:from>
    <xdr:to>
      <xdr:col>12</xdr:col>
      <xdr:colOff>561975</xdr:colOff>
      <xdr:row>98</xdr:row>
      <xdr:rowOff>82880</xdr:rowOff>
    </xdr:to>
    <xdr:sp macro="" textlink="">
      <xdr:nvSpPr>
        <xdr:cNvPr id="469" name="円/楕円 468"/>
        <xdr:cNvSpPr/>
      </xdr:nvSpPr>
      <xdr:spPr>
        <a:xfrm>
          <a:off x="8699500" y="167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74007</xdr:rowOff>
    </xdr:from>
    <xdr:ext cx="534377" cy="259045"/>
    <xdr:sp macro="" textlink="">
      <xdr:nvSpPr>
        <xdr:cNvPr id="470" name="テキスト ボックス 469"/>
        <xdr:cNvSpPr txBox="1"/>
      </xdr:nvSpPr>
      <xdr:spPr>
        <a:xfrm>
          <a:off x="8483111" y="1687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4" name="テキスト ボックス 483"/>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6" name="テキスト ボックス 485"/>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88" name="テキスト ボックス 487"/>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0" name="テキスト ボックス 489"/>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32911</xdr:rowOff>
    </xdr:from>
    <xdr:to>
      <xdr:col>23</xdr:col>
      <xdr:colOff>516889</xdr:colOff>
      <xdr:row>39</xdr:row>
      <xdr:rowOff>98878</xdr:rowOff>
    </xdr:to>
    <xdr:cxnSp macro="">
      <xdr:nvCxnSpPr>
        <xdr:cNvPr id="496" name="直線コネクタ 495"/>
        <xdr:cNvCxnSpPr/>
      </xdr:nvCxnSpPr>
      <xdr:spPr>
        <a:xfrm flipV="1">
          <a:off x="16317595" y="5176411"/>
          <a:ext cx="1269" cy="160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151038</xdr:rowOff>
    </xdr:from>
    <xdr:ext cx="469744" cy="259045"/>
    <xdr:sp macro="" textlink="">
      <xdr:nvSpPr>
        <xdr:cNvPr id="499" name="災害復旧事業費最大値テキスト"/>
        <xdr:cNvSpPr txBox="1"/>
      </xdr:nvSpPr>
      <xdr:spPr>
        <a:xfrm>
          <a:off x="16370300" y="495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30</xdr:row>
      <xdr:rowOff>32911</xdr:rowOff>
    </xdr:from>
    <xdr:to>
      <xdr:col>23</xdr:col>
      <xdr:colOff>606425</xdr:colOff>
      <xdr:row>30</xdr:row>
      <xdr:rowOff>32911</xdr:rowOff>
    </xdr:to>
    <xdr:cxnSp macro="">
      <xdr:nvCxnSpPr>
        <xdr:cNvPr id="500" name="直線コネクタ 499"/>
        <xdr:cNvCxnSpPr/>
      </xdr:nvCxnSpPr>
      <xdr:spPr>
        <a:xfrm>
          <a:off x="16230600" y="517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25074</xdr:rowOff>
    </xdr:from>
    <xdr:to>
      <xdr:col>23</xdr:col>
      <xdr:colOff>517525</xdr:colOff>
      <xdr:row>39</xdr:row>
      <xdr:rowOff>64752</xdr:rowOff>
    </xdr:to>
    <xdr:cxnSp macro="">
      <xdr:nvCxnSpPr>
        <xdr:cNvPr id="501" name="直線コネクタ 500"/>
        <xdr:cNvCxnSpPr/>
      </xdr:nvCxnSpPr>
      <xdr:spPr>
        <a:xfrm flipV="1">
          <a:off x="15481300" y="6711624"/>
          <a:ext cx="838200" cy="3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152272</xdr:rowOff>
    </xdr:from>
    <xdr:ext cx="378565" cy="259045"/>
    <xdr:sp macro="" textlink="">
      <xdr:nvSpPr>
        <xdr:cNvPr id="502" name="災害復旧事業費平均値テキスト"/>
        <xdr:cNvSpPr txBox="1"/>
      </xdr:nvSpPr>
      <xdr:spPr>
        <a:xfrm>
          <a:off x="16370300" y="6495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129395</xdr:rowOff>
    </xdr:from>
    <xdr:to>
      <xdr:col>23</xdr:col>
      <xdr:colOff>568325</xdr:colOff>
      <xdr:row>39</xdr:row>
      <xdr:rowOff>59545</xdr:rowOff>
    </xdr:to>
    <xdr:sp macro="" textlink="">
      <xdr:nvSpPr>
        <xdr:cNvPr id="503" name="フローチャート : 判断 502"/>
        <xdr:cNvSpPr/>
      </xdr:nvSpPr>
      <xdr:spPr>
        <a:xfrm>
          <a:off x="16268700" y="66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165826</xdr:rowOff>
    </xdr:from>
    <xdr:to>
      <xdr:col>22</xdr:col>
      <xdr:colOff>365125</xdr:colOff>
      <xdr:row>39</xdr:row>
      <xdr:rowOff>64752</xdr:rowOff>
    </xdr:to>
    <xdr:cxnSp macro="">
      <xdr:nvCxnSpPr>
        <xdr:cNvPr id="504" name="直線コネクタ 503"/>
        <xdr:cNvCxnSpPr/>
      </xdr:nvCxnSpPr>
      <xdr:spPr>
        <a:xfrm>
          <a:off x="14592300" y="6680926"/>
          <a:ext cx="889000" cy="7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141641</xdr:rowOff>
    </xdr:from>
    <xdr:to>
      <xdr:col>22</xdr:col>
      <xdr:colOff>415925</xdr:colOff>
      <xdr:row>39</xdr:row>
      <xdr:rowOff>71791</xdr:rowOff>
    </xdr:to>
    <xdr:sp macro="" textlink="">
      <xdr:nvSpPr>
        <xdr:cNvPr id="505" name="フローチャート : 判断 504"/>
        <xdr:cNvSpPr/>
      </xdr:nvSpPr>
      <xdr:spPr>
        <a:xfrm>
          <a:off x="15430500" y="665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88318</xdr:rowOff>
    </xdr:from>
    <xdr:ext cx="378565" cy="259045"/>
    <xdr:sp macro="" textlink="">
      <xdr:nvSpPr>
        <xdr:cNvPr id="506" name="テキスト ボックス 505"/>
        <xdr:cNvSpPr txBox="1"/>
      </xdr:nvSpPr>
      <xdr:spPr>
        <a:xfrm>
          <a:off x="15292017" y="6431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165826</xdr:rowOff>
    </xdr:from>
    <xdr:to>
      <xdr:col>21</xdr:col>
      <xdr:colOff>161925</xdr:colOff>
      <xdr:row>39</xdr:row>
      <xdr:rowOff>63609</xdr:rowOff>
    </xdr:to>
    <xdr:cxnSp macro="">
      <xdr:nvCxnSpPr>
        <xdr:cNvPr id="507" name="直線コネクタ 506"/>
        <xdr:cNvCxnSpPr/>
      </xdr:nvCxnSpPr>
      <xdr:spPr>
        <a:xfrm flipV="1">
          <a:off x="13703300" y="6680926"/>
          <a:ext cx="889000" cy="6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107352</xdr:rowOff>
    </xdr:from>
    <xdr:to>
      <xdr:col>21</xdr:col>
      <xdr:colOff>212725</xdr:colOff>
      <xdr:row>39</xdr:row>
      <xdr:rowOff>37502</xdr:rowOff>
    </xdr:to>
    <xdr:sp macro="" textlink="">
      <xdr:nvSpPr>
        <xdr:cNvPr id="508" name="フローチャート : 判断 507"/>
        <xdr:cNvSpPr/>
      </xdr:nvSpPr>
      <xdr:spPr>
        <a:xfrm>
          <a:off x="14541500" y="66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54028</xdr:rowOff>
    </xdr:from>
    <xdr:ext cx="378565" cy="259045"/>
    <xdr:sp macro="" textlink="">
      <xdr:nvSpPr>
        <xdr:cNvPr id="509" name="テキスト ボックス 508"/>
        <xdr:cNvSpPr txBox="1"/>
      </xdr:nvSpPr>
      <xdr:spPr>
        <a:xfrm>
          <a:off x="14403017" y="639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2377</xdr:rowOff>
    </xdr:from>
    <xdr:to>
      <xdr:col>19</xdr:col>
      <xdr:colOff>644525</xdr:colOff>
      <xdr:row>39</xdr:row>
      <xdr:rowOff>63609</xdr:rowOff>
    </xdr:to>
    <xdr:cxnSp macro="">
      <xdr:nvCxnSpPr>
        <xdr:cNvPr id="510" name="直線コネクタ 509"/>
        <xdr:cNvCxnSpPr/>
      </xdr:nvCxnSpPr>
      <xdr:spPr>
        <a:xfrm>
          <a:off x="12814300" y="6688927"/>
          <a:ext cx="889000" cy="6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104249</xdr:rowOff>
    </xdr:from>
    <xdr:to>
      <xdr:col>20</xdr:col>
      <xdr:colOff>9525</xdr:colOff>
      <xdr:row>39</xdr:row>
      <xdr:rowOff>34399</xdr:rowOff>
    </xdr:to>
    <xdr:sp macro="" textlink="">
      <xdr:nvSpPr>
        <xdr:cNvPr id="511" name="フローチャート : 判断 510"/>
        <xdr:cNvSpPr/>
      </xdr:nvSpPr>
      <xdr:spPr>
        <a:xfrm>
          <a:off x="13652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50926</xdr:rowOff>
    </xdr:from>
    <xdr:ext cx="378565" cy="259045"/>
    <xdr:sp macro="" textlink="">
      <xdr:nvSpPr>
        <xdr:cNvPr id="512" name="テキスト ボックス 511"/>
        <xdr:cNvSpPr txBox="1"/>
      </xdr:nvSpPr>
      <xdr:spPr>
        <a:xfrm>
          <a:off x="13514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22606</xdr:rowOff>
    </xdr:from>
    <xdr:to>
      <xdr:col>18</xdr:col>
      <xdr:colOff>492125</xdr:colOff>
      <xdr:row>38</xdr:row>
      <xdr:rowOff>124206</xdr:rowOff>
    </xdr:to>
    <xdr:sp macro="" textlink="">
      <xdr:nvSpPr>
        <xdr:cNvPr id="513" name="フローチャート : 判断 512"/>
        <xdr:cNvSpPr/>
      </xdr:nvSpPr>
      <xdr:spPr>
        <a:xfrm>
          <a:off x="127635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140733</xdr:rowOff>
    </xdr:from>
    <xdr:ext cx="469744" cy="259045"/>
    <xdr:sp macro="" textlink="">
      <xdr:nvSpPr>
        <xdr:cNvPr id="514" name="テキスト ボックス 513"/>
        <xdr:cNvSpPr txBox="1"/>
      </xdr:nvSpPr>
      <xdr:spPr>
        <a:xfrm>
          <a:off x="12579427" y="631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145724</xdr:rowOff>
    </xdr:from>
    <xdr:to>
      <xdr:col>23</xdr:col>
      <xdr:colOff>568325</xdr:colOff>
      <xdr:row>39</xdr:row>
      <xdr:rowOff>75874</xdr:rowOff>
    </xdr:to>
    <xdr:sp macro="" textlink="">
      <xdr:nvSpPr>
        <xdr:cNvPr id="520" name="円/楕円 519"/>
        <xdr:cNvSpPr/>
      </xdr:nvSpPr>
      <xdr:spPr>
        <a:xfrm>
          <a:off x="16268700" y="666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107822</xdr:rowOff>
    </xdr:from>
    <xdr:ext cx="378565" cy="259045"/>
    <xdr:sp macro="" textlink="">
      <xdr:nvSpPr>
        <xdr:cNvPr id="521" name="災害復旧事業費該当値テキスト"/>
        <xdr:cNvSpPr txBox="1"/>
      </xdr:nvSpPr>
      <xdr:spPr>
        <a:xfrm>
          <a:off x="16370300" y="6622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13952</xdr:rowOff>
    </xdr:from>
    <xdr:to>
      <xdr:col>22</xdr:col>
      <xdr:colOff>415925</xdr:colOff>
      <xdr:row>39</xdr:row>
      <xdr:rowOff>115552</xdr:rowOff>
    </xdr:to>
    <xdr:sp macro="" textlink="">
      <xdr:nvSpPr>
        <xdr:cNvPr id="522" name="円/楕円 521"/>
        <xdr:cNvSpPr/>
      </xdr:nvSpPr>
      <xdr:spPr>
        <a:xfrm>
          <a:off x="15430500" y="670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106679</xdr:rowOff>
    </xdr:from>
    <xdr:ext cx="378565" cy="259045"/>
    <xdr:sp macro="" textlink="">
      <xdr:nvSpPr>
        <xdr:cNvPr id="523" name="テキスト ボックス 522"/>
        <xdr:cNvSpPr txBox="1"/>
      </xdr:nvSpPr>
      <xdr:spPr>
        <a:xfrm>
          <a:off x="15292017" y="6793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115026</xdr:rowOff>
    </xdr:from>
    <xdr:to>
      <xdr:col>21</xdr:col>
      <xdr:colOff>212725</xdr:colOff>
      <xdr:row>39</xdr:row>
      <xdr:rowOff>45176</xdr:rowOff>
    </xdr:to>
    <xdr:sp macro="" textlink="">
      <xdr:nvSpPr>
        <xdr:cNvPr id="524" name="円/楕円 523"/>
        <xdr:cNvSpPr/>
      </xdr:nvSpPr>
      <xdr:spPr>
        <a:xfrm>
          <a:off x="14541500" y="663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36303</xdr:rowOff>
    </xdr:from>
    <xdr:ext cx="378565" cy="259045"/>
    <xdr:sp macro="" textlink="">
      <xdr:nvSpPr>
        <xdr:cNvPr id="525" name="テキスト ボックス 524"/>
        <xdr:cNvSpPr txBox="1"/>
      </xdr:nvSpPr>
      <xdr:spPr>
        <a:xfrm>
          <a:off x="14403017" y="672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12809</xdr:rowOff>
    </xdr:from>
    <xdr:to>
      <xdr:col>20</xdr:col>
      <xdr:colOff>9525</xdr:colOff>
      <xdr:row>39</xdr:row>
      <xdr:rowOff>114409</xdr:rowOff>
    </xdr:to>
    <xdr:sp macro="" textlink="">
      <xdr:nvSpPr>
        <xdr:cNvPr id="526" name="円/楕円 525"/>
        <xdr:cNvSpPr/>
      </xdr:nvSpPr>
      <xdr:spPr>
        <a:xfrm>
          <a:off x="13652500" y="669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105536</xdr:rowOff>
    </xdr:from>
    <xdr:ext cx="378565" cy="259045"/>
    <xdr:sp macro="" textlink="">
      <xdr:nvSpPr>
        <xdr:cNvPr id="527" name="テキスト ボックス 526"/>
        <xdr:cNvSpPr txBox="1"/>
      </xdr:nvSpPr>
      <xdr:spPr>
        <a:xfrm>
          <a:off x="13514017" y="679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123027</xdr:rowOff>
    </xdr:from>
    <xdr:to>
      <xdr:col>18</xdr:col>
      <xdr:colOff>492125</xdr:colOff>
      <xdr:row>39</xdr:row>
      <xdr:rowOff>53177</xdr:rowOff>
    </xdr:to>
    <xdr:sp macro="" textlink="">
      <xdr:nvSpPr>
        <xdr:cNvPr id="528" name="円/楕円 527"/>
        <xdr:cNvSpPr/>
      </xdr:nvSpPr>
      <xdr:spPr>
        <a:xfrm>
          <a:off x="12763500" y="663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44304</xdr:rowOff>
    </xdr:from>
    <xdr:ext cx="378565" cy="259045"/>
    <xdr:sp macro="" textlink="">
      <xdr:nvSpPr>
        <xdr:cNvPr id="529" name="テキスト ボックス 528"/>
        <xdr:cNvSpPr txBox="1"/>
      </xdr:nvSpPr>
      <xdr:spPr>
        <a:xfrm>
          <a:off x="12625017" y="6730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4" name="テキスト ボックス 59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6" name="テキスト ボックス 59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146497</xdr:rowOff>
    </xdr:from>
    <xdr:to>
      <xdr:col>23</xdr:col>
      <xdr:colOff>516889</xdr:colOff>
      <xdr:row>78</xdr:row>
      <xdr:rowOff>115506</xdr:rowOff>
    </xdr:to>
    <xdr:cxnSp macro="">
      <xdr:nvCxnSpPr>
        <xdr:cNvPr id="602" name="直線コネクタ 601"/>
        <xdr:cNvCxnSpPr/>
      </xdr:nvCxnSpPr>
      <xdr:spPr>
        <a:xfrm flipV="1">
          <a:off x="16317595" y="12319447"/>
          <a:ext cx="1269" cy="1169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119333</xdr:rowOff>
    </xdr:from>
    <xdr:ext cx="534377" cy="259045"/>
    <xdr:sp macro="" textlink="">
      <xdr:nvSpPr>
        <xdr:cNvPr id="603" name="公債費最小値テキスト"/>
        <xdr:cNvSpPr txBox="1"/>
      </xdr:nvSpPr>
      <xdr:spPr>
        <a:xfrm>
          <a:off x="16370300" y="1349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78</xdr:row>
      <xdr:rowOff>115506</xdr:rowOff>
    </xdr:from>
    <xdr:to>
      <xdr:col>23</xdr:col>
      <xdr:colOff>606425</xdr:colOff>
      <xdr:row>78</xdr:row>
      <xdr:rowOff>115506</xdr:rowOff>
    </xdr:to>
    <xdr:cxnSp macro="">
      <xdr:nvCxnSpPr>
        <xdr:cNvPr id="604" name="直線コネクタ 603"/>
        <xdr:cNvCxnSpPr/>
      </xdr:nvCxnSpPr>
      <xdr:spPr>
        <a:xfrm>
          <a:off x="16230600" y="1348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93174</xdr:rowOff>
    </xdr:from>
    <xdr:ext cx="599010" cy="259045"/>
    <xdr:sp macro="" textlink="">
      <xdr:nvSpPr>
        <xdr:cNvPr id="605" name="公債費最大値テキスト"/>
        <xdr:cNvSpPr txBox="1"/>
      </xdr:nvSpPr>
      <xdr:spPr>
        <a:xfrm>
          <a:off x="16370300" y="1209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71</xdr:row>
      <xdr:rowOff>146497</xdr:rowOff>
    </xdr:from>
    <xdr:to>
      <xdr:col>23</xdr:col>
      <xdr:colOff>606425</xdr:colOff>
      <xdr:row>71</xdr:row>
      <xdr:rowOff>146497</xdr:rowOff>
    </xdr:to>
    <xdr:cxnSp macro="">
      <xdr:nvCxnSpPr>
        <xdr:cNvPr id="606" name="直線コネクタ 605"/>
        <xdr:cNvCxnSpPr/>
      </xdr:nvCxnSpPr>
      <xdr:spPr>
        <a:xfrm>
          <a:off x="16230600" y="1231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148044</xdr:rowOff>
    </xdr:from>
    <xdr:to>
      <xdr:col>23</xdr:col>
      <xdr:colOff>517525</xdr:colOff>
      <xdr:row>78</xdr:row>
      <xdr:rowOff>7790</xdr:rowOff>
    </xdr:to>
    <xdr:cxnSp macro="">
      <xdr:nvCxnSpPr>
        <xdr:cNvPr id="607" name="直線コネクタ 606"/>
        <xdr:cNvCxnSpPr/>
      </xdr:nvCxnSpPr>
      <xdr:spPr>
        <a:xfrm>
          <a:off x="15481300" y="13349694"/>
          <a:ext cx="838200" cy="3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94000</xdr:rowOff>
    </xdr:from>
    <xdr:ext cx="534377" cy="259045"/>
    <xdr:sp macro="" textlink="">
      <xdr:nvSpPr>
        <xdr:cNvPr id="608" name="公債費平均値テキスト"/>
        <xdr:cNvSpPr txBox="1"/>
      </xdr:nvSpPr>
      <xdr:spPr>
        <a:xfrm>
          <a:off x="16370300" y="131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71123</xdr:rowOff>
    </xdr:from>
    <xdr:to>
      <xdr:col>23</xdr:col>
      <xdr:colOff>568325</xdr:colOff>
      <xdr:row>78</xdr:row>
      <xdr:rowOff>1273</xdr:rowOff>
    </xdr:to>
    <xdr:sp macro="" textlink="">
      <xdr:nvSpPr>
        <xdr:cNvPr id="609" name="フローチャート : 判断 608"/>
        <xdr:cNvSpPr/>
      </xdr:nvSpPr>
      <xdr:spPr>
        <a:xfrm>
          <a:off x="16268700" y="132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129260</xdr:rowOff>
    </xdr:from>
    <xdr:to>
      <xdr:col>22</xdr:col>
      <xdr:colOff>365125</xdr:colOff>
      <xdr:row>77</xdr:row>
      <xdr:rowOff>148044</xdr:rowOff>
    </xdr:to>
    <xdr:cxnSp macro="">
      <xdr:nvCxnSpPr>
        <xdr:cNvPr id="610" name="直線コネクタ 609"/>
        <xdr:cNvCxnSpPr/>
      </xdr:nvCxnSpPr>
      <xdr:spPr>
        <a:xfrm>
          <a:off x="14592300" y="13330910"/>
          <a:ext cx="889000" cy="1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89472</xdr:rowOff>
    </xdr:from>
    <xdr:to>
      <xdr:col>22</xdr:col>
      <xdr:colOff>415925</xdr:colOff>
      <xdr:row>78</xdr:row>
      <xdr:rowOff>19622</xdr:rowOff>
    </xdr:to>
    <xdr:sp macro="" textlink="">
      <xdr:nvSpPr>
        <xdr:cNvPr id="611" name="フローチャート : 判断 610"/>
        <xdr:cNvSpPr/>
      </xdr:nvSpPr>
      <xdr:spPr>
        <a:xfrm>
          <a:off x="15430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36149</xdr:rowOff>
    </xdr:from>
    <xdr:ext cx="534377" cy="259045"/>
    <xdr:sp macro="" textlink="">
      <xdr:nvSpPr>
        <xdr:cNvPr id="612" name="テキスト ボックス 611"/>
        <xdr:cNvSpPr txBox="1"/>
      </xdr:nvSpPr>
      <xdr:spPr>
        <a:xfrm>
          <a:off x="15214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56093</xdr:rowOff>
    </xdr:from>
    <xdr:to>
      <xdr:col>21</xdr:col>
      <xdr:colOff>161925</xdr:colOff>
      <xdr:row>77</xdr:row>
      <xdr:rowOff>129260</xdr:rowOff>
    </xdr:to>
    <xdr:cxnSp macro="">
      <xdr:nvCxnSpPr>
        <xdr:cNvPr id="613" name="直線コネクタ 612"/>
        <xdr:cNvCxnSpPr/>
      </xdr:nvCxnSpPr>
      <xdr:spPr>
        <a:xfrm>
          <a:off x="13703300" y="13257743"/>
          <a:ext cx="889000" cy="7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42898</xdr:rowOff>
    </xdr:from>
    <xdr:to>
      <xdr:col>21</xdr:col>
      <xdr:colOff>212725</xdr:colOff>
      <xdr:row>77</xdr:row>
      <xdr:rowOff>144498</xdr:rowOff>
    </xdr:to>
    <xdr:sp macro="" textlink="">
      <xdr:nvSpPr>
        <xdr:cNvPr id="614" name="フローチャート : 判断 613"/>
        <xdr:cNvSpPr/>
      </xdr:nvSpPr>
      <xdr:spPr>
        <a:xfrm>
          <a:off x="14541500" y="132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161025</xdr:rowOff>
    </xdr:from>
    <xdr:ext cx="534377" cy="259045"/>
    <xdr:sp macro="" textlink="">
      <xdr:nvSpPr>
        <xdr:cNvPr id="615" name="テキスト ボックス 614"/>
        <xdr:cNvSpPr txBox="1"/>
      </xdr:nvSpPr>
      <xdr:spPr>
        <a:xfrm>
          <a:off x="14325111" y="1301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56093</xdr:rowOff>
    </xdr:from>
    <xdr:to>
      <xdr:col>19</xdr:col>
      <xdr:colOff>644525</xdr:colOff>
      <xdr:row>77</xdr:row>
      <xdr:rowOff>91229</xdr:rowOff>
    </xdr:to>
    <xdr:cxnSp macro="">
      <xdr:nvCxnSpPr>
        <xdr:cNvPr id="616" name="直線コネクタ 615"/>
        <xdr:cNvCxnSpPr/>
      </xdr:nvCxnSpPr>
      <xdr:spPr>
        <a:xfrm flipV="1">
          <a:off x="12814300" y="13257743"/>
          <a:ext cx="889000" cy="3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38692</xdr:rowOff>
    </xdr:from>
    <xdr:to>
      <xdr:col>20</xdr:col>
      <xdr:colOff>9525</xdr:colOff>
      <xdr:row>77</xdr:row>
      <xdr:rowOff>140292</xdr:rowOff>
    </xdr:to>
    <xdr:sp macro="" textlink="">
      <xdr:nvSpPr>
        <xdr:cNvPr id="617" name="フローチャート : 判断 616"/>
        <xdr:cNvSpPr/>
      </xdr:nvSpPr>
      <xdr:spPr>
        <a:xfrm>
          <a:off x="13652500" y="1324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131419</xdr:rowOff>
    </xdr:from>
    <xdr:ext cx="534377" cy="259045"/>
    <xdr:sp macro="" textlink="">
      <xdr:nvSpPr>
        <xdr:cNvPr id="618" name="テキスト ボックス 617"/>
        <xdr:cNvSpPr txBox="1"/>
      </xdr:nvSpPr>
      <xdr:spPr>
        <a:xfrm>
          <a:off x="13436111" y="1333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40331</xdr:rowOff>
    </xdr:from>
    <xdr:to>
      <xdr:col>18</xdr:col>
      <xdr:colOff>492125</xdr:colOff>
      <xdr:row>77</xdr:row>
      <xdr:rowOff>141931</xdr:rowOff>
    </xdr:to>
    <xdr:sp macro="" textlink="">
      <xdr:nvSpPr>
        <xdr:cNvPr id="619" name="フローチャート : 判断 618"/>
        <xdr:cNvSpPr/>
      </xdr:nvSpPr>
      <xdr:spPr>
        <a:xfrm>
          <a:off x="12763500" y="1324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158458</xdr:rowOff>
    </xdr:from>
    <xdr:ext cx="534377" cy="259045"/>
    <xdr:sp macro="" textlink="">
      <xdr:nvSpPr>
        <xdr:cNvPr id="620" name="テキスト ボックス 619"/>
        <xdr:cNvSpPr txBox="1"/>
      </xdr:nvSpPr>
      <xdr:spPr>
        <a:xfrm>
          <a:off x="12547111" y="1301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128440</xdr:rowOff>
    </xdr:from>
    <xdr:to>
      <xdr:col>23</xdr:col>
      <xdr:colOff>568325</xdr:colOff>
      <xdr:row>78</xdr:row>
      <xdr:rowOff>58590</xdr:rowOff>
    </xdr:to>
    <xdr:sp macro="" textlink="">
      <xdr:nvSpPr>
        <xdr:cNvPr id="626" name="円/楕円 625"/>
        <xdr:cNvSpPr/>
      </xdr:nvSpPr>
      <xdr:spPr>
        <a:xfrm>
          <a:off x="16268700" y="1333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49549</xdr:rowOff>
    </xdr:from>
    <xdr:ext cx="534377" cy="259045"/>
    <xdr:sp macro="" textlink="">
      <xdr:nvSpPr>
        <xdr:cNvPr id="627" name="公債費該当値テキスト"/>
        <xdr:cNvSpPr txBox="1"/>
      </xdr:nvSpPr>
      <xdr:spPr>
        <a:xfrm>
          <a:off x="16370300" y="1325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27,311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97244</xdr:rowOff>
    </xdr:from>
    <xdr:to>
      <xdr:col>22</xdr:col>
      <xdr:colOff>415925</xdr:colOff>
      <xdr:row>78</xdr:row>
      <xdr:rowOff>27394</xdr:rowOff>
    </xdr:to>
    <xdr:sp macro="" textlink="">
      <xdr:nvSpPr>
        <xdr:cNvPr id="628" name="円/楕円 627"/>
        <xdr:cNvSpPr/>
      </xdr:nvSpPr>
      <xdr:spPr>
        <a:xfrm>
          <a:off x="15430500" y="1329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18521</xdr:rowOff>
    </xdr:from>
    <xdr:ext cx="534377" cy="259045"/>
    <xdr:sp macro="" textlink="">
      <xdr:nvSpPr>
        <xdr:cNvPr id="629" name="テキスト ボックス 628"/>
        <xdr:cNvSpPr txBox="1"/>
      </xdr:nvSpPr>
      <xdr:spPr>
        <a:xfrm>
          <a:off x="15214111" y="1339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31,405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78460</xdr:rowOff>
    </xdr:from>
    <xdr:to>
      <xdr:col>21</xdr:col>
      <xdr:colOff>212725</xdr:colOff>
      <xdr:row>78</xdr:row>
      <xdr:rowOff>8610</xdr:rowOff>
    </xdr:to>
    <xdr:sp macro="" textlink="">
      <xdr:nvSpPr>
        <xdr:cNvPr id="630" name="円/楕円 629"/>
        <xdr:cNvSpPr/>
      </xdr:nvSpPr>
      <xdr:spPr>
        <a:xfrm>
          <a:off x="14541500" y="1328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171187</xdr:rowOff>
    </xdr:from>
    <xdr:ext cx="534377" cy="259045"/>
    <xdr:sp macro="" textlink="">
      <xdr:nvSpPr>
        <xdr:cNvPr id="631" name="テキスト ボックス 630"/>
        <xdr:cNvSpPr txBox="1"/>
      </xdr:nvSpPr>
      <xdr:spPr>
        <a:xfrm>
          <a:off x="14325111" y="1337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33,870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5293</xdr:rowOff>
    </xdr:from>
    <xdr:to>
      <xdr:col>20</xdr:col>
      <xdr:colOff>9525</xdr:colOff>
      <xdr:row>77</xdr:row>
      <xdr:rowOff>106893</xdr:rowOff>
    </xdr:to>
    <xdr:sp macro="" textlink="">
      <xdr:nvSpPr>
        <xdr:cNvPr id="632" name="円/楕円 631"/>
        <xdr:cNvSpPr/>
      </xdr:nvSpPr>
      <xdr:spPr>
        <a:xfrm>
          <a:off x="13652500" y="1320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123420</xdr:rowOff>
    </xdr:from>
    <xdr:ext cx="534377" cy="259045"/>
    <xdr:sp macro="" textlink="">
      <xdr:nvSpPr>
        <xdr:cNvPr id="633" name="テキスト ボックス 632"/>
        <xdr:cNvSpPr txBox="1"/>
      </xdr:nvSpPr>
      <xdr:spPr>
        <a:xfrm>
          <a:off x="13436111" y="1298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43,472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40429</xdr:rowOff>
    </xdr:from>
    <xdr:to>
      <xdr:col>18</xdr:col>
      <xdr:colOff>492125</xdr:colOff>
      <xdr:row>77</xdr:row>
      <xdr:rowOff>142029</xdr:rowOff>
    </xdr:to>
    <xdr:sp macro="" textlink="">
      <xdr:nvSpPr>
        <xdr:cNvPr id="634" name="円/楕円 633"/>
        <xdr:cNvSpPr/>
      </xdr:nvSpPr>
      <xdr:spPr>
        <a:xfrm>
          <a:off x="12763500" y="1324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133156</xdr:rowOff>
    </xdr:from>
    <xdr:ext cx="534377" cy="259045"/>
    <xdr:sp macro="" textlink="">
      <xdr:nvSpPr>
        <xdr:cNvPr id="635" name="テキスト ボックス 634"/>
        <xdr:cNvSpPr txBox="1"/>
      </xdr:nvSpPr>
      <xdr:spPr>
        <a:xfrm>
          <a:off x="12547111" y="133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38,861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6" name="直線コネクタ 64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7" name="テキスト ボックス 64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8" name="直線コネクタ 64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9" name="テキスト ボックス 64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0" name="直線コネクタ 64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1" name="テキスト ボックス 65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2" name="直線コネクタ 65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3" name="テキスト ボックス 65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4" name="直線コネクタ 65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5" name="テキスト ボックス 65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146901</xdr:rowOff>
    </xdr:from>
    <xdr:to>
      <xdr:col>23</xdr:col>
      <xdr:colOff>516889</xdr:colOff>
      <xdr:row>99</xdr:row>
      <xdr:rowOff>34010</xdr:rowOff>
    </xdr:to>
    <xdr:cxnSp macro="">
      <xdr:nvCxnSpPr>
        <xdr:cNvPr id="659" name="直線コネクタ 658"/>
        <xdr:cNvCxnSpPr/>
      </xdr:nvCxnSpPr>
      <xdr:spPr>
        <a:xfrm flipV="1">
          <a:off x="16317595" y="15405951"/>
          <a:ext cx="1269" cy="160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37837</xdr:rowOff>
    </xdr:from>
    <xdr:ext cx="378565" cy="259045"/>
    <xdr:sp macro="" textlink="">
      <xdr:nvSpPr>
        <xdr:cNvPr id="660" name="積立金最小値テキスト"/>
        <xdr:cNvSpPr txBox="1"/>
      </xdr:nvSpPr>
      <xdr:spPr>
        <a:xfrm>
          <a:off x="16370300" y="17011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99</xdr:row>
      <xdr:rowOff>34010</xdr:rowOff>
    </xdr:from>
    <xdr:to>
      <xdr:col>23</xdr:col>
      <xdr:colOff>606425</xdr:colOff>
      <xdr:row>99</xdr:row>
      <xdr:rowOff>34010</xdr:rowOff>
    </xdr:to>
    <xdr:cxnSp macro="">
      <xdr:nvCxnSpPr>
        <xdr:cNvPr id="661" name="直線コネクタ 660"/>
        <xdr:cNvCxnSpPr/>
      </xdr:nvCxnSpPr>
      <xdr:spPr>
        <a:xfrm>
          <a:off x="16230600" y="1700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93578</xdr:rowOff>
    </xdr:from>
    <xdr:ext cx="534377" cy="259045"/>
    <xdr:sp macro="" textlink="">
      <xdr:nvSpPr>
        <xdr:cNvPr id="662" name="積立金最大値テキスト"/>
        <xdr:cNvSpPr txBox="1"/>
      </xdr:nvSpPr>
      <xdr:spPr>
        <a:xfrm>
          <a:off x="16370300" y="1518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42,311</a:t>
          </a:r>
          <a:endParaRPr kumimoji="1" lang="ja-JP" altLang="en-US" sz="1000" b="1">
            <a:latin typeface="ＭＳ Ｐゴシック"/>
          </a:endParaRPr>
        </a:p>
      </xdr:txBody>
    </xdr:sp>
    <xdr:clientData/>
  </xdr:oneCellAnchor>
  <xdr:twoCellAnchor>
    <xdr:from>
      <xdr:col>23</xdr:col>
      <xdr:colOff>428625</xdr:colOff>
      <xdr:row>89</xdr:row>
      <xdr:rowOff>146901</xdr:rowOff>
    </xdr:from>
    <xdr:to>
      <xdr:col>23</xdr:col>
      <xdr:colOff>606425</xdr:colOff>
      <xdr:row>89</xdr:row>
      <xdr:rowOff>146901</xdr:rowOff>
    </xdr:to>
    <xdr:cxnSp macro="">
      <xdr:nvCxnSpPr>
        <xdr:cNvPr id="663" name="直線コネクタ 662"/>
        <xdr:cNvCxnSpPr/>
      </xdr:nvCxnSpPr>
      <xdr:spPr>
        <a:xfrm>
          <a:off x="16230600" y="1540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90170</xdr:rowOff>
    </xdr:from>
    <xdr:to>
      <xdr:col>23</xdr:col>
      <xdr:colOff>517525</xdr:colOff>
      <xdr:row>98</xdr:row>
      <xdr:rowOff>64339</xdr:rowOff>
    </xdr:to>
    <xdr:cxnSp macro="">
      <xdr:nvCxnSpPr>
        <xdr:cNvPr id="664" name="直線コネクタ 663"/>
        <xdr:cNvCxnSpPr/>
      </xdr:nvCxnSpPr>
      <xdr:spPr>
        <a:xfrm flipV="1">
          <a:off x="15481300" y="16206470"/>
          <a:ext cx="838200" cy="65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113428</xdr:rowOff>
    </xdr:from>
    <xdr:ext cx="469744" cy="259045"/>
    <xdr:sp macro="" textlink="">
      <xdr:nvSpPr>
        <xdr:cNvPr id="665" name="積立金平均値テキスト"/>
        <xdr:cNvSpPr txBox="1"/>
      </xdr:nvSpPr>
      <xdr:spPr>
        <a:xfrm>
          <a:off x="16370300" y="16572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135001</xdr:rowOff>
    </xdr:from>
    <xdr:to>
      <xdr:col>23</xdr:col>
      <xdr:colOff>568325</xdr:colOff>
      <xdr:row>97</xdr:row>
      <xdr:rowOff>65151</xdr:rowOff>
    </xdr:to>
    <xdr:sp macro="" textlink="">
      <xdr:nvSpPr>
        <xdr:cNvPr id="666" name="フローチャート : 判断 665"/>
        <xdr:cNvSpPr/>
      </xdr:nvSpPr>
      <xdr:spPr>
        <a:xfrm>
          <a:off x="16268700" y="165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2617</xdr:rowOff>
    </xdr:from>
    <xdr:to>
      <xdr:col>22</xdr:col>
      <xdr:colOff>365125</xdr:colOff>
      <xdr:row>98</xdr:row>
      <xdr:rowOff>64339</xdr:rowOff>
    </xdr:to>
    <xdr:cxnSp macro="">
      <xdr:nvCxnSpPr>
        <xdr:cNvPr id="667" name="直線コネクタ 666"/>
        <xdr:cNvCxnSpPr/>
      </xdr:nvCxnSpPr>
      <xdr:spPr>
        <a:xfrm>
          <a:off x="14592300" y="16804717"/>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61240</xdr:rowOff>
    </xdr:from>
    <xdr:to>
      <xdr:col>22</xdr:col>
      <xdr:colOff>415925</xdr:colOff>
      <xdr:row>96</xdr:row>
      <xdr:rowOff>162840</xdr:rowOff>
    </xdr:to>
    <xdr:sp macro="" textlink="">
      <xdr:nvSpPr>
        <xdr:cNvPr id="668" name="フローチャート : 判断 667"/>
        <xdr:cNvSpPr/>
      </xdr:nvSpPr>
      <xdr:spPr>
        <a:xfrm>
          <a:off x="15430500" y="165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7917</xdr:rowOff>
    </xdr:from>
    <xdr:ext cx="534377" cy="259045"/>
    <xdr:sp macro="" textlink="">
      <xdr:nvSpPr>
        <xdr:cNvPr id="669" name="テキスト ボックス 668"/>
        <xdr:cNvSpPr txBox="1"/>
      </xdr:nvSpPr>
      <xdr:spPr>
        <a:xfrm>
          <a:off x="15214111" y="1629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2617</xdr:rowOff>
    </xdr:from>
    <xdr:to>
      <xdr:col>21</xdr:col>
      <xdr:colOff>161925</xdr:colOff>
      <xdr:row>98</xdr:row>
      <xdr:rowOff>15303</xdr:rowOff>
    </xdr:to>
    <xdr:cxnSp macro="">
      <xdr:nvCxnSpPr>
        <xdr:cNvPr id="670" name="直線コネクタ 669"/>
        <xdr:cNvCxnSpPr/>
      </xdr:nvCxnSpPr>
      <xdr:spPr>
        <a:xfrm flipV="1">
          <a:off x="13703300" y="16804717"/>
          <a:ext cx="889000" cy="1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121132</xdr:rowOff>
    </xdr:from>
    <xdr:to>
      <xdr:col>21</xdr:col>
      <xdr:colOff>212725</xdr:colOff>
      <xdr:row>97</xdr:row>
      <xdr:rowOff>51282</xdr:rowOff>
    </xdr:to>
    <xdr:sp macro="" textlink="">
      <xdr:nvSpPr>
        <xdr:cNvPr id="671" name="フローチャート : 判断 670"/>
        <xdr:cNvSpPr/>
      </xdr:nvSpPr>
      <xdr:spPr>
        <a:xfrm>
          <a:off x="14541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67809</xdr:rowOff>
    </xdr:from>
    <xdr:ext cx="534377" cy="259045"/>
    <xdr:sp macro="" textlink="">
      <xdr:nvSpPr>
        <xdr:cNvPr id="672" name="テキスト ボックス 671"/>
        <xdr:cNvSpPr txBox="1"/>
      </xdr:nvSpPr>
      <xdr:spPr>
        <a:xfrm>
          <a:off x="14325111" y="163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15303</xdr:rowOff>
    </xdr:from>
    <xdr:to>
      <xdr:col>19</xdr:col>
      <xdr:colOff>644525</xdr:colOff>
      <xdr:row>98</xdr:row>
      <xdr:rowOff>70549</xdr:rowOff>
    </xdr:to>
    <xdr:cxnSp macro="">
      <xdr:nvCxnSpPr>
        <xdr:cNvPr id="673" name="直線コネクタ 672"/>
        <xdr:cNvCxnSpPr/>
      </xdr:nvCxnSpPr>
      <xdr:spPr>
        <a:xfrm flipV="1">
          <a:off x="12814300" y="16817403"/>
          <a:ext cx="889000" cy="5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34455</xdr:rowOff>
    </xdr:from>
    <xdr:to>
      <xdr:col>20</xdr:col>
      <xdr:colOff>9525</xdr:colOff>
      <xdr:row>96</xdr:row>
      <xdr:rowOff>136055</xdr:rowOff>
    </xdr:to>
    <xdr:sp macro="" textlink="">
      <xdr:nvSpPr>
        <xdr:cNvPr id="674" name="フローチャート : 判断 673"/>
        <xdr:cNvSpPr/>
      </xdr:nvSpPr>
      <xdr:spPr>
        <a:xfrm>
          <a:off x="13652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152582</xdr:rowOff>
    </xdr:from>
    <xdr:ext cx="534377" cy="259045"/>
    <xdr:sp macro="" textlink="">
      <xdr:nvSpPr>
        <xdr:cNvPr id="675" name="テキスト ボックス 674"/>
        <xdr:cNvSpPr txBox="1"/>
      </xdr:nvSpPr>
      <xdr:spPr>
        <a:xfrm>
          <a:off x="13436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153212</xdr:rowOff>
    </xdr:from>
    <xdr:to>
      <xdr:col>18</xdr:col>
      <xdr:colOff>492125</xdr:colOff>
      <xdr:row>97</xdr:row>
      <xdr:rowOff>83362</xdr:rowOff>
    </xdr:to>
    <xdr:sp macro="" textlink="">
      <xdr:nvSpPr>
        <xdr:cNvPr id="676" name="フローチャート : 判断 675"/>
        <xdr:cNvSpPr/>
      </xdr:nvSpPr>
      <xdr:spPr>
        <a:xfrm>
          <a:off x="12763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99889</xdr:rowOff>
    </xdr:from>
    <xdr:ext cx="469744" cy="259045"/>
    <xdr:sp macro="" textlink="">
      <xdr:nvSpPr>
        <xdr:cNvPr id="677" name="テキスト ボックス 676"/>
        <xdr:cNvSpPr txBox="1"/>
      </xdr:nvSpPr>
      <xdr:spPr>
        <a:xfrm>
          <a:off x="12579427" y="1638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39370</xdr:rowOff>
    </xdr:from>
    <xdr:to>
      <xdr:col>23</xdr:col>
      <xdr:colOff>568325</xdr:colOff>
      <xdr:row>94</xdr:row>
      <xdr:rowOff>140970</xdr:rowOff>
    </xdr:to>
    <xdr:sp macro="" textlink="">
      <xdr:nvSpPr>
        <xdr:cNvPr id="683" name="円/楕円 682"/>
        <xdr:cNvSpPr/>
      </xdr:nvSpPr>
      <xdr:spPr>
        <a:xfrm>
          <a:off x="16268700" y="1615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62247</xdr:rowOff>
    </xdr:from>
    <xdr:ext cx="534377" cy="259045"/>
    <xdr:sp macro="" textlink="">
      <xdr:nvSpPr>
        <xdr:cNvPr id="684" name="積立金該当値テキスト"/>
        <xdr:cNvSpPr txBox="1"/>
      </xdr:nvSpPr>
      <xdr:spPr>
        <a:xfrm>
          <a:off x="16370300" y="1600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21,300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13539</xdr:rowOff>
    </xdr:from>
    <xdr:to>
      <xdr:col>22</xdr:col>
      <xdr:colOff>415925</xdr:colOff>
      <xdr:row>98</xdr:row>
      <xdr:rowOff>115139</xdr:rowOff>
    </xdr:to>
    <xdr:sp macro="" textlink="">
      <xdr:nvSpPr>
        <xdr:cNvPr id="685" name="円/楕円 684"/>
        <xdr:cNvSpPr/>
      </xdr:nvSpPr>
      <xdr:spPr>
        <a:xfrm>
          <a:off x="15430500" y="1681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106266</xdr:rowOff>
    </xdr:from>
    <xdr:ext cx="469744" cy="259045"/>
    <xdr:sp macro="" textlink="">
      <xdr:nvSpPr>
        <xdr:cNvPr id="686" name="テキスト ボックス 685"/>
        <xdr:cNvSpPr txBox="1"/>
      </xdr:nvSpPr>
      <xdr:spPr>
        <a:xfrm>
          <a:off x="15246427" y="1690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123267</xdr:rowOff>
    </xdr:from>
    <xdr:to>
      <xdr:col>21</xdr:col>
      <xdr:colOff>212725</xdr:colOff>
      <xdr:row>98</xdr:row>
      <xdr:rowOff>53417</xdr:rowOff>
    </xdr:to>
    <xdr:sp macro="" textlink="">
      <xdr:nvSpPr>
        <xdr:cNvPr id="687" name="円/楕円 686"/>
        <xdr:cNvSpPr/>
      </xdr:nvSpPr>
      <xdr:spPr>
        <a:xfrm>
          <a:off x="14541500" y="1675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44544</xdr:rowOff>
    </xdr:from>
    <xdr:ext cx="469744" cy="259045"/>
    <xdr:sp macro="" textlink="">
      <xdr:nvSpPr>
        <xdr:cNvPr id="688" name="テキスト ボックス 687"/>
        <xdr:cNvSpPr txBox="1"/>
      </xdr:nvSpPr>
      <xdr:spPr>
        <a:xfrm>
          <a:off x="14357427" y="1684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135953</xdr:rowOff>
    </xdr:from>
    <xdr:to>
      <xdr:col>20</xdr:col>
      <xdr:colOff>9525</xdr:colOff>
      <xdr:row>98</xdr:row>
      <xdr:rowOff>66103</xdr:rowOff>
    </xdr:to>
    <xdr:sp macro="" textlink="">
      <xdr:nvSpPr>
        <xdr:cNvPr id="689" name="円/楕円 688"/>
        <xdr:cNvSpPr/>
      </xdr:nvSpPr>
      <xdr:spPr>
        <a:xfrm>
          <a:off x="13652500" y="167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57230</xdr:rowOff>
    </xdr:from>
    <xdr:ext cx="469744" cy="259045"/>
    <xdr:sp macro="" textlink="">
      <xdr:nvSpPr>
        <xdr:cNvPr id="690" name="テキスト ボックス 689"/>
        <xdr:cNvSpPr txBox="1"/>
      </xdr:nvSpPr>
      <xdr:spPr>
        <a:xfrm>
          <a:off x="13468427" y="1685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19749</xdr:rowOff>
    </xdr:from>
    <xdr:to>
      <xdr:col>18</xdr:col>
      <xdr:colOff>492125</xdr:colOff>
      <xdr:row>98</xdr:row>
      <xdr:rowOff>121349</xdr:rowOff>
    </xdr:to>
    <xdr:sp macro="" textlink="">
      <xdr:nvSpPr>
        <xdr:cNvPr id="691" name="円/楕円 690"/>
        <xdr:cNvSpPr/>
      </xdr:nvSpPr>
      <xdr:spPr>
        <a:xfrm>
          <a:off x="12763500" y="1682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112476</xdr:rowOff>
    </xdr:from>
    <xdr:ext cx="469744" cy="259045"/>
    <xdr:sp macro="" textlink="">
      <xdr:nvSpPr>
        <xdr:cNvPr id="692" name="テキスト ボックス 691"/>
        <xdr:cNvSpPr txBox="1"/>
      </xdr:nvSpPr>
      <xdr:spPr>
        <a:xfrm>
          <a:off x="12579427" y="1691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3" name="直線コネクタ 70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4" name="テキスト ボックス 70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5" name="直線コネクタ 70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6" name="テキスト ボックス 70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7" name="直線コネクタ 70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8" name="テキスト ボックス 70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9" name="直線コネクタ 70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0" name="テキスト ボックス 70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2" name="テキスト ボックス 71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154559</xdr:rowOff>
    </xdr:from>
    <xdr:to>
      <xdr:col>32</xdr:col>
      <xdr:colOff>186689</xdr:colOff>
      <xdr:row>38</xdr:row>
      <xdr:rowOff>139700</xdr:rowOff>
    </xdr:to>
    <xdr:cxnSp macro="">
      <xdr:nvCxnSpPr>
        <xdr:cNvPr id="714" name="直線コネクタ 713"/>
        <xdr:cNvCxnSpPr/>
      </xdr:nvCxnSpPr>
      <xdr:spPr>
        <a:xfrm flipV="1">
          <a:off x="22159595" y="5298059"/>
          <a:ext cx="1269"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6" name="直線コネクタ 71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101236</xdr:rowOff>
    </xdr:from>
    <xdr:ext cx="469744" cy="259045"/>
    <xdr:sp macro="" textlink="">
      <xdr:nvSpPr>
        <xdr:cNvPr id="717" name="投資及び出資金最大値テキスト"/>
        <xdr:cNvSpPr txBox="1"/>
      </xdr:nvSpPr>
      <xdr:spPr>
        <a:xfrm>
          <a:off x="22212300" y="507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5,935</a:t>
          </a:r>
          <a:endParaRPr kumimoji="1" lang="ja-JP" altLang="en-US" sz="1000" b="1">
            <a:latin typeface="ＭＳ Ｐゴシック"/>
          </a:endParaRPr>
        </a:p>
      </xdr:txBody>
    </xdr:sp>
    <xdr:clientData/>
  </xdr:oneCellAnchor>
  <xdr:twoCellAnchor>
    <xdr:from>
      <xdr:col>32</xdr:col>
      <xdr:colOff>98425</xdr:colOff>
      <xdr:row>30</xdr:row>
      <xdr:rowOff>154559</xdr:rowOff>
    </xdr:from>
    <xdr:to>
      <xdr:col>32</xdr:col>
      <xdr:colOff>276225</xdr:colOff>
      <xdr:row>30</xdr:row>
      <xdr:rowOff>154559</xdr:rowOff>
    </xdr:to>
    <xdr:cxnSp macro="">
      <xdr:nvCxnSpPr>
        <xdr:cNvPr id="718" name="直線コネクタ 717"/>
        <xdr:cNvCxnSpPr/>
      </xdr:nvCxnSpPr>
      <xdr:spPr>
        <a:xfrm>
          <a:off x="22072600" y="529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8484</xdr:rowOff>
    </xdr:from>
    <xdr:to>
      <xdr:col>32</xdr:col>
      <xdr:colOff>187325</xdr:colOff>
      <xdr:row>38</xdr:row>
      <xdr:rowOff>32258</xdr:rowOff>
    </xdr:to>
    <xdr:cxnSp macro="">
      <xdr:nvCxnSpPr>
        <xdr:cNvPr id="719" name="直線コネクタ 718"/>
        <xdr:cNvCxnSpPr/>
      </xdr:nvCxnSpPr>
      <xdr:spPr>
        <a:xfrm>
          <a:off x="21323300" y="6523584"/>
          <a:ext cx="8382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140809</xdr:rowOff>
    </xdr:from>
    <xdr:ext cx="378565" cy="259045"/>
    <xdr:sp macro="" textlink="">
      <xdr:nvSpPr>
        <xdr:cNvPr id="720" name="投資及び出資金平均値テキスト"/>
        <xdr:cNvSpPr txBox="1"/>
      </xdr:nvSpPr>
      <xdr:spPr>
        <a:xfrm>
          <a:off x="22212300" y="63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117932</xdr:rowOff>
    </xdr:from>
    <xdr:to>
      <xdr:col>32</xdr:col>
      <xdr:colOff>238125</xdr:colOff>
      <xdr:row>38</xdr:row>
      <xdr:rowOff>48082</xdr:rowOff>
    </xdr:to>
    <xdr:sp macro="" textlink="">
      <xdr:nvSpPr>
        <xdr:cNvPr id="721" name="フローチャート : 判断 720"/>
        <xdr:cNvSpPr/>
      </xdr:nvSpPr>
      <xdr:spPr>
        <a:xfrm>
          <a:off x="22110700" y="64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3911</xdr:rowOff>
    </xdr:from>
    <xdr:to>
      <xdr:col>31</xdr:col>
      <xdr:colOff>34925</xdr:colOff>
      <xdr:row>38</xdr:row>
      <xdr:rowOff>8484</xdr:rowOff>
    </xdr:to>
    <xdr:cxnSp macro="">
      <xdr:nvCxnSpPr>
        <xdr:cNvPr id="722" name="直線コネクタ 721"/>
        <xdr:cNvCxnSpPr/>
      </xdr:nvCxnSpPr>
      <xdr:spPr>
        <a:xfrm>
          <a:off x="20434300" y="6519011"/>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85928</xdr:rowOff>
    </xdr:from>
    <xdr:to>
      <xdr:col>31</xdr:col>
      <xdr:colOff>85725</xdr:colOff>
      <xdr:row>38</xdr:row>
      <xdr:rowOff>16078</xdr:rowOff>
    </xdr:to>
    <xdr:sp macro="" textlink="">
      <xdr:nvSpPr>
        <xdr:cNvPr id="723" name="フローチャート : 判断 722"/>
        <xdr:cNvSpPr/>
      </xdr:nvSpPr>
      <xdr:spPr>
        <a:xfrm>
          <a:off x="212725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32605</xdr:rowOff>
    </xdr:from>
    <xdr:ext cx="378565" cy="259045"/>
    <xdr:sp macro="" textlink="">
      <xdr:nvSpPr>
        <xdr:cNvPr id="724" name="テキスト ボックス 723"/>
        <xdr:cNvSpPr txBox="1"/>
      </xdr:nvSpPr>
      <xdr:spPr>
        <a:xfrm>
          <a:off x="21134017" y="6204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154559</xdr:rowOff>
    </xdr:from>
    <xdr:to>
      <xdr:col>29</xdr:col>
      <xdr:colOff>517525</xdr:colOff>
      <xdr:row>38</xdr:row>
      <xdr:rowOff>3911</xdr:rowOff>
    </xdr:to>
    <xdr:cxnSp macro="">
      <xdr:nvCxnSpPr>
        <xdr:cNvPr id="725" name="直線コネクタ 724"/>
        <xdr:cNvCxnSpPr/>
      </xdr:nvCxnSpPr>
      <xdr:spPr>
        <a:xfrm>
          <a:off x="19545300" y="6498209"/>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23063</xdr:rowOff>
    </xdr:from>
    <xdr:to>
      <xdr:col>29</xdr:col>
      <xdr:colOff>568325</xdr:colOff>
      <xdr:row>37</xdr:row>
      <xdr:rowOff>124663</xdr:rowOff>
    </xdr:to>
    <xdr:sp macro="" textlink="">
      <xdr:nvSpPr>
        <xdr:cNvPr id="726" name="フローチャート : 判断 725"/>
        <xdr:cNvSpPr/>
      </xdr:nvSpPr>
      <xdr:spPr>
        <a:xfrm>
          <a:off x="20383500" y="63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141190</xdr:rowOff>
    </xdr:from>
    <xdr:ext cx="469744" cy="259045"/>
    <xdr:sp macro="" textlink="">
      <xdr:nvSpPr>
        <xdr:cNvPr id="727" name="テキスト ボックス 726"/>
        <xdr:cNvSpPr txBox="1"/>
      </xdr:nvSpPr>
      <xdr:spPr>
        <a:xfrm>
          <a:off x="20199427" y="61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154559</xdr:rowOff>
    </xdr:from>
    <xdr:to>
      <xdr:col>28</xdr:col>
      <xdr:colOff>314325</xdr:colOff>
      <xdr:row>37</xdr:row>
      <xdr:rowOff>156159</xdr:rowOff>
    </xdr:to>
    <xdr:cxnSp macro="">
      <xdr:nvCxnSpPr>
        <xdr:cNvPr id="728" name="直線コネクタ 727"/>
        <xdr:cNvCxnSpPr/>
      </xdr:nvCxnSpPr>
      <xdr:spPr>
        <a:xfrm flipV="1">
          <a:off x="18656300" y="6498209"/>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89814</xdr:rowOff>
    </xdr:from>
    <xdr:to>
      <xdr:col>28</xdr:col>
      <xdr:colOff>365125</xdr:colOff>
      <xdr:row>37</xdr:row>
      <xdr:rowOff>19964</xdr:rowOff>
    </xdr:to>
    <xdr:sp macro="" textlink="">
      <xdr:nvSpPr>
        <xdr:cNvPr id="729" name="フローチャート : 判断 728"/>
        <xdr:cNvSpPr/>
      </xdr:nvSpPr>
      <xdr:spPr>
        <a:xfrm>
          <a:off x="19494500" y="626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36491</xdr:rowOff>
    </xdr:from>
    <xdr:ext cx="469744" cy="259045"/>
    <xdr:sp macro="" textlink="">
      <xdr:nvSpPr>
        <xdr:cNvPr id="730" name="テキスト ボックス 729"/>
        <xdr:cNvSpPr txBox="1"/>
      </xdr:nvSpPr>
      <xdr:spPr>
        <a:xfrm>
          <a:off x="19310427" y="60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147879</xdr:rowOff>
    </xdr:from>
    <xdr:to>
      <xdr:col>27</xdr:col>
      <xdr:colOff>161925</xdr:colOff>
      <xdr:row>37</xdr:row>
      <xdr:rowOff>78029</xdr:rowOff>
    </xdr:to>
    <xdr:sp macro="" textlink="">
      <xdr:nvSpPr>
        <xdr:cNvPr id="731" name="フローチャート : 判断 730"/>
        <xdr:cNvSpPr/>
      </xdr:nvSpPr>
      <xdr:spPr>
        <a:xfrm>
          <a:off x="18605500" y="63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94556</xdr:rowOff>
    </xdr:from>
    <xdr:ext cx="469744" cy="259045"/>
    <xdr:sp macro="" textlink="">
      <xdr:nvSpPr>
        <xdr:cNvPr id="732" name="テキスト ボックス 731"/>
        <xdr:cNvSpPr txBox="1"/>
      </xdr:nvSpPr>
      <xdr:spPr>
        <a:xfrm>
          <a:off x="18421427" y="609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152908</xdr:rowOff>
    </xdr:from>
    <xdr:to>
      <xdr:col>32</xdr:col>
      <xdr:colOff>238125</xdr:colOff>
      <xdr:row>38</xdr:row>
      <xdr:rowOff>83058</xdr:rowOff>
    </xdr:to>
    <xdr:sp macro="" textlink="">
      <xdr:nvSpPr>
        <xdr:cNvPr id="738" name="円/楕円 737"/>
        <xdr:cNvSpPr/>
      </xdr:nvSpPr>
      <xdr:spPr>
        <a:xfrm>
          <a:off x="22110700" y="64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96359</xdr:rowOff>
    </xdr:from>
    <xdr:ext cx="378565" cy="259045"/>
    <xdr:sp macro="" textlink="">
      <xdr:nvSpPr>
        <xdr:cNvPr id="739" name="投資及び出資金該当値テキスト"/>
        <xdr:cNvSpPr txBox="1"/>
      </xdr:nvSpPr>
      <xdr:spPr>
        <a:xfrm>
          <a:off x="22212300" y="6440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129134</xdr:rowOff>
    </xdr:from>
    <xdr:to>
      <xdr:col>31</xdr:col>
      <xdr:colOff>85725</xdr:colOff>
      <xdr:row>38</xdr:row>
      <xdr:rowOff>59283</xdr:rowOff>
    </xdr:to>
    <xdr:sp macro="" textlink="">
      <xdr:nvSpPr>
        <xdr:cNvPr id="740" name="円/楕円 739"/>
        <xdr:cNvSpPr/>
      </xdr:nvSpPr>
      <xdr:spPr>
        <a:xfrm>
          <a:off x="21272500" y="64727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50411</xdr:rowOff>
    </xdr:from>
    <xdr:ext cx="378565" cy="259045"/>
    <xdr:sp macro="" textlink="">
      <xdr:nvSpPr>
        <xdr:cNvPr id="741" name="テキスト ボックス 740"/>
        <xdr:cNvSpPr txBox="1"/>
      </xdr:nvSpPr>
      <xdr:spPr>
        <a:xfrm>
          <a:off x="21134017" y="65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124562</xdr:rowOff>
    </xdr:from>
    <xdr:to>
      <xdr:col>29</xdr:col>
      <xdr:colOff>568325</xdr:colOff>
      <xdr:row>38</xdr:row>
      <xdr:rowOff>54711</xdr:rowOff>
    </xdr:to>
    <xdr:sp macro="" textlink="">
      <xdr:nvSpPr>
        <xdr:cNvPr id="742" name="円/楕円 741"/>
        <xdr:cNvSpPr/>
      </xdr:nvSpPr>
      <xdr:spPr>
        <a:xfrm>
          <a:off x="20383500" y="64682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45838</xdr:rowOff>
    </xdr:from>
    <xdr:ext cx="378565" cy="259045"/>
    <xdr:sp macro="" textlink="">
      <xdr:nvSpPr>
        <xdr:cNvPr id="743" name="テキスト ボックス 742"/>
        <xdr:cNvSpPr txBox="1"/>
      </xdr:nvSpPr>
      <xdr:spPr>
        <a:xfrm>
          <a:off x="20245017" y="6560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103759</xdr:rowOff>
    </xdr:from>
    <xdr:to>
      <xdr:col>28</xdr:col>
      <xdr:colOff>365125</xdr:colOff>
      <xdr:row>38</xdr:row>
      <xdr:rowOff>33910</xdr:rowOff>
    </xdr:to>
    <xdr:sp macro="" textlink="">
      <xdr:nvSpPr>
        <xdr:cNvPr id="744" name="円/楕円 743"/>
        <xdr:cNvSpPr/>
      </xdr:nvSpPr>
      <xdr:spPr>
        <a:xfrm>
          <a:off x="19494500" y="6447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25036</xdr:rowOff>
    </xdr:from>
    <xdr:ext cx="378565" cy="259045"/>
    <xdr:sp macro="" textlink="">
      <xdr:nvSpPr>
        <xdr:cNvPr id="745" name="テキスト ボックス 744"/>
        <xdr:cNvSpPr txBox="1"/>
      </xdr:nvSpPr>
      <xdr:spPr>
        <a:xfrm>
          <a:off x="19356017" y="654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105359</xdr:rowOff>
    </xdr:from>
    <xdr:to>
      <xdr:col>27</xdr:col>
      <xdr:colOff>161925</xdr:colOff>
      <xdr:row>38</xdr:row>
      <xdr:rowOff>35509</xdr:rowOff>
    </xdr:to>
    <xdr:sp macro="" textlink="">
      <xdr:nvSpPr>
        <xdr:cNvPr id="746" name="円/楕円 745"/>
        <xdr:cNvSpPr/>
      </xdr:nvSpPr>
      <xdr:spPr>
        <a:xfrm>
          <a:off x="18605500" y="644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26636</xdr:rowOff>
    </xdr:from>
    <xdr:ext cx="378565" cy="259045"/>
    <xdr:sp macro="" textlink="">
      <xdr:nvSpPr>
        <xdr:cNvPr id="747" name="テキスト ボックス 746"/>
        <xdr:cNvSpPr txBox="1"/>
      </xdr:nvSpPr>
      <xdr:spPr>
        <a:xfrm>
          <a:off x="18467017" y="6541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27,767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8" name="直線コネクタ 75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9" name="テキスト ボックス 75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0" name="直線コネクタ 75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1" name="テキスト ボックス 760"/>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2" name="直線コネクタ 76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3" name="テキスト ボックス 762"/>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4" name="直線コネクタ 76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5" name="テキスト ボックス 764"/>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6" name="直線コネクタ 76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7" name="テキスト ボックス 76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8" name="直線コネクタ 76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9" name="テキスト ボックス 76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24551</xdr:rowOff>
    </xdr:from>
    <xdr:to>
      <xdr:col>32</xdr:col>
      <xdr:colOff>186689</xdr:colOff>
      <xdr:row>59</xdr:row>
      <xdr:rowOff>98878</xdr:rowOff>
    </xdr:to>
    <xdr:cxnSp macro="">
      <xdr:nvCxnSpPr>
        <xdr:cNvPr id="773" name="直線コネクタ 772"/>
        <xdr:cNvCxnSpPr/>
      </xdr:nvCxnSpPr>
      <xdr:spPr>
        <a:xfrm flipV="1">
          <a:off x="22159595" y="8597051"/>
          <a:ext cx="1269" cy="1617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4"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5" name="直線コネクタ 77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142678</xdr:rowOff>
    </xdr:from>
    <xdr:ext cx="534377" cy="259045"/>
    <xdr:sp macro="" textlink="">
      <xdr:nvSpPr>
        <xdr:cNvPr id="776" name="貸付金最大値テキスト"/>
        <xdr:cNvSpPr txBox="1"/>
      </xdr:nvSpPr>
      <xdr:spPr>
        <a:xfrm>
          <a:off x="22212300" y="837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49,526</a:t>
          </a:r>
          <a:endParaRPr kumimoji="1" lang="ja-JP" altLang="en-US" sz="1000" b="1">
            <a:latin typeface="ＭＳ Ｐゴシック"/>
          </a:endParaRPr>
        </a:p>
      </xdr:txBody>
    </xdr:sp>
    <xdr:clientData/>
  </xdr:oneCellAnchor>
  <xdr:twoCellAnchor>
    <xdr:from>
      <xdr:col>32</xdr:col>
      <xdr:colOff>98425</xdr:colOff>
      <xdr:row>50</xdr:row>
      <xdr:rowOff>24551</xdr:rowOff>
    </xdr:from>
    <xdr:to>
      <xdr:col>32</xdr:col>
      <xdr:colOff>276225</xdr:colOff>
      <xdr:row>50</xdr:row>
      <xdr:rowOff>24551</xdr:rowOff>
    </xdr:to>
    <xdr:cxnSp macro="">
      <xdr:nvCxnSpPr>
        <xdr:cNvPr id="777" name="直線コネクタ 776"/>
        <xdr:cNvCxnSpPr/>
      </xdr:nvCxnSpPr>
      <xdr:spPr>
        <a:xfrm>
          <a:off x="22072600" y="859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678</xdr:rowOff>
    </xdr:from>
    <xdr:to>
      <xdr:col>32</xdr:col>
      <xdr:colOff>187325</xdr:colOff>
      <xdr:row>59</xdr:row>
      <xdr:rowOff>2018</xdr:rowOff>
    </xdr:to>
    <xdr:cxnSp macro="">
      <xdr:nvCxnSpPr>
        <xdr:cNvPr id="778" name="直線コネクタ 777"/>
        <xdr:cNvCxnSpPr/>
      </xdr:nvCxnSpPr>
      <xdr:spPr>
        <a:xfrm>
          <a:off x="21323300" y="10116228"/>
          <a:ext cx="8382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114978</xdr:rowOff>
    </xdr:from>
    <xdr:ext cx="469744" cy="259045"/>
    <xdr:sp macro="" textlink="">
      <xdr:nvSpPr>
        <xdr:cNvPr id="779" name="貸付金平均値テキスト"/>
        <xdr:cNvSpPr txBox="1"/>
      </xdr:nvSpPr>
      <xdr:spPr>
        <a:xfrm>
          <a:off x="22212300" y="9887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92101</xdr:rowOff>
    </xdr:from>
    <xdr:to>
      <xdr:col>32</xdr:col>
      <xdr:colOff>238125</xdr:colOff>
      <xdr:row>59</xdr:row>
      <xdr:rowOff>22251</xdr:rowOff>
    </xdr:to>
    <xdr:sp macro="" textlink="">
      <xdr:nvSpPr>
        <xdr:cNvPr id="780" name="フローチャート : 判断 779"/>
        <xdr:cNvSpPr/>
      </xdr:nvSpPr>
      <xdr:spPr>
        <a:xfrm>
          <a:off x="221107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319</xdr:rowOff>
    </xdr:from>
    <xdr:to>
      <xdr:col>31</xdr:col>
      <xdr:colOff>34925</xdr:colOff>
      <xdr:row>59</xdr:row>
      <xdr:rowOff>678</xdr:rowOff>
    </xdr:to>
    <xdr:cxnSp macro="">
      <xdr:nvCxnSpPr>
        <xdr:cNvPr id="781" name="直線コネクタ 780"/>
        <xdr:cNvCxnSpPr/>
      </xdr:nvCxnSpPr>
      <xdr:spPr>
        <a:xfrm>
          <a:off x="20434300" y="10115869"/>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112120</xdr:rowOff>
    </xdr:from>
    <xdr:to>
      <xdr:col>31</xdr:col>
      <xdr:colOff>85725</xdr:colOff>
      <xdr:row>59</xdr:row>
      <xdr:rowOff>42270</xdr:rowOff>
    </xdr:to>
    <xdr:sp macro="" textlink="">
      <xdr:nvSpPr>
        <xdr:cNvPr id="782" name="フローチャート : 判断 781"/>
        <xdr:cNvSpPr/>
      </xdr:nvSpPr>
      <xdr:spPr>
        <a:xfrm>
          <a:off x="21272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58797</xdr:rowOff>
    </xdr:from>
    <xdr:ext cx="469744" cy="259045"/>
    <xdr:sp macro="" textlink="">
      <xdr:nvSpPr>
        <xdr:cNvPr id="783" name="テキスト ボックス 782"/>
        <xdr:cNvSpPr txBox="1"/>
      </xdr:nvSpPr>
      <xdr:spPr>
        <a:xfrm>
          <a:off x="21088427"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171083</xdr:rowOff>
    </xdr:from>
    <xdr:to>
      <xdr:col>29</xdr:col>
      <xdr:colOff>517525</xdr:colOff>
      <xdr:row>59</xdr:row>
      <xdr:rowOff>319</xdr:rowOff>
    </xdr:to>
    <xdr:cxnSp macro="">
      <xdr:nvCxnSpPr>
        <xdr:cNvPr id="784" name="直線コネクタ 783"/>
        <xdr:cNvCxnSpPr/>
      </xdr:nvCxnSpPr>
      <xdr:spPr>
        <a:xfrm>
          <a:off x="19545300" y="1011518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25382</xdr:rowOff>
    </xdr:from>
    <xdr:to>
      <xdr:col>29</xdr:col>
      <xdr:colOff>568325</xdr:colOff>
      <xdr:row>58</xdr:row>
      <xdr:rowOff>126982</xdr:rowOff>
    </xdr:to>
    <xdr:sp macro="" textlink="">
      <xdr:nvSpPr>
        <xdr:cNvPr id="785" name="フローチャート : 判断 784"/>
        <xdr:cNvSpPr/>
      </xdr:nvSpPr>
      <xdr:spPr>
        <a:xfrm>
          <a:off x="20383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143509</xdr:rowOff>
    </xdr:from>
    <xdr:ext cx="469744" cy="259045"/>
    <xdr:sp macro="" textlink="">
      <xdr:nvSpPr>
        <xdr:cNvPr id="786" name="テキスト ボックス 785"/>
        <xdr:cNvSpPr txBox="1"/>
      </xdr:nvSpPr>
      <xdr:spPr>
        <a:xfrm>
          <a:off x="20199427"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170202</xdr:rowOff>
    </xdr:from>
    <xdr:to>
      <xdr:col>28</xdr:col>
      <xdr:colOff>314325</xdr:colOff>
      <xdr:row>58</xdr:row>
      <xdr:rowOff>171083</xdr:rowOff>
    </xdr:to>
    <xdr:cxnSp macro="">
      <xdr:nvCxnSpPr>
        <xdr:cNvPr id="787" name="直線コネクタ 786"/>
        <xdr:cNvCxnSpPr/>
      </xdr:nvCxnSpPr>
      <xdr:spPr>
        <a:xfrm>
          <a:off x="18656300" y="10114302"/>
          <a:ext cx="8890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12221</xdr:rowOff>
    </xdr:from>
    <xdr:to>
      <xdr:col>28</xdr:col>
      <xdr:colOff>365125</xdr:colOff>
      <xdr:row>58</xdr:row>
      <xdr:rowOff>113821</xdr:rowOff>
    </xdr:to>
    <xdr:sp macro="" textlink="">
      <xdr:nvSpPr>
        <xdr:cNvPr id="788" name="フローチャート : 判断 787"/>
        <xdr:cNvSpPr/>
      </xdr:nvSpPr>
      <xdr:spPr>
        <a:xfrm>
          <a:off x="19494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130348</xdr:rowOff>
    </xdr:from>
    <xdr:ext cx="469744" cy="259045"/>
    <xdr:sp macro="" textlink="">
      <xdr:nvSpPr>
        <xdr:cNvPr id="789" name="テキスト ボックス 788"/>
        <xdr:cNvSpPr txBox="1"/>
      </xdr:nvSpPr>
      <xdr:spPr>
        <a:xfrm>
          <a:off x="19310427" y="973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163130</xdr:rowOff>
    </xdr:from>
    <xdr:to>
      <xdr:col>27</xdr:col>
      <xdr:colOff>161925</xdr:colOff>
      <xdr:row>58</xdr:row>
      <xdr:rowOff>93280</xdr:rowOff>
    </xdr:to>
    <xdr:sp macro="" textlink="">
      <xdr:nvSpPr>
        <xdr:cNvPr id="790" name="フローチャート : 判断 789"/>
        <xdr:cNvSpPr/>
      </xdr:nvSpPr>
      <xdr:spPr>
        <a:xfrm>
          <a:off x="18605500" y="993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109807</xdr:rowOff>
    </xdr:from>
    <xdr:ext cx="469744" cy="259045"/>
    <xdr:sp macro="" textlink="">
      <xdr:nvSpPr>
        <xdr:cNvPr id="791" name="テキスト ボックス 790"/>
        <xdr:cNvSpPr txBox="1"/>
      </xdr:nvSpPr>
      <xdr:spPr>
        <a:xfrm>
          <a:off x="18421427" y="97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122668</xdr:rowOff>
    </xdr:from>
    <xdr:to>
      <xdr:col>32</xdr:col>
      <xdr:colOff>238125</xdr:colOff>
      <xdr:row>59</xdr:row>
      <xdr:rowOff>52818</xdr:rowOff>
    </xdr:to>
    <xdr:sp macro="" textlink="">
      <xdr:nvSpPr>
        <xdr:cNvPr id="797" name="円/楕円 796"/>
        <xdr:cNvSpPr/>
      </xdr:nvSpPr>
      <xdr:spPr>
        <a:xfrm>
          <a:off x="22110700" y="1006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70528</xdr:rowOff>
    </xdr:from>
    <xdr:ext cx="469744" cy="259045"/>
    <xdr:sp macro="" textlink="">
      <xdr:nvSpPr>
        <xdr:cNvPr id="798" name="貸付金該当値テキスト"/>
        <xdr:cNvSpPr txBox="1"/>
      </xdr:nvSpPr>
      <xdr:spPr>
        <a:xfrm>
          <a:off x="22212300" y="1001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121328</xdr:rowOff>
    </xdr:from>
    <xdr:to>
      <xdr:col>31</xdr:col>
      <xdr:colOff>85725</xdr:colOff>
      <xdr:row>59</xdr:row>
      <xdr:rowOff>51478</xdr:rowOff>
    </xdr:to>
    <xdr:sp macro="" textlink="">
      <xdr:nvSpPr>
        <xdr:cNvPr id="799" name="円/楕円 798"/>
        <xdr:cNvSpPr/>
      </xdr:nvSpPr>
      <xdr:spPr>
        <a:xfrm>
          <a:off x="21272500" y="1006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42605</xdr:rowOff>
    </xdr:from>
    <xdr:ext cx="469744" cy="259045"/>
    <xdr:sp macro="" textlink="">
      <xdr:nvSpPr>
        <xdr:cNvPr id="800" name="テキスト ボックス 799"/>
        <xdr:cNvSpPr txBox="1"/>
      </xdr:nvSpPr>
      <xdr:spPr>
        <a:xfrm>
          <a:off x="21088427" y="1015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120969</xdr:rowOff>
    </xdr:from>
    <xdr:to>
      <xdr:col>29</xdr:col>
      <xdr:colOff>568325</xdr:colOff>
      <xdr:row>59</xdr:row>
      <xdr:rowOff>51119</xdr:rowOff>
    </xdr:to>
    <xdr:sp macro="" textlink="">
      <xdr:nvSpPr>
        <xdr:cNvPr id="801" name="円/楕円 800"/>
        <xdr:cNvSpPr/>
      </xdr:nvSpPr>
      <xdr:spPr>
        <a:xfrm>
          <a:off x="20383500" y="1006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42246</xdr:rowOff>
    </xdr:from>
    <xdr:ext cx="469744" cy="259045"/>
    <xdr:sp macro="" textlink="">
      <xdr:nvSpPr>
        <xdr:cNvPr id="802" name="テキスト ボックス 801"/>
        <xdr:cNvSpPr txBox="1"/>
      </xdr:nvSpPr>
      <xdr:spPr>
        <a:xfrm>
          <a:off x="20199427" y="1015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120283</xdr:rowOff>
    </xdr:from>
    <xdr:to>
      <xdr:col>28</xdr:col>
      <xdr:colOff>365125</xdr:colOff>
      <xdr:row>59</xdr:row>
      <xdr:rowOff>50433</xdr:rowOff>
    </xdr:to>
    <xdr:sp macro="" textlink="">
      <xdr:nvSpPr>
        <xdr:cNvPr id="803" name="円/楕円 802"/>
        <xdr:cNvSpPr/>
      </xdr:nvSpPr>
      <xdr:spPr>
        <a:xfrm>
          <a:off x="19494500" y="1006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41560</xdr:rowOff>
    </xdr:from>
    <xdr:ext cx="469744" cy="259045"/>
    <xdr:sp macro="" textlink="">
      <xdr:nvSpPr>
        <xdr:cNvPr id="804" name="テキスト ボックス 803"/>
        <xdr:cNvSpPr txBox="1"/>
      </xdr:nvSpPr>
      <xdr:spPr>
        <a:xfrm>
          <a:off x="19310427" y="1015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119402</xdr:rowOff>
    </xdr:from>
    <xdr:to>
      <xdr:col>27</xdr:col>
      <xdr:colOff>161925</xdr:colOff>
      <xdr:row>59</xdr:row>
      <xdr:rowOff>49552</xdr:rowOff>
    </xdr:to>
    <xdr:sp macro="" textlink="">
      <xdr:nvSpPr>
        <xdr:cNvPr id="805" name="円/楕円 804"/>
        <xdr:cNvSpPr/>
      </xdr:nvSpPr>
      <xdr:spPr>
        <a:xfrm>
          <a:off x="18605500" y="1006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40679</xdr:rowOff>
    </xdr:from>
    <xdr:ext cx="469744" cy="259045"/>
    <xdr:sp macro="" textlink="">
      <xdr:nvSpPr>
        <xdr:cNvPr id="806" name="テキスト ボックス 805"/>
        <xdr:cNvSpPr txBox="1"/>
      </xdr:nvSpPr>
      <xdr:spPr>
        <a:xfrm>
          <a:off x="18421427" y="1015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7" name="テキスト ボックス 81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8" name="直線コネクタ 81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9" name="テキスト ボックス 81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0" name="直線コネクタ 81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1" name="テキスト ボックス 82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2" name="直線コネクタ 82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3" name="テキスト ボックス 82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4" name="直線コネクタ 82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5" name="テキスト ボックス 82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6" name="直線コネクタ 82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7" name="テキスト ボックス 826"/>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8" name="直線コネクタ 82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9" name="テキスト ボックス 828"/>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1" name="テキスト ボックス 83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109525</xdr:rowOff>
    </xdr:from>
    <xdr:to>
      <xdr:col>32</xdr:col>
      <xdr:colOff>186689</xdr:colOff>
      <xdr:row>78</xdr:row>
      <xdr:rowOff>152240</xdr:rowOff>
    </xdr:to>
    <xdr:cxnSp macro="">
      <xdr:nvCxnSpPr>
        <xdr:cNvPr id="833" name="直線コネクタ 832"/>
        <xdr:cNvCxnSpPr/>
      </xdr:nvCxnSpPr>
      <xdr:spPr>
        <a:xfrm flipV="1">
          <a:off x="22159595" y="12111025"/>
          <a:ext cx="1269" cy="141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156067</xdr:rowOff>
    </xdr:from>
    <xdr:ext cx="534377" cy="259045"/>
    <xdr:sp macro="" textlink="">
      <xdr:nvSpPr>
        <xdr:cNvPr id="834" name="繰出金最小値テキスト"/>
        <xdr:cNvSpPr txBox="1"/>
      </xdr:nvSpPr>
      <xdr:spPr>
        <a:xfrm>
          <a:off x="22212300" y="1352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23,616</a:t>
          </a:r>
          <a:endParaRPr kumimoji="1" lang="ja-JP" altLang="en-US" sz="1000" b="1">
            <a:latin typeface="ＭＳ Ｐゴシック"/>
          </a:endParaRPr>
        </a:p>
      </xdr:txBody>
    </xdr:sp>
    <xdr:clientData/>
  </xdr:oneCellAnchor>
  <xdr:twoCellAnchor>
    <xdr:from>
      <xdr:col>32</xdr:col>
      <xdr:colOff>98425</xdr:colOff>
      <xdr:row>78</xdr:row>
      <xdr:rowOff>152240</xdr:rowOff>
    </xdr:from>
    <xdr:to>
      <xdr:col>32</xdr:col>
      <xdr:colOff>276225</xdr:colOff>
      <xdr:row>78</xdr:row>
      <xdr:rowOff>152240</xdr:rowOff>
    </xdr:to>
    <xdr:cxnSp macro="">
      <xdr:nvCxnSpPr>
        <xdr:cNvPr id="835" name="直線コネクタ 834"/>
        <xdr:cNvCxnSpPr/>
      </xdr:nvCxnSpPr>
      <xdr:spPr>
        <a:xfrm>
          <a:off x="22072600" y="1352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56202</xdr:rowOff>
    </xdr:from>
    <xdr:ext cx="534377" cy="259045"/>
    <xdr:sp macro="" textlink="">
      <xdr:nvSpPr>
        <xdr:cNvPr id="836" name="繰出金最大値テキスト"/>
        <xdr:cNvSpPr txBox="1"/>
      </xdr:nvSpPr>
      <xdr:spPr>
        <a:xfrm>
          <a:off x="22212300" y="118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66,924</a:t>
          </a:r>
          <a:endParaRPr kumimoji="1" lang="ja-JP" altLang="en-US" sz="1000" b="1">
            <a:latin typeface="ＭＳ Ｐゴシック"/>
          </a:endParaRPr>
        </a:p>
      </xdr:txBody>
    </xdr:sp>
    <xdr:clientData/>
  </xdr:oneCellAnchor>
  <xdr:twoCellAnchor>
    <xdr:from>
      <xdr:col>32</xdr:col>
      <xdr:colOff>98425</xdr:colOff>
      <xdr:row>70</xdr:row>
      <xdr:rowOff>109525</xdr:rowOff>
    </xdr:from>
    <xdr:to>
      <xdr:col>32</xdr:col>
      <xdr:colOff>276225</xdr:colOff>
      <xdr:row>70</xdr:row>
      <xdr:rowOff>109525</xdr:rowOff>
    </xdr:to>
    <xdr:cxnSp macro="">
      <xdr:nvCxnSpPr>
        <xdr:cNvPr id="837" name="直線コネクタ 836"/>
        <xdr:cNvCxnSpPr/>
      </xdr:nvCxnSpPr>
      <xdr:spPr>
        <a:xfrm>
          <a:off x="22072600" y="121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129511</xdr:rowOff>
    </xdr:from>
    <xdr:to>
      <xdr:col>32</xdr:col>
      <xdr:colOff>187325</xdr:colOff>
      <xdr:row>77</xdr:row>
      <xdr:rowOff>144076</xdr:rowOff>
    </xdr:to>
    <xdr:cxnSp macro="">
      <xdr:nvCxnSpPr>
        <xdr:cNvPr id="838" name="直線コネクタ 837"/>
        <xdr:cNvCxnSpPr/>
      </xdr:nvCxnSpPr>
      <xdr:spPr>
        <a:xfrm>
          <a:off x="21323300" y="13331161"/>
          <a:ext cx="8382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124317</xdr:rowOff>
    </xdr:from>
    <xdr:ext cx="534377" cy="259045"/>
    <xdr:sp macro="" textlink="">
      <xdr:nvSpPr>
        <xdr:cNvPr id="839" name="繰出金平均値テキスト"/>
        <xdr:cNvSpPr txBox="1"/>
      </xdr:nvSpPr>
      <xdr:spPr>
        <a:xfrm>
          <a:off x="22212300" y="1281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39,366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101440</xdr:rowOff>
    </xdr:from>
    <xdr:to>
      <xdr:col>32</xdr:col>
      <xdr:colOff>238125</xdr:colOff>
      <xdr:row>76</xdr:row>
      <xdr:rowOff>31590</xdr:rowOff>
    </xdr:to>
    <xdr:sp macro="" textlink="">
      <xdr:nvSpPr>
        <xdr:cNvPr id="840" name="フローチャート : 判断 839"/>
        <xdr:cNvSpPr/>
      </xdr:nvSpPr>
      <xdr:spPr>
        <a:xfrm>
          <a:off x="22110700" y="1296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129511</xdr:rowOff>
    </xdr:from>
    <xdr:to>
      <xdr:col>31</xdr:col>
      <xdr:colOff>34925</xdr:colOff>
      <xdr:row>78</xdr:row>
      <xdr:rowOff>22658</xdr:rowOff>
    </xdr:to>
    <xdr:cxnSp macro="">
      <xdr:nvCxnSpPr>
        <xdr:cNvPr id="841" name="直線コネクタ 840"/>
        <xdr:cNvCxnSpPr/>
      </xdr:nvCxnSpPr>
      <xdr:spPr>
        <a:xfrm flipV="1">
          <a:off x="20434300" y="13331161"/>
          <a:ext cx="889000" cy="6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134261</xdr:rowOff>
    </xdr:from>
    <xdr:to>
      <xdr:col>31</xdr:col>
      <xdr:colOff>85725</xdr:colOff>
      <xdr:row>76</xdr:row>
      <xdr:rowOff>64412</xdr:rowOff>
    </xdr:to>
    <xdr:sp macro="" textlink="">
      <xdr:nvSpPr>
        <xdr:cNvPr id="842" name="フローチャート : 判断 841"/>
        <xdr:cNvSpPr/>
      </xdr:nvSpPr>
      <xdr:spPr>
        <a:xfrm>
          <a:off x="21272500" y="129930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80938</xdr:rowOff>
    </xdr:from>
    <xdr:ext cx="534377" cy="259045"/>
    <xdr:sp macro="" textlink="">
      <xdr:nvSpPr>
        <xdr:cNvPr id="843" name="テキスト ボックス 842"/>
        <xdr:cNvSpPr txBox="1"/>
      </xdr:nvSpPr>
      <xdr:spPr>
        <a:xfrm>
          <a:off x="21056111" y="1276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21775</xdr:rowOff>
    </xdr:from>
    <xdr:to>
      <xdr:col>29</xdr:col>
      <xdr:colOff>517525</xdr:colOff>
      <xdr:row>78</xdr:row>
      <xdr:rowOff>22658</xdr:rowOff>
    </xdr:to>
    <xdr:cxnSp macro="">
      <xdr:nvCxnSpPr>
        <xdr:cNvPr id="844" name="直線コネクタ 843"/>
        <xdr:cNvCxnSpPr/>
      </xdr:nvCxnSpPr>
      <xdr:spPr>
        <a:xfrm>
          <a:off x="19545300" y="13394875"/>
          <a:ext cx="889000" cy="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90827</xdr:rowOff>
    </xdr:from>
    <xdr:to>
      <xdr:col>29</xdr:col>
      <xdr:colOff>568325</xdr:colOff>
      <xdr:row>76</xdr:row>
      <xdr:rowOff>20977</xdr:rowOff>
    </xdr:to>
    <xdr:sp macro="" textlink="">
      <xdr:nvSpPr>
        <xdr:cNvPr id="845" name="フローチャート : 判断 844"/>
        <xdr:cNvSpPr/>
      </xdr:nvSpPr>
      <xdr:spPr>
        <a:xfrm>
          <a:off x="20383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37504</xdr:rowOff>
    </xdr:from>
    <xdr:ext cx="534377" cy="259045"/>
    <xdr:sp macro="" textlink="">
      <xdr:nvSpPr>
        <xdr:cNvPr id="846" name="テキスト ボックス 845"/>
        <xdr:cNvSpPr txBox="1"/>
      </xdr:nvSpPr>
      <xdr:spPr>
        <a:xfrm>
          <a:off x="20167111" y="1272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21775</xdr:rowOff>
    </xdr:from>
    <xdr:to>
      <xdr:col>28</xdr:col>
      <xdr:colOff>314325</xdr:colOff>
      <xdr:row>78</xdr:row>
      <xdr:rowOff>63706</xdr:rowOff>
    </xdr:to>
    <xdr:cxnSp macro="">
      <xdr:nvCxnSpPr>
        <xdr:cNvPr id="847" name="直線コネクタ 846"/>
        <xdr:cNvCxnSpPr/>
      </xdr:nvCxnSpPr>
      <xdr:spPr>
        <a:xfrm flipV="1">
          <a:off x="18656300" y="13394875"/>
          <a:ext cx="889000" cy="4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120055</xdr:rowOff>
    </xdr:from>
    <xdr:to>
      <xdr:col>28</xdr:col>
      <xdr:colOff>365125</xdr:colOff>
      <xdr:row>76</xdr:row>
      <xdr:rowOff>50205</xdr:rowOff>
    </xdr:to>
    <xdr:sp macro="" textlink="">
      <xdr:nvSpPr>
        <xdr:cNvPr id="848" name="フローチャート : 判断 847"/>
        <xdr:cNvSpPr/>
      </xdr:nvSpPr>
      <xdr:spPr>
        <a:xfrm>
          <a:off x="19494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66732</xdr:rowOff>
    </xdr:from>
    <xdr:ext cx="534377" cy="259045"/>
    <xdr:sp macro="" textlink="">
      <xdr:nvSpPr>
        <xdr:cNvPr id="849" name="テキスト ボックス 848"/>
        <xdr:cNvSpPr txBox="1"/>
      </xdr:nvSpPr>
      <xdr:spPr>
        <a:xfrm>
          <a:off x="19278111" y="1275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148499</xdr:rowOff>
    </xdr:from>
    <xdr:to>
      <xdr:col>27</xdr:col>
      <xdr:colOff>161925</xdr:colOff>
      <xdr:row>76</xdr:row>
      <xdr:rowOff>78649</xdr:rowOff>
    </xdr:to>
    <xdr:sp macro="" textlink="">
      <xdr:nvSpPr>
        <xdr:cNvPr id="850" name="フローチャート : 判断 849"/>
        <xdr:cNvSpPr/>
      </xdr:nvSpPr>
      <xdr:spPr>
        <a:xfrm>
          <a:off x="18605500" y="1300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95176</xdr:rowOff>
    </xdr:from>
    <xdr:ext cx="534377" cy="259045"/>
    <xdr:sp macro="" textlink="">
      <xdr:nvSpPr>
        <xdr:cNvPr id="851" name="テキスト ボックス 850"/>
        <xdr:cNvSpPr txBox="1"/>
      </xdr:nvSpPr>
      <xdr:spPr>
        <a:xfrm>
          <a:off x="18389111" y="1278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93276</xdr:rowOff>
    </xdr:from>
    <xdr:to>
      <xdr:col>32</xdr:col>
      <xdr:colOff>238125</xdr:colOff>
      <xdr:row>78</xdr:row>
      <xdr:rowOff>23426</xdr:rowOff>
    </xdr:to>
    <xdr:sp macro="" textlink="">
      <xdr:nvSpPr>
        <xdr:cNvPr id="857" name="円/楕円 856"/>
        <xdr:cNvSpPr/>
      </xdr:nvSpPr>
      <xdr:spPr>
        <a:xfrm>
          <a:off x="22110700" y="1329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71703</xdr:rowOff>
    </xdr:from>
    <xdr:ext cx="534377" cy="259045"/>
    <xdr:sp macro="" textlink="">
      <xdr:nvSpPr>
        <xdr:cNvPr id="858" name="繰出金該当値テキスト"/>
        <xdr:cNvSpPr txBox="1"/>
      </xdr:nvSpPr>
      <xdr:spPr>
        <a:xfrm>
          <a:off x="22212300" y="1327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29,116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78711</xdr:rowOff>
    </xdr:from>
    <xdr:to>
      <xdr:col>31</xdr:col>
      <xdr:colOff>85725</xdr:colOff>
      <xdr:row>78</xdr:row>
      <xdr:rowOff>8861</xdr:rowOff>
    </xdr:to>
    <xdr:sp macro="" textlink="">
      <xdr:nvSpPr>
        <xdr:cNvPr id="859" name="円/楕円 858"/>
        <xdr:cNvSpPr/>
      </xdr:nvSpPr>
      <xdr:spPr>
        <a:xfrm>
          <a:off x="21272500" y="1328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171438</xdr:rowOff>
    </xdr:from>
    <xdr:ext cx="534377" cy="259045"/>
    <xdr:sp macro="" textlink="">
      <xdr:nvSpPr>
        <xdr:cNvPr id="860" name="テキスト ボックス 859"/>
        <xdr:cNvSpPr txBox="1"/>
      </xdr:nvSpPr>
      <xdr:spPr>
        <a:xfrm>
          <a:off x="21056111" y="1337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29,562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143308</xdr:rowOff>
    </xdr:from>
    <xdr:to>
      <xdr:col>29</xdr:col>
      <xdr:colOff>568325</xdr:colOff>
      <xdr:row>78</xdr:row>
      <xdr:rowOff>73458</xdr:rowOff>
    </xdr:to>
    <xdr:sp macro="" textlink="">
      <xdr:nvSpPr>
        <xdr:cNvPr id="861" name="円/楕円 860"/>
        <xdr:cNvSpPr/>
      </xdr:nvSpPr>
      <xdr:spPr>
        <a:xfrm>
          <a:off x="20383500" y="1334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64585</xdr:rowOff>
    </xdr:from>
    <xdr:ext cx="534377" cy="259045"/>
    <xdr:sp macro="" textlink="">
      <xdr:nvSpPr>
        <xdr:cNvPr id="862" name="テキスト ボックス 861"/>
        <xdr:cNvSpPr txBox="1"/>
      </xdr:nvSpPr>
      <xdr:spPr>
        <a:xfrm>
          <a:off x="20167111" y="1343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27,584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142425</xdr:rowOff>
    </xdr:from>
    <xdr:to>
      <xdr:col>28</xdr:col>
      <xdr:colOff>365125</xdr:colOff>
      <xdr:row>78</xdr:row>
      <xdr:rowOff>72575</xdr:rowOff>
    </xdr:to>
    <xdr:sp macro="" textlink="">
      <xdr:nvSpPr>
        <xdr:cNvPr id="863" name="円/楕円 862"/>
        <xdr:cNvSpPr/>
      </xdr:nvSpPr>
      <xdr:spPr>
        <a:xfrm>
          <a:off x="19494500" y="133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63702</xdr:rowOff>
    </xdr:from>
    <xdr:ext cx="534377" cy="259045"/>
    <xdr:sp macro="" textlink="">
      <xdr:nvSpPr>
        <xdr:cNvPr id="864" name="テキスト ボックス 863"/>
        <xdr:cNvSpPr txBox="1"/>
      </xdr:nvSpPr>
      <xdr:spPr>
        <a:xfrm>
          <a:off x="19278111" y="1343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27,611</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12906</xdr:rowOff>
    </xdr:from>
    <xdr:to>
      <xdr:col>27</xdr:col>
      <xdr:colOff>161925</xdr:colOff>
      <xdr:row>78</xdr:row>
      <xdr:rowOff>114506</xdr:rowOff>
    </xdr:to>
    <xdr:sp macro="" textlink="">
      <xdr:nvSpPr>
        <xdr:cNvPr id="865" name="円/楕円 864"/>
        <xdr:cNvSpPr/>
      </xdr:nvSpPr>
      <xdr:spPr>
        <a:xfrm>
          <a:off x="18605500" y="133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105633</xdr:rowOff>
    </xdr:from>
    <xdr:ext cx="534377" cy="259045"/>
    <xdr:sp macro="" textlink="">
      <xdr:nvSpPr>
        <xdr:cNvPr id="866" name="テキスト ボックス 865"/>
        <xdr:cNvSpPr txBox="1"/>
      </xdr:nvSpPr>
      <xdr:spPr>
        <a:xfrm>
          <a:off x="18389111" y="1347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26,327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7" name="直線コネクタ 87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8" name="テキスト ボックス 87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9" name="直線コネクタ 87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80" name="テキスト ボックス 87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82" name="テキスト ボックス 88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3" name="直線コネクタ 88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4" name="テキスト ボックス 88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5" name="直線コネクタ 88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6" name="テキスト ボックス 88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8" name="テキスト ボックス 88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90" name="直線コネクタ 88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9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2" name="直線コネクタ 89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9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5" name="直線コネクタ 89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7" name="フローチャート : 判断 89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8" name="直線コネクタ 89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9" name="フローチャート : 判断 89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0" name="テキスト ボックス 89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1" name="直線コネクタ 90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2" name="フローチャート : 判断 901"/>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3" name="テキスト ボックス 902"/>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4" name="直線コネクタ 90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5" name="フローチャート : 判断 90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6" name="テキスト ボックス 90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7" name="フローチャート : 判断 906"/>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8" name="テキスト ボックス 907"/>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4" name="円/楕円 91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1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6" name="円/楕円 91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7" name="テキスト ボックス 91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8" name="円/楕円 91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9" name="テキスト ボックス 918"/>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0" name="円/楕円 91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1" name="テキスト ボックス 92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2" name="円/楕円 92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3" name="テキスト ボックス 922"/>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は、住民一人当たり３５，６８９円となっており、類似団体平均と比較して一人当たりコストが４，２６９円高い状況となっている。これは、ごみ処理事業や消防事業を一部事務組合で行っており、その負担金が大きいためと考えられる。</a:t>
          </a:r>
        </a:p>
        <a:p>
          <a:r>
            <a:rPr kumimoji="1" lang="ja-JP" altLang="en-US" sz="1300">
              <a:latin typeface="ＭＳ Ｐゴシック"/>
            </a:rPr>
            <a:t>・積立金は、住民一人当たり２１，３００円となっており、類似団体平均と比較して一人当たりコストが１１，５１０円高い状況となっている。これは、将来における公共施設等整備の財源として公共施設等整備基金に積立を行ったためと考えられる。</a:t>
          </a:r>
        </a:p>
        <a:p>
          <a:r>
            <a:rPr kumimoji="1" lang="ja-JP" altLang="en-US" sz="1300">
              <a:latin typeface="ＭＳ Ｐゴシック"/>
            </a:rPr>
            <a:t>・それ以外については、普通建設事業費（うち新規整備）が若干高いものの、総じて低い水準で推移しており、効率的な財政運営がなされていると考えられる。今後、高齢化の進展に伴う扶助費の増加や、市内公共施設等の老朽化に伴う維持補修費の増加、市庁舎建設事業に伴う普通建設事業費及び公債費の増加が見込まれるが、財政計画（平成２８年度～３１年度）に基づき、健全財政の維持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福岡県筑紫野市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103,312
102,769
87.73
34,328,759
32,430,408
1,890,716
18,731,546
27,203,200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49022</xdr:rowOff>
    </xdr:from>
    <xdr:to>
      <xdr:col>6</xdr:col>
      <xdr:colOff>510540</xdr:colOff>
      <xdr:row>39</xdr:row>
      <xdr:rowOff>132080</xdr:rowOff>
    </xdr:to>
    <xdr:cxnSp macro="">
      <xdr:nvCxnSpPr>
        <xdr:cNvPr id="56" name="直線コネクタ 55"/>
        <xdr:cNvCxnSpPr/>
      </xdr:nvCxnSpPr>
      <xdr:spPr>
        <a:xfrm flipV="1">
          <a:off x="4633595" y="5363972"/>
          <a:ext cx="1270" cy="1454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135907</xdr:rowOff>
    </xdr:from>
    <xdr:ext cx="469744" cy="259045"/>
    <xdr:sp macro="" textlink="">
      <xdr:nvSpPr>
        <xdr:cNvPr id="57" name="議会費最小値テキスト"/>
        <xdr:cNvSpPr txBox="1"/>
      </xdr:nvSpPr>
      <xdr:spPr>
        <a:xfrm>
          <a:off x="4686300" y="682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a:t>
          </a:r>
          <a:endParaRPr kumimoji="1" lang="ja-JP" altLang="en-US" sz="1000" b="1">
            <a:latin typeface="ＭＳ Ｐゴシック"/>
          </a:endParaRPr>
        </a:p>
      </xdr:txBody>
    </xdr:sp>
    <xdr:clientData/>
  </xdr:oneCellAnchor>
  <xdr:twoCellAnchor>
    <xdr:from>
      <xdr:col>6</xdr:col>
      <xdr:colOff>422275</xdr:colOff>
      <xdr:row>39</xdr:row>
      <xdr:rowOff>132080</xdr:rowOff>
    </xdr:from>
    <xdr:to>
      <xdr:col>6</xdr:col>
      <xdr:colOff>600075</xdr:colOff>
      <xdr:row>39</xdr:row>
      <xdr:rowOff>132080</xdr:rowOff>
    </xdr:to>
    <xdr:cxnSp macro="">
      <xdr:nvCxnSpPr>
        <xdr:cNvPr id="58" name="直線コネクタ 57"/>
        <xdr:cNvCxnSpPr/>
      </xdr:nvCxnSpPr>
      <xdr:spPr>
        <a:xfrm>
          <a:off x="4546600" y="681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167149</xdr:rowOff>
    </xdr:from>
    <xdr:ext cx="469744" cy="259045"/>
    <xdr:sp macro="" textlink="">
      <xdr:nvSpPr>
        <xdr:cNvPr id="59" name="議会費最大値テキスト"/>
        <xdr:cNvSpPr txBox="1"/>
      </xdr:nvSpPr>
      <xdr:spPr>
        <a:xfrm>
          <a:off x="4686300" y="513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3,794</a:t>
          </a:r>
          <a:endParaRPr kumimoji="1" lang="ja-JP" altLang="en-US" sz="1000" b="1">
            <a:latin typeface="ＭＳ Ｐゴシック"/>
          </a:endParaRPr>
        </a:p>
      </xdr:txBody>
    </xdr:sp>
    <xdr:clientData/>
  </xdr:oneCellAnchor>
  <xdr:twoCellAnchor>
    <xdr:from>
      <xdr:col>6</xdr:col>
      <xdr:colOff>422275</xdr:colOff>
      <xdr:row>31</xdr:row>
      <xdr:rowOff>49022</xdr:rowOff>
    </xdr:from>
    <xdr:to>
      <xdr:col>6</xdr:col>
      <xdr:colOff>600075</xdr:colOff>
      <xdr:row>31</xdr:row>
      <xdr:rowOff>49022</xdr:rowOff>
    </xdr:to>
    <xdr:cxnSp macro="">
      <xdr:nvCxnSpPr>
        <xdr:cNvPr id="60" name="直線コネクタ 59"/>
        <xdr:cNvCxnSpPr/>
      </xdr:nvCxnSpPr>
      <xdr:spPr>
        <a:xfrm>
          <a:off x="4546600" y="536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133604</xdr:rowOff>
    </xdr:from>
    <xdr:to>
      <xdr:col>6</xdr:col>
      <xdr:colOff>511175</xdr:colOff>
      <xdr:row>35</xdr:row>
      <xdr:rowOff>138176</xdr:rowOff>
    </xdr:to>
    <xdr:cxnSp macro="">
      <xdr:nvCxnSpPr>
        <xdr:cNvPr id="61" name="直線コネクタ 60"/>
        <xdr:cNvCxnSpPr/>
      </xdr:nvCxnSpPr>
      <xdr:spPr>
        <a:xfrm>
          <a:off x="3797300" y="5962904"/>
          <a:ext cx="8382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148861</xdr:rowOff>
    </xdr:from>
    <xdr:ext cx="469744" cy="259045"/>
    <xdr:sp macro="" textlink="">
      <xdr:nvSpPr>
        <xdr:cNvPr id="62" name="議会費平均値テキスト"/>
        <xdr:cNvSpPr txBox="1"/>
      </xdr:nvSpPr>
      <xdr:spPr>
        <a:xfrm>
          <a:off x="4686300" y="61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170434</xdr:rowOff>
    </xdr:from>
    <xdr:to>
      <xdr:col>6</xdr:col>
      <xdr:colOff>561975</xdr:colOff>
      <xdr:row>36</xdr:row>
      <xdr:rowOff>100584</xdr:rowOff>
    </xdr:to>
    <xdr:sp macro="" textlink="">
      <xdr:nvSpPr>
        <xdr:cNvPr id="63" name="フローチャート :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133604</xdr:rowOff>
    </xdr:from>
    <xdr:to>
      <xdr:col>5</xdr:col>
      <xdr:colOff>358775</xdr:colOff>
      <xdr:row>35</xdr:row>
      <xdr:rowOff>79502</xdr:rowOff>
    </xdr:to>
    <xdr:cxnSp macro="">
      <xdr:nvCxnSpPr>
        <xdr:cNvPr id="64" name="直線コネクタ 63"/>
        <xdr:cNvCxnSpPr/>
      </xdr:nvCxnSpPr>
      <xdr:spPr>
        <a:xfrm flipV="1">
          <a:off x="2908300" y="5962904"/>
          <a:ext cx="889000" cy="1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7366</xdr:rowOff>
    </xdr:from>
    <xdr:to>
      <xdr:col>5</xdr:col>
      <xdr:colOff>409575</xdr:colOff>
      <xdr:row>35</xdr:row>
      <xdr:rowOff>108966</xdr:rowOff>
    </xdr:to>
    <xdr:sp macro="" textlink="">
      <xdr:nvSpPr>
        <xdr:cNvPr id="65" name="フローチャート : 判断 64"/>
        <xdr:cNvSpPr/>
      </xdr:nvSpPr>
      <xdr:spPr>
        <a:xfrm>
          <a:off x="3746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100093</xdr:rowOff>
    </xdr:from>
    <xdr:ext cx="469744" cy="259045"/>
    <xdr:sp macro="" textlink="">
      <xdr:nvSpPr>
        <xdr:cNvPr id="66" name="テキスト ボックス 65"/>
        <xdr:cNvSpPr txBox="1"/>
      </xdr:nvSpPr>
      <xdr:spPr>
        <a:xfrm>
          <a:off x="3562427"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79502</xdr:rowOff>
    </xdr:from>
    <xdr:to>
      <xdr:col>4</xdr:col>
      <xdr:colOff>155575</xdr:colOff>
      <xdr:row>35</xdr:row>
      <xdr:rowOff>162560</xdr:rowOff>
    </xdr:to>
    <xdr:cxnSp macro="">
      <xdr:nvCxnSpPr>
        <xdr:cNvPr id="67" name="直線コネクタ 66"/>
        <xdr:cNvCxnSpPr/>
      </xdr:nvCxnSpPr>
      <xdr:spPr>
        <a:xfrm flipV="1">
          <a:off x="2019300" y="6080252"/>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8" name="フローチャート : 判断 67"/>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124477</xdr:rowOff>
    </xdr:from>
    <xdr:ext cx="469744" cy="259045"/>
    <xdr:sp macro="" textlink="">
      <xdr:nvSpPr>
        <xdr:cNvPr id="69" name="テキスト ボックス 68"/>
        <xdr:cNvSpPr txBox="1"/>
      </xdr:nvSpPr>
      <xdr:spPr>
        <a:xfrm>
          <a:off x="2673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166370</xdr:rowOff>
    </xdr:from>
    <xdr:to>
      <xdr:col>2</xdr:col>
      <xdr:colOff>638175</xdr:colOff>
      <xdr:row>35</xdr:row>
      <xdr:rowOff>162560</xdr:rowOff>
    </xdr:to>
    <xdr:cxnSp macro="">
      <xdr:nvCxnSpPr>
        <xdr:cNvPr id="70" name="直線コネクタ 69"/>
        <xdr:cNvCxnSpPr/>
      </xdr:nvCxnSpPr>
      <xdr:spPr>
        <a:xfrm>
          <a:off x="1130300" y="599567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69850</xdr:rowOff>
    </xdr:from>
    <xdr:to>
      <xdr:col>3</xdr:col>
      <xdr:colOff>3175</xdr:colOff>
      <xdr:row>36</xdr:row>
      <xdr:rowOff>0</xdr:rowOff>
    </xdr:to>
    <xdr:sp macro="" textlink="">
      <xdr:nvSpPr>
        <xdr:cNvPr id="71" name="フローチャート : 判断 70"/>
        <xdr:cNvSpPr/>
      </xdr:nvSpPr>
      <xdr:spPr>
        <a:xfrm>
          <a:off x="1968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16527</xdr:rowOff>
    </xdr:from>
    <xdr:ext cx="469744" cy="259045"/>
    <xdr:sp macro="" textlink="">
      <xdr:nvSpPr>
        <xdr:cNvPr id="72" name="テキスト ボックス 71"/>
        <xdr:cNvSpPr txBox="1"/>
      </xdr:nvSpPr>
      <xdr:spPr>
        <a:xfrm>
          <a:off x="1784427"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155194</xdr:rowOff>
    </xdr:from>
    <xdr:to>
      <xdr:col>1</xdr:col>
      <xdr:colOff>485775</xdr:colOff>
      <xdr:row>35</xdr:row>
      <xdr:rowOff>85344</xdr:rowOff>
    </xdr:to>
    <xdr:sp macro="" textlink="">
      <xdr:nvSpPr>
        <xdr:cNvPr id="73" name="フローチャート : 判断 72"/>
        <xdr:cNvSpPr/>
      </xdr:nvSpPr>
      <xdr:spPr>
        <a:xfrm>
          <a:off x="1079500" y="5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76471</xdr:rowOff>
    </xdr:from>
    <xdr:ext cx="469744" cy="259045"/>
    <xdr:sp macro="" textlink="">
      <xdr:nvSpPr>
        <xdr:cNvPr id="74" name="テキスト ボックス 73"/>
        <xdr:cNvSpPr txBox="1"/>
      </xdr:nvSpPr>
      <xdr:spPr>
        <a:xfrm>
          <a:off x="895427" y="607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87376</xdr:rowOff>
    </xdr:from>
    <xdr:to>
      <xdr:col>6</xdr:col>
      <xdr:colOff>561975</xdr:colOff>
      <xdr:row>36</xdr:row>
      <xdr:rowOff>17526</xdr:rowOff>
    </xdr:to>
    <xdr:sp macro="" textlink="">
      <xdr:nvSpPr>
        <xdr:cNvPr id="80" name="円/楕円 79"/>
        <xdr:cNvSpPr/>
      </xdr:nvSpPr>
      <xdr:spPr>
        <a:xfrm>
          <a:off x="4584700" y="608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110253</xdr:rowOff>
    </xdr:from>
    <xdr:ext cx="469744" cy="259045"/>
    <xdr:sp macro="" textlink="">
      <xdr:nvSpPr>
        <xdr:cNvPr id="81" name="議会費該当値テキスト"/>
        <xdr:cNvSpPr txBox="1"/>
      </xdr:nvSpPr>
      <xdr:spPr>
        <a:xfrm>
          <a:off x="4686300" y="593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82804</xdr:rowOff>
    </xdr:from>
    <xdr:to>
      <xdr:col>5</xdr:col>
      <xdr:colOff>409575</xdr:colOff>
      <xdr:row>35</xdr:row>
      <xdr:rowOff>12954</xdr:rowOff>
    </xdr:to>
    <xdr:sp macro="" textlink="">
      <xdr:nvSpPr>
        <xdr:cNvPr id="82" name="円/楕円 81"/>
        <xdr:cNvSpPr/>
      </xdr:nvSpPr>
      <xdr:spPr>
        <a:xfrm>
          <a:off x="3746500" y="591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29481</xdr:rowOff>
    </xdr:from>
    <xdr:ext cx="469744" cy="259045"/>
    <xdr:sp macro="" textlink="">
      <xdr:nvSpPr>
        <xdr:cNvPr id="83" name="テキスト ボックス 82"/>
        <xdr:cNvSpPr txBox="1"/>
      </xdr:nvSpPr>
      <xdr:spPr>
        <a:xfrm>
          <a:off x="3562427" y="568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28702</xdr:rowOff>
    </xdr:from>
    <xdr:to>
      <xdr:col>4</xdr:col>
      <xdr:colOff>206375</xdr:colOff>
      <xdr:row>35</xdr:row>
      <xdr:rowOff>130302</xdr:rowOff>
    </xdr:to>
    <xdr:sp macro="" textlink="">
      <xdr:nvSpPr>
        <xdr:cNvPr id="84" name="円/楕円 83"/>
        <xdr:cNvSpPr/>
      </xdr:nvSpPr>
      <xdr:spPr>
        <a:xfrm>
          <a:off x="2857500" y="602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146829</xdr:rowOff>
    </xdr:from>
    <xdr:ext cx="469744" cy="259045"/>
    <xdr:sp macro="" textlink="">
      <xdr:nvSpPr>
        <xdr:cNvPr id="85" name="テキスト ボックス 84"/>
        <xdr:cNvSpPr txBox="1"/>
      </xdr:nvSpPr>
      <xdr:spPr>
        <a:xfrm>
          <a:off x="2673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111760</xdr:rowOff>
    </xdr:from>
    <xdr:to>
      <xdr:col>3</xdr:col>
      <xdr:colOff>3175</xdr:colOff>
      <xdr:row>36</xdr:row>
      <xdr:rowOff>41910</xdr:rowOff>
    </xdr:to>
    <xdr:sp macro="" textlink="">
      <xdr:nvSpPr>
        <xdr:cNvPr id="86" name="円/楕円 85"/>
        <xdr:cNvSpPr/>
      </xdr:nvSpPr>
      <xdr:spPr>
        <a:xfrm>
          <a:off x="19685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33037</xdr:rowOff>
    </xdr:from>
    <xdr:ext cx="469744" cy="259045"/>
    <xdr:sp macro="" textlink="">
      <xdr:nvSpPr>
        <xdr:cNvPr id="87" name="テキスト ボックス 86"/>
        <xdr:cNvSpPr txBox="1"/>
      </xdr:nvSpPr>
      <xdr:spPr>
        <a:xfrm>
          <a:off x="1784427"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115570</xdr:rowOff>
    </xdr:from>
    <xdr:to>
      <xdr:col>1</xdr:col>
      <xdr:colOff>485775</xdr:colOff>
      <xdr:row>35</xdr:row>
      <xdr:rowOff>45720</xdr:rowOff>
    </xdr:to>
    <xdr:sp macro="" textlink="">
      <xdr:nvSpPr>
        <xdr:cNvPr id="88" name="円/楕円 87"/>
        <xdr:cNvSpPr/>
      </xdr:nvSpPr>
      <xdr:spPr>
        <a:xfrm>
          <a:off x="1079500" y="59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62247</xdr:rowOff>
    </xdr:from>
    <xdr:ext cx="469744" cy="259045"/>
    <xdr:sp macro="" textlink="">
      <xdr:nvSpPr>
        <xdr:cNvPr id="89" name="テキスト ボックス 88"/>
        <xdr:cNvSpPr txBox="1"/>
      </xdr:nvSpPr>
      <xdr:spPr>
        <a:xfrm>
          <a:off x="895427" y="57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144101</xdr:rowOff>
    </xdr:from>
    <xdr:to>
      <xdr:col>6</xdr:col>
      <xdr:colOff>510540</xdr:colOff>
      <xdr:row>58</xdr:row>
      <xdr:rowOff>52432</xdr:rowOff>
    </xdr:to>
    <xdr:cxnSp macro="">
      <xdr:nvCxnSpPr>
        <xdr:cNvPr id="114" name="直線コネクタ 113"/>
        <xdr:cNvCxnSpPr/>
      </xdr:nvCxnSpPr>
      <xdr:spPr>
        <a:xfrm flipV="1">
          <a:off x="4633595" y="8545151"/>
          <a:ext cx="1270" cy="1451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56259</xdr:rowOff>
    </xdr:from>
    <xdr:ext cx="534377" cy="259045"/>
    <xdr:sp macro="" textlink="">
      <xdr:nvSpPr>
        <xdr:cNvPr id="115" name="総務費最小値テキスト"/>
        <xdr:cNvSpPr txBox="1"/>
      </xdr:nvSpPr>
      <xdr:spPr>
        <a:xfrm>
          <a:off x="4686300" y="1000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28,581</a:t>
          </a:r>
          <a:endParaRPr kumimoji="1" lang="ja-JP" altLang="en-US" sz="1000" b="1">
            <a:latin typeface="ＭＳ Ｐゴシック"/>
          </a:endParaRPr>
        </a:p>
      </xdr:txBody>
    </xdr:sp>
    <xdr:clientData/>
  </xdr:oneCellAnchor>
  <xdr:twoCellAnchor>
    <xdr:from>
      <xdr:col>6</xdr:col>
      <xdr:colOff>422275</xdr:colOff>
      <xdr:row>58</xdr:row>
      <xdr:rowOff>52432</xdr:rowOff>
    </xdr:from>
    <xdr:to>
      <xdr:col>6</xdr:col>
      <xdr:colOff>600075</xdr:colOff>
      <xdr:row>58</xdr:row>
      <xdr:rowOff>52432</xdr:rowOff>
    </xdr:to>
    <xdr:cxnSp macro="">
      <xdr:nvCxnSpPr>
        <xdr:cNvPr id="116" name="直線コネクタ 115"/>
        <xdr:cNvCxnSpPr/>
      </xdr:nvCxnSpPr>
      <xdr:spPr>
        <a:xfrm>
          <a:off x="4546600" y="999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90778</xdr:rowOff>
    </xdr:from>
    <xdr:ext cx="599010" cy="259045"/>
    <xdr:sp macro="" textlink="">
      <xdr:nvSpPr>
        <xdr:cNvPr id="117" name="総務費最大値テキスト"/>
        <xdr:cNvSpPr txBox="1"/>
      </xdr:nvSpPr>
      <xdr:spPr>
        <a:xfrm>
          <a:off x="4686300" y="832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104,769</a:t>
          </a:r>
          <a:endParaRPr kumimoji="1" lang="ja-JP" altLang="en-US" sz="1000" b="1">
            <a:latin typeface="ＭＳ Ｐゴシック"/>
          </a:endParaRPr>
        </a:p>
      </xdr:txBody>
    </xdr:sp>
    <xdr:clientData/>
  </xdr:oneCellAnchor>
  <xdr:twoCellAnchor>
    <xdr:from>
      <xdr:col>6</xdr:col>
      <xdr:colOff>422275</xdr:colOff>
      <xdr:row>49</xdr:row>
      <xdr:rowOff>144101</xdr:rowOff>
    </xdr:from>
    <xdr:to>
      <xdr:col>6</xdr:col>
      <xdr:colOff>600075</xdr:colOff>
      <xdr:row>49</xdr:row>
      <xdr:rowOff>144101</xdr:rowOff>
    </xdr:to>
    <xdr:cxnSp macro="">
      <xdr:nvCxnSpPr>
        <xdr:cNvPr id="118" name="直線コネクタ 117"/>
        <xdr:cNvCxnSpPr/>
      </xdr:nvCxnSpPr>
      <xdr:spPr>
        <a:xfrm>
          <a:off x="4546600" y="8545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41287</xdr:rowOff>
    </xdr:from>
    <xdr:to>
      <xdr:col>6</xdr:col>
      <xdr:colOff>511175</xdr:colOff>
      <xdr:row>57</xdr:row>
      <xdr:rowOff>158388</xdr:rowOff>
    </xdr:to>
    <xdr:cxnSp macro="">
      <xdr:nvCxnSpPr>
        <xdr:cNvPr id="119" name="直線コネクタ 118"/>
        <xdr:cNvCxnSpPr/>
      </xdr:nvCxnSpPr>
      <xdr:spPr>
        <a:xfrm flipV="1">
          <a:off x="3797300" y="9471037"/>
          <a:ext cx="838200" cy="46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6024</xdr:rowOff>
    </xdr:from>
    <xdr:ext cx="534377" cy="259045"/>
    <xdr:sp macro="" textlink="">
      <xdr:nvSpPr>
        <xdr:cNvPr id="120" name="総務費平均値テキスト"/>
        <xdr:cNvSpPr txBox="1"/>
      </xdr:nvSpPr>
      <xdr:spPr>
        <a:xfrm>
          <a:off x="4686300" y="9607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45,218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27597</xdr:rowOff>
    </xdr:from>
    <xdr:to>
      <xdr:col>6</xdr:col>
      <xdr:colOff>561975</xdr:colOff>
      <xdr:row>56</xdr:row>
      <xdr:rowOff>129197</xdr:rowOff>
    </xdr:to>
    <xdr:sp macro="" textlink="">
      <xdr:nvSpPr>
        <xdr:cNvPr id="121" name="フローチャート : 判断 120"/>
        <xdr:cNvSpPr/>
      </xdr:nvSpPr>
      <xdr:spPr>
        <a:xfrm>
          <a:off x="4584700" y="962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158388</xdr:rowOff>
    </xdr:from>
    <xdr:to>
      <xdr:col>5</xdr:col>
      <xdr:colOff>358775</xdr:colOff>
      <xdr:row>58</xdr:row>
      <xdr:rowOff>51803</xdr:rowOff>
    </xdr:to>
    <xdr:cxnSp macro="">
      <xdr:nvCxnSpPr>
        <xdr:cNvPr id="122" name="直線コネクタ 121"/>
        <xdr:cNvCxnSpPr/>
      </xdr:nvCxnSpPr>
      <xdr:spPr>
        <a:xfrm flipV="1">
          <a:off x="2908300" y="9931038"/>
          <a:ext cx="889000" cy="6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25426</xdr:rowOff>
    </xdr:from>
    <xdr:to>
      <xdr:col>5</xdr:col>
      <xdr:colOff>409575</xdr:colOff>
      <xdr:row>56</xdr:row>
      <xdr:rowOff>127026</xdr:rowOff>
    </xdr:to>
    <xdr:sp macro="" textlink="">
      <xdr:nvSpPr>
        <xdr:cNvPr id="123" name="フローチャート : 判断 122"/>
        <xdr:cNvSpPr/>
      </xdr:nvSpPr>
      <xdr:spPr>
        <a:xfrm>
          <a:off x="3746500" y="96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143553</xdr:rowOff>
    </xdr:from>
    <xdr:ext cx="534377" cy="259045"/>
    <xdr:sp macro="" textlink="">
      <xdr:nvSpPr>
        <xdr:cNvPr id="124" name="テキスト ボックス 123"/>
        <xdr:cNvSpPr txBox="1"/>
      </xdr:nvSpPr>
      <xdr:spPr>
        <a:xfrm>
          <a:off x="3530111" y="94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145834</xdr:rowOff>
    </xdr:from>
    <xdr:to>
      <xdr:col>4</xdr:col>
      <xdr:colOff>155575</xdr:colOff>
      <xdr:row>58</xdr:row>
      <xdr:rowOff>51803</xdr:rowOff>
    </xdr:to>
    <xdr:cxnSp macro="">
      <xdr:nvCxnSpPr>
        <xdr:cNvPr id="125" name="直線コネクタ 124"/>
        <xdr:cNvCxnSpPr/>
      </xdr:nvCxnSpPr>
      <xdr:spPr>
        <a:xfrm>
          <a:off x="2019300" y="9918484"/>
          <a:ext cx="889000" cy="7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11061</xdr:rowOff>
    </xdr:from>
    <xdr:to>
      <xdr:col>4</xdr:col>
      <xdr:colOff>206375</xdr:colOff>
      <xdr:row>56</xdr:row>
      <xdr:rowOff>112661</xdr:rowOff>
    </xdr:to>
    <xdr:sp macro="" textlink="">
      <xdr:nvSpPr>
        <xdr:cNvPr id="126" name="フローチャート : 判断 125"/>
        <xdr:cNvSpPr/>
      </xdr:nvSpPr>
      <xdr:spPr>
        <a:xfrm>
          <a:off x="2857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129188</xdr:rowOff>
    </xdr:from>
    <xdr:ext cx="534377" cy="259045"/>
    <xdr:sp macro="" textlink="">
      <xdr:nvSpPr>
        <xdr:cNvPr id="127" name="テキスト ボックス 126"/>
        <xdr:cNvSpPr txBox="1"/>
      </xdr:nvSpPr>
      <xdr:spPr>
        <a:xfrm>
          <a:off x="2641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145834</xdr:rowOff>
    </xdr:from>
    <xdr:to>
      <xdr:col>2</xdr:col>
      <xdr:colOff>638175</xdr:colOff>
      <xdr:row>58</xdr:row>
      <xdr:rowOff>99428</xdr:rowOff>
    </xdr:to>
    <xdr:cxnSp macro="">
      <xdr:nvCxnSpPr>
        <xdr:cNvPr id="128" name="直線コネクタ 127"/>
        <xdr:cNvCxnSpPr/>
      </xdr:nvCxnSpPr>
      <xdr:spPr>
        <a:xfrm flipV="1">
          <a:off x="1130300" y="9918484"/>
          <a:ext cx="889000" cy="12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162966</xdr:rowOff>
    </xdr:from>
    <xdr:to>
      <xdr:col>3</xdr:col>
      <xdr:colOff>3175</xdr:colOff>
      <xdr:row>56</xdr:row>
      <xdr:rowOff>93116</xdr:rowOff>
    </xdr:to>
    <xdr:sp macro="" textlink="">
      <xdr:nvSpPr>
        <xdr:cNvPr id="129" name="フローチャート : 判断 128"/>
        <xdr:cNvSpPr/>
      </xdr:nvSpPr>
      <xdr:spPr>
        <a:xfrm>
          <a:off x="1968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109643</xdr:rowOff>
    </xdr:from>
    <xdr:ext cx="534377" cy="259045"/>
    <xdr:sp macro="" textlink="">
      <xdr:nvSpPr>
        <xdr:cNvPr id="130" name="テキスト ボックス 129"/>
        <xdr:cNvSpPr txBox="1"/>
      </xdr:nvSpPr>
      <xdr:spPr>
        <a:xfrm>
          <a:off x="1752111" y="93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55849</xdr:rowOff>
    </xdr:from>
    <xdr:to>
      <xdr:col>1</xdr:col>
      <xdr:colOff>485775</xdr:colOff>
      <xdr:row>56</xdr:row>
      <xdr:rowOff>157449</xdr:rowOff>
    </xdr:to>
    <xdr:sp macro="" textlink="">
      <xdr:nvSpPr>
        <xdr:cNvPr id="131" name="フローチャート : 判断 130"/>
        <xdr:cNvSpPr/>
      </xdr:nvSpPr>
      <xdr:spPr>
        <a:xfrm>
          <a:off x="1079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2526</xdr:rowOff>
    </xdr:from>
    <xdr:ext cx="534377" cy="259045"/>
    <xdr:sp macro="" textlink="">
      <xdr:nvSpPr>
        <xdr:cNvPr id="132" name="テキスト ボックス 131"/>
        <xdr:cNvSpPr txBox="1"/>
      </xdr:nvSpPr>
      <xdr:spPr>
        <a:xfrm>
          <a:off x="863111" y="94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161937</xdr:rowOff>
    </xdr:from>
    <xdr:to>
      <xdr:col>6</xdr:col>
      <xdr:colOff>561975</xdr:colOff>
      <xdr:row>55</xdr:row>
      <xdr:rowOff>92087</xdr:rowOff>
    </xdr:to>
    <xdr:sp macro="" textlink="">
      <xdr:nvSpPr>
        <xdr:cNvPr id="138" name="円/楕円 137"/>
        <xdr:cNvSpPr/>
      </xdr:nvSpPr>
      <xdr:spPr>
        <a:xfrm>
          <a:off x="4584700" y="942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13364</xdr:rowOff>
    </xdr:from>
    <xdr:ext cx="534377" cy="259045"/>
    <xdr:sp macro="" textlink="">
      <xdr:nvSpPr>
        <xdr:cNvPr id="139" name="総務費該当値テキスト"/>
        <xdr:cNvSpPr txBox="1"/>
      </xdr:nvSpPr>
      <xdr:spPr>
        <a:xfrm>
          <a:off x="4686300" y="927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56,166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107588</xdr:rowOff>
    </xdr:from>
    <xdr:to>
      <xdr:col>5</xdr:col>
      <xdr:colOff>409575</xdr:colOff>
      <xdr:row>58</xdr:row>
      <xdr:rowOff>37738</xdr:rowOff>
    </xdr:to>
    <xdr:sp macro="" textlink="">
      <xdr:nvSpPr>
        <xdr:cNvPr id="140" name="円/楕円 139"/>
        <xdr:cNvSpPr/>
      </xdr:nvSpPr>
      <xdr:spPr>
        <a:xfrm>
          <a:off x="3746500" y="988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28865</xdr:rowOff>
    </xdr:from>
    <xdr:ext cx="534377" cy="259045"/>
    <xdr:sp macro="" textlink="">
      <xdr:nvSpPr>
        <xdr:cNvPr id="141" name="テキスト ボックス 140"/>
        <xdr:cNvSpPr txBox="1"/>
      </xdr:nvSpPr>
      <xdr:spPr>
        <a:xfrm>
          <a:off x="3530111" y="997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32,019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1003</xdr:rowOff>
    </xdr:from>
    <xdr:to>
      <xdr:col>4</xdr:col>
      <xdr:colOff>206375</xdr:colOff>
      <xdr:row>58</xdr:row>
      <xdr:rowOff>102603</xdr:rowOff>
    </xdr:to>
    <xdr:sp macro="" textlink="">
      <xdr:nvSpPr>
        <xdr:cNvPr id="142" name="円/楕円 141"/>
        <xdr:cNvSpPr/>
      </xdr:nvSpPr>
      <xdr:spPr>
        <a:xfrm>
          <a:off x="2857500" y="994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93730</xdr:rowOff>
    </xdr:from>
    <xdr:ext cx="534377" cy="259045"/>
    <xdr:sp macro="" textlink="">
      <xdr:nvSpPr>
        <xdr:cNvPr id="143" name="テキスト ボックス 142"/>
        <xdr:cNvSpPr txBox="1"/>
      </xdr:nvSpPr>
      <xdr:spPr>
        <a:xfrm>
          <a:off x="2641111" y="1003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28,614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95034</xdr:rowOff>
    </xdr:from>
    <xdr:to>
      <xdr:col>3</xdr:col>
      <xdr:colOff>3175</xdr:colOff>
      <xdr:row>58</xdr:row>
      <xdr:rowOff>25184</xdr:rowOff>
    </xdr:to>
    <xdr:sp macro="" textlink="">
      <xdr:nvSpPr>
        <xdr:cNvPr id="144" name="円/楕円 143"/>
        <xdr:cNvSpPr/>
      </xdr:nvSpPr>
      <xdr:spPr>
        <a:xfrm>
          <a:off x="1968500" y="986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16311</xdr:rowOff>
    </xdr:from>
    <xdr:ext cx="534377" cy="259045"/>
    <xdr:sp macro="" textlink="">
      <xdr:nvSpPr>
        <xdr:cNvPr id="145" name="テキスト ボックス 144"/>
        <xdr:cNvSpPr txBox="1"/>
      </xdr:nvSpPr>
      <xdr:spPr>
        <a:xfrm>
          <a:off x="1752111" y="996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32,678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48628</xdr:rowOff>
    </xdr:from>
    <xdr:to>
      <xdr:col>1</xdr:col>
      <xdr:colOff>485775</xdr:colOff>
      <xdr:row>58</xdr:row>
      <xdr:rowOff>150228</xdr:rowOff>
    </xdr:to>
    <xdr:sp macro="" textlink="">
      <xdr:nvSpPr>
        <xdr:cNvPr id="146" name="円/楕円 145"/>
        <xdr:cNvSpPr/>
      </xdr:nvSpPr>
      <xdr:spPr>
        <a:xfrm>
          <a:off x="1079500" y="999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141355</xdr:rowOff>
    </xdr:from>
    <xdr:ext cx="534377" cy="259045"/>
    <xdr:sp macro="" textlink="">
      <xdr:nvSpPr>
        <xdr:cNvPr id="147" name="テキスト ボックス 146"/>
        <xdr:cNvSpPr txBox="1"/>
      </xdr:nvSpPr>
      <xdr:spPr>
        <a:xfrm>
          <a:off x="863111" y="100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64959</xdr:rowOff>
    </xdr:from>
    <xdr:to>
      <xdr:col>6</xdr:col>
      <xdr:colOff>510540</xdr:colOff>
      <xdr:row>78</xdr:row>
      <xdr:rowOff>103853</xdr:rowOff>
    </xdr:to>
    <xdr:cxnSp macro="">
      <xdr:nvCxnSpPr>
        <xdr:cNvPr id="174" name="直線コネクタ 173"/>
        <xdr:cNvCxnSpPr/>
      </xdr:nvCxnSpPr>
      <xdr:spPr>
        <a:xfrm flipV="1">
          <a:off x="4633595" y="12066459"/>
          <a:ext cx="1270" cy="1410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107680</xdr:rowOff>
    </xdr:from>
    <xdr:ext cx="599010" cy="259045"/>
    <xdr:sp macro="" textlink="">
      <xdr:nvSpPr>
        <xdr:cNvPr id="175" name="民生費最小値テキスト"/>
        <xdr:cNvSpPr txBox="1"/>
      </xdr:nvSpPr>
      <xdr:spPr>
        <a:xfrm>
          <a:off x="4686300" y="1348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105,293</a:t>
          </a:r>
          <a:endParaRPr kumimoji="1" lang="ja-JP" altLang="en-US" sz="1000" b="1">
            <a:latin typeface="ＭＳ Ｐゴシック"/>
          </a:endParaRPr>
        </a:p>
      </xdr:txBody>
    </xdr:sp>
    <xdr:clientData/>
  </xdr:oneCellAnchor>
  <xdr:twoCellAnchor>
    <xdr:from>
      <xdr:col>6</xdr:col>
      <xdr:colOff>422275</xdr:colOff>
      <xdr:row>78</xdr:row>
      <xdr:rowOff>103853</xdr:rowOff>
    </xdr:from>
    <xdr:to>
      <xdr:col>6</xdr:col>
      <xdr:colOff>600075</xdr:colOff>
      <xdr:row>78</xdr:row>
      <xdr:rowOff>103853</xdr:rowOff>
    </xdr:to>
    <xdr:cxnSp macro="">
      <xdr:nvCxnSpPr>
        <xdr:cNvPr id="176" name="直線コネクタ 175"/>
        <xdr:cNvCxnSpPr/>
      </xdr:nvCxnSpPr>
      <xdr:spPr>
        <a:xfrm>
          <a:off x="4546600" y="13476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11636</xdr:rowOff>
    </xdr:from>
    <xdr:ext cx="599010" cy="259045"/>
    <xdr:sp macro="" textlink="">
      <xdr:nvSpPr>
        <xdr:cNvPr id="177" name="民生費最大値テキスト"/>
        <xdr:cNvSpPr txBox="1"/>
      </xdr:nvSpPr>
      <xdr:spPr>
        <a:xfrm>
          <a:off x="4686300" y="1184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234,866</a:t>
          </a:r>
          <a:endParaRPr kumimoji="1" lang="ja-JP" altLang="en-US" sz="1000" b="1">
            <a:latin typeface="ＭＳ Ｐゴシック"/>
          </a:endParaRPr>
        </a:p>
      </xdr:txBody>
    </xdr:sp>
    <xdr:clientData/>
  </xdr:oneCellAnchor>
  <xdr:twoCellAnchor>
    <xdr:from>
      <xdr:col>6</xdr:col>
      <xdr:colOff>422275</xdr:colOff>
      <xdr:row>70</xdr:row>
      <xdr:rowOff>64959</xdr:rowOff>
    </xdr:from>
    <xdr:to>
      <xdr:col>6</xdr:col>
      <xdr:colOff>600075</xdr:colOff>
      <xdr:row>70</xdr:row>
      <xdr:rowOff>64959</xdr:rowOff>
    </xdr:to>
    <xdr:cxnSp macro="">
      <xdr:nvCxnSpPr>
        <xdr:cNvPr id="178" name="直線コネクタ 177"/>
        <xdr:cNvCxnSpPr/>
      </xdr:nvCxnSpPr>
      <xdr:spPr>
        <a:xfrm>
          <a:off x="4546600" y="12066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15984</xdr:rowOff>
    </xdr:from>
    <xdr:to>
      <xdr:col>6</xdr:col>
      <xdr:colOff>511175</xdr:colOff>
      <xdr:row>77</xdr:row>
      <xdr:rowOff>17182</xdr:rowOff>
    </xdr:to>
    <xdr:cxnSp macro="">
      <xdr:nvCxnSpPr>
        <xdr:cNvPr id="179" name="直線コネクタ 178"/>
        <xdr:cNvCxnSpPr/>
      </xdr:nvCxnSpPr>
      <xdr:spPr>
        <a:xfrm flipV="1">
          <a:off x="3797300" y="13217634"/>
          <a:ext cx="8382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46485</xdr:rowOff>
    </xdr:from>
    <xdr:ext cx="599010" cy="259045"/>
    <xdr:sp macro="" textlink="">
      <xdr:nvSpPr>
        <xdr:cNvPr id="180" name="民生費平均値テキスト"/>
        <xdr:cNvSpPr txBox="1"/>
      </xdr:nvSpPr>
      <xdr:spPr>
        <a:xfrm>
          <a:off x="4686300" y="12733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155,248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23608</xdr:rowOff>
    </xdr:from>
    <xdr:to>
      <xdr:col>6</xdr:col>
      <xdr:colOff>561975</xdr:colOff>
      <xdr:row>75</xdr:row>
      <xdr:rowOff>125208</xdr:rowOff>
    </xdr:to>
    <xdr:sp macro="" textlink="">
      <xdr:nvSpPr>
        <xdr:cNvPr id="181" name="フローチャート : 判断 180"/>
        <xdr:cNvSpPr/>
      </xdr:nvSpPr>
      <xdr:spPr>
        <a:xfrm>
          <a:off x="45847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17182</xdr:rowOff>
    </xdr:from>
    <xdr:to>
      <xdr:col>5</xdr:col>
      <xdr:colOff>358775</xdr:colOff>
      <xdr:row>77</xdr:row>
      <xdr:rowOff>49425</xdr:rowOff>
    </xdr:to>
    <xdr:cxnSp macro="">
      <xdr:nvCxnSpPr>
        <xdr:cNvPr id="182" name="直線コネクタ 181"/>
        <xdr:cNvCxnSpPr/>
      </xdr:nvCxnSpPr>
      <xdr:spPr>
        <a:xfrm flipV="1">
          <a:off x="2908300" y="13218832"/>
          <a:ext cx="889000" cy="3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151688</xdr:rowOff>
    </xdr:from>
    <xdr:to>
      <xdr:col>5</xdr:col>
      <xdr:colOff>409575</xdr:colOff>
      <xdr:row>76</xdr:row>
      <xdr:rowOff>81838</xdr:rowOff>
    </xdr:to>
    <xdr:sp macro="" textlink="">
      <xdr:nvSpPr>
        <xdr:cNvPr id="183" name="フローチャート : 判断 182"/>
        <xdr:cNvSpPr/>
      </xdr:nvSpPr>
      <xdr:spPr>
        <a:xfrm>
          <a:off x="3746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98365</xdr:rowOff>
    </xdr:from>
    <xdr:ext cx="599010" cy="259045"/>
    <xdr:sp macro="" textlink="">
      <xdr:nvSpPr>
        <xdr:cNvPr id="184" name="テキスト ボックス 183"/>
        <xdr:cNvSpPr txBox="1"/>
      </xdr:nvSpPr>
      <xdr:spPr>
        <a:xfrm>
          <a:off x="3497794"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49425</xdr:rowOff>
    </xdr:from>
    <xdr:to>
      <xdr:col>4</xdr:col>
      <xdr:colOff>155575</xdr:colOff>
      <xdr:row>77</xdr:row>
      <xdr:rowOff>127671</xdr:rowOff>
    </xdr:to>
    <xdr:cxnSp macro="">
      <xdr:nvCxnSpPr>
        <xdr:cNvPr id="185" name="直線コネクタ 184"/>
        <xdr:cNvCxnSpPr/>
      </xdr:nvCxnSpPr>
      <xdr:spPr>
        <a:xfrm flipV="1">
          <a:off x="2019300" y="13251075"/>
          <a:ext cx="889000" cy="7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3186</xdr:rowOff>
    </xdr:from>
    <xdr:to>
      <xdr:col>4</xdr:col>
      <xdr:colOff>206375</xdr:colOff>
      <xdr:row>76</xdr:row>
      <xdr:rowOff>104786</xdr:rowOff>
    </xdr:to>
    <xdr:sp macro="" textlink="">
      <xdr:nvSpPr>
        <xdr:cNvPr id="186" name="フローチャート : 判断 185"/>
        <xdr:cNvSpPr/>
      </xdr:nvSpPr>
      <xdr:spPr>
        <a:xfrm>
          <a:off x="2857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121313</xdr:rowOff>
    </xdr:from>
    <xdr:ext cx="599010" cy="259045"/>
    <xdr:sp macro="" textlink="">
      <xdr:nvSpPr>
        <xdr:cNvPr id="187" name="テキスト ボックス 186"/>
        <xdr:cNvSpPr txBox="1"/>
      </xdr:nvSpPr>
      <xdr:spPr>
        <a:xfrm>
          <a:off x="2608794"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127671</xdr:rowOff>
    </xdr:from>
    <xdr:to>
      <xdr:col>2</xdr:col>
      <xdr:colOff>638175</xdr:colOff>
      <xdr:row>78</xdr:row>
      <xdr:rowOff>102</xdr:rowOff>
    </xdr:to>
    <xdr:cxnSp macro="">
      <xdr:nvCxnSpPr>
        <xdr:cNvPr id="188" name="直線コネクタ 187"/>
        <xdr:cNvCxnSpPr/>
      </xdr:nvCxnSpPr>
      <xdr:spPr>
        <a:xfrm flipV="1">
          <a:off x="1130300" y="13329321"/>
          <a:ext cx="889000" cy="4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104772</xdr:rowOff>
    </xdr:from>
    <xdr:to>
      <xdr:col>3</xdr:col>
      <xdr:colOff>3175</xdr:colOff>
      <xdr:row>77</xdr:row>
      <xdr:rowOff>34922</xdr:rowOff>
    </xdr:to>
    <xdr:sp macro="" textlink="">
      <xdr:nvSpPr>
        <xdr:cNvPr id="189" name="フローチャート : 判断 188"/>
        <xdr:cNvSpPr/>
      </xdr:nvSpPr>
      <xdr:spPr>
        <a:xfrm>
          <a:off x="1968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51448</xdr:rowOff>
    </xdr:from>
    <xdr:ext cx="599010" cy="259045"/>
    <xdr:sp macro="" textlink="">
      <xdr:nvSpPr>
        <xdr:cNvPr id="190" name="テキスト ボックス 189"/>
        <xdr:cNvSpPr txBox="1"/>
      </xdr:nvSpPr>
      <xdr:spPr>
        <a:xfrm>
          <a:off x="1719794" y="1291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127763</xdr:rowOff>
    </xdr:from>
    <xdr:to>
      <xdr:col>1</xdr:col>
      <xdr:colOff>485775</xdr:colOff>
      <xdr:row>77</xdr:row>
      <xdr:rowOff>57913</xdr:rowOff>
    </xdr:to>
    <xdr:sp macro="" textlink="">
      <xdr:nvSpPr>
        <xdr:cNvPr id="191" name="フローチャート : 判断 190"/>
        <xdr:cNvSpPr/>
      </xdr:nvSpPr>
      <xdr:spPr>
        <a:xfrm>
          <a:off x="1079500" y="131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74439</xdr:rowOff>
    </xdr:from>
    <xdr:ext cx="599010" cy="259045"/>
    <xdr:sp macro="" textlink="">
      <xdr:nvSpPr>
        <xdr:cNvPr id="192" name="テキスト ボックス 191"/>
        <xdr:cNvSpPr txBox="1"/>
      </xdr:nvSpPr>
      <xdr:spPr>
        <a:xfrm>
          <a:off x="830794" y="1293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136634</xdr:rowOff>
    </xdr:from>
    <xdr:to>
      <xdr:col>6</xdr:col>
      <xdr:colOff>561975</xdr:colOff>
      <xdr:row>77</xdr:row>
      <xdr:rowOff>66784</xdr:rowOff>
    </xdr:to>
    <xdr:sp macro="" textlink="">
      <xdr:nvSpPr>
        <xdr:cNvPr id="198" name="円/楕円 197"/>
        <xdr:cNvSpPr/>
      </xdr:nvSpPr>
      <xdr:spPr>
        <a:xfrm>
          <a:off x="4584700" y="1316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115061</xdr:rowOff>
    </xdr:from>
    <xdr:ext cx="599010" cy="259045"/>
    <xdr:sp macro="" textlink="">
      <xdr:nvSpPr>
        <xdr:cNvPr id="199" name="民生費該当値テキスト"/>
        <xdr:cNvSpPr txBox="1"/>
      </xdr:nvSpPr>
      <xdr:spPr>
        <a:xfrm>
          <a:off x="4686300" y="1314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129,115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137832</xdr:rowOff>
    </xdr:from>
    <xdr:to>
      <xdr:col>5</xdr:col>
      <xdr:colOff>409575</xdr:colOff>
      <xdr:row>77</xdr:row>
      <xdr:rowOff>67982</xdr:rowOff>
    </xdr:to>
    <xdr:sp macro="" textlink="">
      <xdr:nvSpPr>
        <xdr:cNvPr id="200" name="円/楕円 199"/>
        <xdr:cNvSpPr/>
      </xdr:nvSpPr>
      <xdr:spPr>
        <a:xfrm>
          <a:off x="3746500" y="1316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59109</xdr:rowOff>
    </xdr:from>
    <xdr:ext cx="599010" cy="259045"/>
    <xdr:sp macro="" textlink="">
      <xdr:nvSpPr>
        <xdr:cNvPr id="201" name="テキスト ボックス 200"/>
        <xdr:cNvSpPr txBox="1"/>
      </xdr:nvSpPr>
      <xdr:spPr>
        <a:xfrm>
          <a:off x="3497794" y="1326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129,005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170075</xdr:rowOff>
    </xdr:from>
    <xdr:to>
      <xdr:col>4</xdr:col>
      <xdr:colOff>206375</xdr:colOff>
      <xdr:row>77</xdr:row>
      <xdr:rowOff>100225</xdr:rowOff>
    </xdr:to>
    <xdr:sp macro="" textlink="">
      <xdr:nvSpPr>
        <xdr:cNvPr id="202" name="円/楕円 201"/>
        <xdr:cNvSpPr/>
      </xdr:nvSpPr>
      <xdr:spPr>
        <a:xfrm>
          <a:off x="2857500" y="1320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91352</xdr:rowOff>
    </xdr:from>
    <xdr:ext cx="599010" cy="259045"/>
    <xdr:sp macro="" textlink="">
      <xdr:nvSpPr>
        <xdr:cNvPr id="203" name="テキスト ボックス 202"/>
        <xdr:cNvSpPr txBox="1"/>
      </xdr:nvSpPr>
      <xdr:spPr>
        <a:xfrm>
          <a:off x="2608794" y="13293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126,043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76871</xdr:rowOff>
    </xdr:from>
    <xdr:to>
      <xdr:col>3</xdr:col>
      <xdr:colOff>3175</xdr:colOff>
      <xdr:row>78</xdr:row>
      <xdr:rowOff>7021</xdr:rowOff>
    </xdr:to>
    <xdr:sp macro="" textlink="">
      <xdr:nvSpPr>
        <xdr:cNvPr id="204" name="円/楕円 203"/>
        <xdr:cNvSpPr/>
      </xdr:nvSpPr>
      <xdr:spPr>
        <a:xfrm>
          <a:off x="1968500" y="1327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169598</xdr:rowOff>
    </xdr:from>
    <xdr:ext cx="599010" cy="259045"/>
    <xdr:sp macro="" textlink="">
      <xdr:nvSpPr>
        <xdr:cNvPr id="205" name="テキスト ボックス 204"/>
        <xdr:cNvSpPr txBox="1"/>
      </xdr:nvSpPr>
      <xdr:spPr>
        <a:xfrm>
          <a:off x="1719794" y="1337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118,855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120752</xdr:rowOff>
    </xdr:from>
    <xdr:to>
      <xdr:col>1</xdr:col>
      <xdr:colOff>485775</xdr:colOff>
      <xdr:row>78</xdr:row>
      <xdr:rowOff>50902</xdr:rowOff>
    </xdr:to>
    <xdr:sp macro="" textlink="">
      <xdr:nvSpPr>
        <xdr:cNvPr id="206" name="円/楕円 205"/>
        <xdr:cNvSpPr/>
      </xdr:nvSpPr>
      <xdr:spPr>
        <a:xfrm>
          <a:off x="1079500" y="1332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42029</xdr:rowOff>
    </xdr:from>
    <xdr:ext cx="599010" cy="259045"/>
    <xdr:sp macro="" textlink="">
      <xdr:nvSpPr>
        <xdr:cNvPr id="207" name="テキスト ボックス 206"/>
        <xdr:cNvSpPr txBox="1"/>
      </xdr:nvSpPr>
      <xdr:spPr>
        <a:xfrm>
          <a:off x="830794" y="1341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28670</xdr:rowOff>
    </xdr:from>
    <xdr:to>
      <xdr:col>6</xdr:col>
      <xdr:colOff>510540</xdr:colOff>
      <xdr:row>99</xdr:row>
      <xdr:rowOff>22543</xdr:rowOff>
    </xdr:to>
    <xdr:cxnSp macro="">
      <xdr:nvCxnSpPr>
        <xdr:cNvPr id="230" name="直線コネクタ 229"/>
        <xdr:cNvCxnSpPr/>
      </xdr:nvCxnSpPr>
      <xdr:spPr>
        <a:xfrm flipV="1">
          <a:off x="4633595" y="15802070"/>
          <a:ext cx="1270" cy="1194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26370</xdr:rowOff>
    </xdr:from>
    <xdr:ext cx="534377" cy="259045"/>
    <xdr:sp macro="" textlink="">
      <xdr:nvSpPr>
        <xdr:cNvPr id="231" name="衛生費最小値テキスト"/>
        <xdr:cNvSpPr txBox="1"/>
      </xdr:nvSpPr>
      <xdr:spPr>
        <a:xfrm>
          <a:off x="4686300" y="169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17,625</a:t>
          </a:r>
          <a:endParaRPr kumimoji="1" lang="ja-JP" altLang="en-US" sz="1000" b="1">
            <a:latin typeface="ＭＳ Ｐゴシック"/>
          </a:endParaRPr>
        </a:p>
      </xdr:txBody>
    </xdr:sp>
    <xdr:clientData/>
  </xdr:oneCellAnchor>
  <xdr:twoCellAnchor>
    <xdr:from>
      <xdr:col>6</xdr:col>
      <xdr:colOff>422275</xdr:colOff>
      <xdr:row>99</xdr:row>
      <xdr:rowOff>22543</xdr:rowOff>
    </xdr:from>
    <xdr:to>
      <xdr:col>6</xdr:col>
      <xdr:colOff>600075</xdr:colOff>
      <xdr:row>99</xdr:row>
      <xdr:rowOff>22543</xdr:rowOff>
    </xdr:to>
    <xdr:cxnSp macro="">
      <xdr:nvCxnSpPr>
        <xdr:cNvPr id="232" name="直線コネクタ 231"/>
        <xdr:cNvCxnSpPr/>
      </xdr:nvCxnSpPr>
      <xdr:spPr>
        <a:xfrm>
          <a:off x="4546600" y="169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146797</xdr:rowOff>
    </xdr:from>
    <xdr:ext cx="534377" cy="259045"/>
    <xdr:sp macro="" textlink="">
      <xdr:nvSpPr>
        <xdr:cNvPr id="233" name="衛生費最大値テキスト"/>
        <xdr:cNvSpPr txBox="1"/>
      </xdr:nvSpPr>
      <xdr:spPr>
        <a:xfrm>
          <a:off x="4686300" y="155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69,857</a:t>
          </a:r>
          <a:endParaRPr kumimoji="1" lang="ja-JP" altLang="en-US" sz="1000" b="1">
            <a:latin typeface="ＭＳ Ｐゴシック"/>
          </a:endParaRPr>
        </a:p>
      </xdr:txBody>
    </xdr:sp>
    <xdr:clientData/>
  </xdr:oneCellAnchor>
  <xdr:twoCellAnchor>
    <xdr:from>
      <xdr:col>6</xdr:col>
      <xdr:colOff>422275</xdr:colOff>
      <xdr:row>92</xdr:row>
      <xdr:rowOff>28670</xdr:rowOff>
    </xdr:from>
    <xdr:to>
      <xdr:col>6</xdr:col>
      <xdr:colOff>600075</xdr:colOff>
      <xdr:row>92</xdr:row>
      <xdr:rowOff>28670</xdr:rowOff>
    </xdr:to>
    <xdr:cxnSp macro="">
      <xdr:nvCxnSpPr>
        <xdr:cNvPr id="234" name="直線コネクタ 233"/>
        <xdr:cNvCxnSpPr/>
      </xdr:nvCxnSpPr>
      <xdr:spPr>
        <a:xfrm>
          <a:off x="4546600" y="1580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157440</xdr:rowOff>
    </xdr:from>
    <xdr:to>
      <xdr:col>6</xdr:col>
      <xdr:colOff>511175</xdr:colOff>
      <xdr:row>97</xdr:row>
      <xdr:rowOff>160685</xdr:rowOff>
    </xdr:to>
    <xdr:cxnSp macro="">
      <xdr:nvCxnSpPr>
        <xdr:cNvPr id="235" name="直線コネクタ 234"/>
        <xdr:cNvCxnSpPr/>
      </xdr:nvCxnSpPr>
      <xdr:spPr>
        <a:xfrm>
          <a:off x="3797300" y="16788090"/>
          <a:ext cx="838200" cy="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160994</xdr:rowOff>
    </xdr:from>
    <xdr:ext cx="534377" cy="259045"/>
    <xdr:sp macro="" textlink="">
      <xdr:nvSpPr>
        <xdr:cNvPr id="236" name="衛生費平均値テキスト"/>
        <xdr:cNvSpPr txBox="1"/>
      </xdr:nvSpPr>
      <xdr:spPr>
        <a:xfrm>
          <a:off x="4686300" y="16448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138117</xdr:rowOff>
    </xdr:from>
    <xdr:to>
      <xdr:col>6</xdr:col>
      <xdr:colOff>561975</xdr:colOff>
      <xdr:row>97</xdr:row>
      <xdr:rowOff>68267</xdr:rowOff>
    </xdr:to>
    <xdr:sp macro="" textlink="">
      <xdr:nvSpPr>
        <xdr:cNvPr id="237" name="フローチャート : 判断 236"/>
        <xdr:cNvSpPr/>
      </xdr:nvSpPr>
      <xdr:spPr>
        <a:xfrm>
          <a:off x="45847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157440</xdr:rowOff>
    </xdr:from>
    <xdr:to>
      <xdr:col>5</xdr:col>
      <xdr:colOff>358775</xdr:colOff>
      <xdr:row>97</xdr:row>
      <xdr:rowOff>157783</xdr:rowOff>
    </xdr:to>
    <xdr:cxnSp macro="">
      <xdr:nvCxnSpPr>
        <xdr:cNvPr id="238" name="直線コネクタ 237"/>
        <xdr:cNvCxnSpPr/>
      </xdr:nvCxnSpPr>
      <xdr:spPr>
        <a:xfrm flipV="1">
          <a:off x="2908300" y="16788090"/>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139421</xdr:rowOff>
    </xdr:from>
    <xdr:to>
      <xdr:col>5</xdr:col>
      <xdr:colOff>409575</xdr:colOff>
      <xdr:row>97</xdr:row>
      <xdr:rowOff>69571</xdr:rowOff>
    </xdr:to>
    <xdr:sp macro="" textlink="">
      <xdr:nvSpPr>
        <xdr:cNvPr id="239" name="フローチャート : 判断 238"/>
        <xdr:cNvSpPr/>
      </xdr:nvSpPr>
      <xdr:spPr>
        <a:xfrm>
          <a:off x="3746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86098</xdr:rowOff>
    </xdr:from>
    <xdr:ext cx="534377" cy="259045"/>
    <xdr:sp macro="" textlink="">
      <xdr:nvSpPr>
        <xdr:cNvPr id="240" name="テキスト ボックス 239"/>
        <xdr:cNvSpPr txBox="1"/>
      </xdr:nvSpPr>
      <xdr:spPr>
        <a:xfrm>
          <a:off x="3530111" y="163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155290</xdr:rowOff>
    </xdr:from>
    <xdr:to>
      <xdr:col>4</xdr:col>
      <xdr:colOff>155575</xdr:colOff>
      <xdr:row>97</xdr:row>
      <xdr:rowOff>157783</xdr:rowOff>
    </xdr:to>
    <xdr:cxnSp macro="">
      <xdr:nvCxnSpPr>
        <xdr:cNvPr id="241" name="直線コネクタ 240"/>
        <xdr:cNvCxnSpPr/>
      </xdr:nvCxnSpPr>
      <xdr:spPr>
        <a:xfrm>
          <a:off x="2019300" y="16785940"/>
          <a:ext cx="889000" cy="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158921</xdr:rowOff>
    </xdr:from>
    <xdr:to>
      <xdr:col>4</xdr:col>
      <xdr:colOff>206375</xdr:colOff>
      <xdr:row>97</xdr:row>
      <xdr:rowOff>89071</xdr:rowOff>
    </xdr:to>
    <xdr:sp macro="" textlink="">
      <xdr:nvSpPr>
        <xdr:cNvPr id="242" name="フローチャート : 判断 241"/>
        <xdr:cNvSpPr/>
      </xdr:nvSpPr>
      <xdr:spPr>
        <a:xfrm>
          <a:off x="2857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105598</xdr:rowOff>
    </xdr:from>
    <xdr:ext cx="534377" cy="259045"/>
    <xdr:sp macro="" textlink="">
      <xdr:nvSpPr>
        <xdr:cNvPr id="243" name="テキスト ボックス 242"/>
        <xdr:cNvSpPr txBox="1"/>
      </xdr:nvSpPr>
      <xdr:spPr>
        <a:xfrm>
          <a:off x="2641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155290</xdr:rowOff>
    </xdr:from>
    <xdr:to>
      <xdr:col>2</xdr:col>
      <xdr:colOff>638175</xdr:colOff>
      <xdr:row>97</xdr:row>
      <xdr:rowOff>159610</xdr:rowOff>
    </xdr:to>
    <xdr:cxnSp macro="">
      <xdr:nvCxnSpPr>
        <xdr:cNvPr id="244" name="直線コネクタ 243"/>
        <xdr:cNvCxnSpPr/>
      </xdr:nvCxnSpPr>
      <xdr:spPr>
        <a:xfrm flipV="1">
          <a:off x="1130300" y="16785940"/>
          <a:ext cx="8890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170328</xdr:rowOff>
    </xdr:from>
    <xdr:to>
      <xdr:col>3</xdr:col>
      <xdr:colOff>3175</xdr:colOff>
      <xdr:row>97</xdr:row>
      <xdr:rowOff>100478</xdr:rowOff>
    </xdr:to>
    <xdr:sp macro="" textlink="">
      <xdr:nvSpPr>
        <xdr:cNvPr id="245" name="フローチャート : 判断 244"/>
        <xdr:cNvSpPr/>
      </xdr:nvSpPr>
      <xdr:spPr>
        <a:xfrm>
          <a:off x="1968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117005</xdr:rowOff>
    </xdr:from>
    <xdr:ext cx="534377" cy="259045"/>
    <xdr:sp macro="" textlink="">
      <xdr:nvSpPr>
        <xdr:cNvPr id="246" name="テキスト ボックス 245"/>
        <xdr:cNvSpPr txBox="1"/>
      </xdr:nvSpPr>
      <xdr:spPr>
        <a:xfrm>
          <a:off x="1752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157823</xdr:rowOff>
    </xdr:from>
    <xdr:to>
      <xdr:col>1</xdr:col>
      <xdr:colOff>485775</xdr:colOff>
      <xdr:row>97</xdr:row>
      <xdr:rowOff>87973</xdr:rowOff>
    </xdr:to>
    <xdr:sp macro="" textlink="">
      <xdr:nvSpPr>
        <xdr:cNvPr id="247" name="フローチャート : 判断 246"/>
        <xdr:cNvSpPr/>
      </xdr:nvSpPr>
      <xdr:spPr>
        <a:xfrm>
          <a:off x="1079500" y="166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104500</xdr:rowOff>
    </xdr:from>
    <xdr:ext cx="534377" cy="259045"/>
    <xdr:sp macro="" textlink="">
      <xdr:nvSpPr>
        <xdr:cNvPr id="248" name="テキスト ボックス 247"/>
        <xdr:cNvSpPr txBox="1"/>
      </xdr:nvSpPr>
      <xdr:spPr>
        <a:xfrm>
          <a:off x="863111" y="1639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109885</xdr:rowOff>
    </xdr:from>
    <xdr:to>
      <xdr:col>6</xdr:col>
      <xdr:colOff>561975</xdr:colOff>
      <xdr:row>98</xdr:row>
      <xdr:rowOff>40035</xdr:rowOff>
    </xdr:to>
    <xdr:sp macro="" textlink="">
      <xdr:nvSpPr>
        <xdr:cNvPr id="254" name="円/楕円 253"/>
        <xdr:cNvSpPr/>
      </xdr:nvSpPr>
      <xdr:spPr>
        <a:xfrm>
          <a:off x="4584700" y="1674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88312</xdr:rowOff>
    </xdr:from>
    <xdr:ext cx="534377" cy="259045"/>
    <xdr:sp macro="" textlink="">
      <xdr:nvSpPr>
        <xdr:cNvPr id="255" name="衛生費該当値テキスト"/>
        <xdr:cNvSpPr txBox="1"/>
      </xdr:nvSpPr>
      <xdr:spPr>
        <a:xfrm>
          <a:off x="4686300" y="1671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26,582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106640</xdr:rowOff>
    </xdr:from>
    <xdr:to>
      <xdr:col>5</xdr:col>
      <xdr:colOff>409575</xdr:colOff>
      <xdr:row>98</xdr:row>
      <xdr:rowOff>36790</xdr:rowOff>
    </xdr:to>
    <xdr:sp macro="" textlink="">
      <xdr:nvSpPr>
        <xdr:cNvPr id="256" name="円/楕円 255"/>
        <xdr:cNvSpPr/>
      </xdr:nvSpPr>
      <xdr:spPr>
        <a:xfrm>
          <a:off x="3746500" y="1673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27917</xdr:rowOff>
    </xdr:from>
    <xdr:ext cx="534377" cy="259045"/>
    <xdr:sp macro="" textlink="">
      <xdr:nvSpPr>
        <xdr:cNvPr id="257" name="テキスト ボックス 256"/>
        <xdr:cNvSpPr txBox="1"/>
      </xdr:nvSpPr>
      <xdr:spPr>
        <a:xfrm>
          <a:off x="3530111" y="1683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26,724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106983</xdr:rowOff>
    </xdr:from>
    <xdr:to>
      <xdr:col>4</xdr:col>
      <xdr:colOff>206375</xdr:colOff>
      <xdr:row>98</xdr:row>
      <xdr:rowOff>37133</xdr:rowOff>
    </xdr:to>
    <xdr:sp macro="" textlink="">
      <xdr:nvSpPr>
        <xdr:cNvPr id="258" name="円/楕円 257"/>
        <xdr:cNvSpPr/>
      </xdr:nvSpPr>
      <xdr:spPr>
        <a:xfrm>
          <a:off x="2857500" y="1673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28260</xdr:rowOff>
    </xdr:from>
    <xdr:ext cx="534377" cy="259045"/>
    <xdr:sp macro="" textlink="">
      <xdr:nvSpPr>
        <xdr:cNvPr id="259" name="テキスト ボックス 258"/>
        <xdr:cNvSpPr txBox="1"/>
      </xdr:nvSpPr>
      <xdr:spPr>
        <a:xfrm>
          <a:off x="2641111" y="1683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26,709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104490</xdr:rowOff>
    </xdr:from>
    <xdr:to>
      <xdr:col>3</xdr:col>
      <xdr:colOff>3175</xdr:colOff>
      <xdr:row>98</xdr:row>
      <xdr:rowOff>34640</xdr:rowOff>
    </xdr:to>
    <xdr:sp macro="" textlink="">
      <xdr:nvSpPr>
        <xdr:cNvPr id="260" name="円/楕円 259"/>
        <xdr:cNvSpPr/>
      </xdr:nvSpPr>
      <xdr:spPr>
        <a:xfrm>
          <a:off x="1968500" y="167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25767</xdr:rowOff>
    </xdr:from>
    <xdr:ext cx="534377" cy="259045"/>
    <xdr:sp macro="" textlink="">
      <xdr:nvSpPr>
        <xdr:cNvPr id="261" name="テキスト ボックス 260"/>
        <xdr:cNvSpPr txBox="1"/>
      </xdr:nvSpPr>
      <xdr:spPr>
        <a:xfrm>
          <a:off x="1752111" y="1682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26,818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108810</xdr:rowOff>
    </xdr:from>
    <xdr:to>
      <xdr:col>1</xdr:col>
      <xdr:colOff>485775</xdr:colOff>
      <xdr:row>98</xdr:row>
      <xdr:rowOff>38960</xdr:rowOff>
    </xdr:to>
    <xdr:sp macro="" textlink="">
      <xdr:nvSpPr>
        <xdr:cNvPr id="262" name="円/楕円 261"/>
        <xdr:cNvSpPr/>
      </xdr:nvSpPr>
      <xdr:spPr>
        <a:xfrm>
          <a:off x="1079500" y="167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30087</xdr:rowOff>
    </xdr:from>
    <xdr:ext cx="534377" cy="259045"/>
    <xdr:sp macro="" textlink="">
      <xdr:nvSpPr>
        <xdr:cNvPr id="263" name="テキスト ボックス 262"/>
        <xdr:cNvSpPr txBox="1"/>
      </xdr:nvSpPr>
      <xdr:spPr>
        <a:xfrm>
          <a:off x="863111" y="1683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141986</xdr:rowOff>
    </xdr:from>
    <xdr:to>
      <xdr:col>15</xdr:col>
      <xdr:colOff>180340</xdr:colOff>
      <xdr:row>39</xdr:row>
      <xdr:rowOff>42926</xdr:rowOff>
    </xdr:to>
    <xdr:cxnSp macro="">
      <xdr:nvCxnSpPr>
        <xdr:cNvPr id="287" name="直線コネクタ 286"/>
        <xdr:cNvCxnSpPr/>
      </xdr:nvCxnSpPr>
      <xdr:spPr>
        <a:xfrm flipV="1">
          <a:off x="10475595" y="5456936"/>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46753</xdr:rowOff>
    </xdr:from>
    <xdr:ext cx="249299" cy="259045"/>
    <xdr:sp macro="" textlink="">
      <xdr:nvSpPr>
        <xdr:cNvPr id="288" name="労働費最小値テキスト"/>
        <xdr:cNvSpPr txBox="1"/>
      </xdr:nvSpPr>
      <xdr:spPr>
        <a:xfrm>
          <a:off x="10528300" y="67333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a:t>
          </a:r>
          <a:endParaRPr kumimoji="1" lang="ja-JP" altLang="en-US" sz="1000" b="1">
            <a:latin typeface="ＭＳ Ｐゴシック"/>
          </a:endParaRPr>
        </a:p>
      </xdr:txBody>
    </xdr:sp>
    <xdr:clientData/>
  </xdr:oneCellAnchor>
  <xdr:twoCellAnchor>
    <xdr:from>
      <xdr:col>15</xdr:col>
      <xdr:colOff>92075</xdr:colOff>
      <xdr:row>39</xdr:row>
      <xdr:rowOff>42926</xdr:rowOff>
    </xdr:from>
    <xdr:to>
      <xdr:col>15</xdr:col>
      <xdr:colOff>269875</xdr:colOff>
      <xdr:row>39</xdr:row>
      <xdr:rowOff>42926</xdr:rowOff>
    </xdr:to>
    <xdr:cxnSp macro="">
      <xdr:nvCxnSpPr>
        <xdr:cNvPr id="289" name="直線コネクタ 288"/>
        <xdr:cNvCxnSpPr/>
      </xdr:nvCxnSpPr>
      <xdr:spPr>
        <a:xfrm>
          <a:off x="10388600" y="6729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88663</xdr:rowOff>
    </xdr:from>
    <xdr:ext cx="469744" cy="259045"/>
    <xdr:sp macro="" textlink="">
      <xdr:nvSpPr>
        <xdr:cNvPr id="290" name="労働費最大値テキスト"/>
        <xdr:cNvSpPr txBox="1"/>
      </xdr:nvSpPr>
      <xdr:spPr>
        <a:xfrm>
          <a:off x="10528300" y="523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a:t>
          </a:r>
          <a:endParaRPr kumimoji="1" lang="ja-JP" altLang="en-US" sz="1000" b="1">
            <a:latin typeface="ＭＳ Ｐゴシック"/>
          </a:endParaRPr>
        </a:p>
      </xdr:txBody>
    </xdr:sp>
    <xdr:clientData/>
  </xdr:oneCellAnchor>
  <xdr:twoCellAnchor>
    <xdr:from>
      <xdr:col>15</xdr:col>
      <xdr:colOff>92075</xdr:colOff>
      <xdr:row>31</xdr:row>
      <xdr:rowOff>141986</xdr:rowOff>
    </xdr:from>
    <xdr:to>
      <xdr:col>15</xdr:col>
      <xdr:colOff>269875</xdr:colOff>
      <xdr:row>31</xdr:row>
      <xdr:rowOff>141986</xdr:rowOff>
    </xdr:to>
    <xdr:cxnSp macro="">
      <xdr:nvCxnSpPr>
        <xdr:cNvPr id="291" name="直線コネクタ 290"/>
        <xdr:cNvCxnSpPr/>
      </xdr:nvCxnSpPr>
      <xdr:spPr>
        <a:xfrm>
          <a:off x="10388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12065</xdr:rowOff>
    </xdr:from>
    <xdr:to>
      <xdr:col>15</xdr:col>
      <xdr:colOff>180975</xdr:colOff>
      <xdr:row>35</xdr:row>
      <xdr:rowOff>19304</xdr:rowOff>
    </xdr:to>
    <xdr:cxnSp macro="">
      <xdr:nvCxnSpPr>
        <xdr:cNvPr id="292" name="直線コネクタ 291"/>
        <xdr:cNvCxnSpPr/>
      </xdr:nvCxnSpPr>
      <xdr:spPr>
        <a:xfrm flipV="1">
          <a:off x="9639300" y="6012815"/>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142384</xdr:rowOff>
    </xdr:from>
    <xdr:ext cx="378565" cy="259045"/>
    <xdr:sp macro="" textlink="">
      <xdr:nvSpPr>
        <xdr:cNvPr id="293" name="労働費平均値テキスト"/>
        <xdr:cNvSpPr txBox="1"/>
      </xdr:nvSpPr>
      <xdr:spPr>
        <a:xfrm>
          <a:off x="10528300" y="63145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163957</xdr:rowOff>
    </xdr:from>
    <xdr:to>
      <xdr:col>15</xdr:col>
      <xdr:colOff>231775</xdr:colOff>
      <xdr:row>37</xdr:row>
      <xdr:rowOff>94107</xdr:rowOff>
    </xdr:to>
    <xdr:sp macro="" textlink="">
      <xdr:nvSpPr>
        <xdr:cNvPr id="294" name="フローチャート : 判断 293"/>
        <xdr:cNvSpPr/>
      </xdr:nvSpPr>
      <xdr:spPr>
        <a:xfrm>
          <a:off x="104267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22352</xdr:rowOff>
    </xdr:from>
    <xdr:to>
      <xdr:col>14</xdr:col>
      <xdr:colOff>28575</xdr:colOff>
      <xdr:row>35</xdr:row>
      <xdr:rowOff>19304</xdr:rowOff>
    </xdr:to>
    <xdr:cxnSp macro="">
      <xdr:nvCxnSpPr>
        <xdr:cNvPr id="295" name="直線コネクタ 294"/>
        <xdr:cNvCxnSpPr/>
      </xdr:nvCxnSpPr>
      <xdr:spPr>
        <a:xfrm>
          <a:off x="8750300" y="5680202"/>
          <a:ext cx="889000" cy="33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137668</xdr:rowOff>
    </xdr:from>
    <xdr:to>
      <xdr:col>14</xdr:col>
      <xdr:colOff>79375</xdr:colOff>
      <xdr:row>37</xdr:row>
      <xdr:rowOff>67818</xdr:rowOff>
    </xdr:to>
    <xdr:sp macro="" textlink="">
      <xdr:nvSpPr>
        <xdr:cNvPr id="296" name="フローチャート : 判断 295"/>
        <xdr:cNvSpPr/>
      </xdr:nvSpPr>
      <xdr:spPr>
        <a:xfrm>
          <a:off x="9588500" y="630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58945</xdr:rowOff>
    </xdr:from>
    <xdr:ext cx="378565" cy="259045"/>
    <xdr:sp macro="" textlink="">
      <xdr:nvSpPr>
        <xdr:cNvPr id="297" name="テキスト ボックス 296"/>
        <xdr:cNvSpPr txBox="1"/>
      </xdr:nvSpPr>
      <xdr:spPr>
        <a:xfrm>
          <a:off x="9450017" y="6402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22352</xdr:rowOff>
    </xdr:from>
    <xdr:to>
      <xdr:col>12</xdr:col>
      <xdr:colOff>511175</xdr:colOff>
      <xdr:row>33</xdr:row>
      <xdr:rowOff>36830</xdr:rowOff>
    </xdr:to>
    <xdr:cxnSp macro="">
      <xdr:nvCxnSpPr>
        <xdr:cNvPr id="298" name="直線コネクタ 297"/>
        <xdr:cNvCxnSpPr/>
      </xdr:nvCxnSpPr>
      <xdr:spPr>
        <a:xfrm flipV="1">
          <a:off x="7861300" y="568020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14986</xdr:rowOff>
    </xdr:from>
    <xdr:to>
      <xdr:col>12</xdr:col>
      <xdr:colOff>561975</xdr:colOff>
      <xdr:row>35</xdr:row>
      <xdr:rowOff>116586</xdr:rowOff>
    </xdr:to>
    <xdr:sp macro="" textlink="">
      <xdr:nvSpPr>
        <xdr:cNvPr id="299" name="フローチャート : 判断 298"/>
        <xdr:cNvSpPr/>
      </xdr:nvSpPr>
      <xdr:spPr>
        <a:xfrm>
          <a:off x="8699500" y="60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107713</xdr:rowOff>
    </xdr:from>
    <xdr:ext cx="469744" cy="259045"/>
    <xdr:sp macro="" textlink="">
      <xdr:nvSpPr>
        <xdr:cNvPr id="300" name="テキスト ボックス 299"/>
        <xdr:cNvSpPr txBox="1"/>
      </xdr:nvSpPr>
      <xdr:spPr>
        <a:xfrm>
          <a:off x="8515427" y="610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36830</xdr:rowOff>
    </xdr:from>
    <xdr:to>
      <xdr:col>11</xdr:col>
      <xdr:colOff>307975</xdr:colOff>
      <xdr:row>33</xdr:row>
      <xdr:rowOff>86360</xdr:rowOff>
    </xdr:to>
    <xdr:cxnSp macro="">
      <xdr:nvCxnSpPr>
        <xdr:cNvPr id="301" name="直線コネクタ 300"/>
        <xdr:cNvCxnSpPr/>
      </xdr:nvCxnSpPr>
      <xdr:spPr>
        <a:xfrm flipV="1">
          <a:off x="6972300" y="56946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109855</xdr:rowOff>
    </xdr:from>
    <xdr:to>
      <xdr:col>11</xdr:col>
      <xdr:colOff>358775</xdr:colOff>
      <xdr:row>35</xdr:row>
      <xdr:rowOff>40005</xdr:rowOff>
    </xdr:to>
    <xdr:sp macro="" textlink="">
      <xdr:nvSpPr>
        <xdr:cNvPr id="302" name="フローチャート : 判断 301"/>
        <xdr:cNvSpPr/>
      </xdr:nvSpPr>
      <xdr:spPr>
        <a:xfrm>
          <a:off x="7810500" y="593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31132</xdr:rowOff>
    </xdr:from>
    <xdr:ext cx="469744" cy="259045"/>
    <xdr:sp macro="" textlink="">
      <xdr:nvSpPr>
        <xdr:cNvPr id="303" name="テキスト ボックス 302"/>
        <xdr:cNvSpPr txBox="1"/>
      </xdr:nvSpPr>
      <xdr:spPr>
        <a:xfrm>
          <a:off x="7626427" y="603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18034</xdr:rowOff>
    </xdr:from>
    <xdr:to>
      <xdr:col>10</xdr:col>
      <xdr:colOff>155575</xdr:colOff>
      <xdr:row>34</xdr:row>
      <xdr:rowOff>119634</xdr:rowOff>
    </xdr:to>
    <xdr:sp macro="" textlink="">
      <xdr:nvSpPr>
        <xdr:cNvPr id="304" name="フローチャート : 判断 303"/>
        <xdr:cNvSpPr/>
      </xdr:nvSpPr>
      <xdr:spPr>
        <a:xfrm>
          <a:off x="6921500" y="584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110761</xdr:rowOff>
    </xdr:from>
    <xdr:ext cx="469744" cy="259045"/>
    <xdr:sp macro="" textlink="">
      <xdr:nvSpPr>
        <xdr:cNvPr id="305" name="テキスト ボックス 304"/>
        <xdr:cNvSpPr txBox="1"/>
      </xdr:nvSpPr>
      <xdr:spPr>
        <a:xfrm>
          <a:off x="6737427" y="594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132715</xdr:rowOff>
    </xdr:from>
    <xdr:to>
      <xdr:col>15</xdr:col>
      <xdr:colOff>231775</xdr:colOff>
      <xdr:row>35</xdr:row>
      <xdr:rowOff>62865</xdr:rowOff>
    </xdr:to>
    <xdr:sp macro="" textlink="">
      <xdr:nvSpPr>
        <xdr:cNvPr id="311" name="円/楕円 310"/>
        <xdr:cNvSpPr/>
      </xdr:nvSpPr>
      <xdr:spPr>
        <a:xfrm>
          <a:off x="10426700" y="59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155592</xdr:rowOff>
    </xdr:from>
    <xdr:ext cx="469744" cy="259045"/>
    <xdr:sp macro="" textlink="">
      <xdr:nvSpPr>
        <xdr:cNvPr id="312" name="労働費該当値テキスト"/>
        <xdr:cNvSpPr txBox="1"/>
      </xdr:nvSpPr>
      <xdr:spPr>
        <a:xfrm>
          <a:off x="10528300" y="581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1,885</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139954</xdr:rowOff>
    </xdr:from>
    <xdr:to>
      <xdr:col>14</xdr:col>
      <xdr:colOff>79375</xdr:colOff>
      <xdr:row>35</xdr:row>
      <xdr:rowOff>70104</xdr:rowOff>
    </xdr:to>
    <xdr:sp macro="" textlink="">
      <xdr:nvSpPr>
        <xdr:cNvPr id="313" name="円/楕円 312"/>
        <xdr:cNvSpPr/>
      </xdr:nvSpPr>
      <xdr:spPr>
        <a:xfrm>
          <a:off x="9588500" y="596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86631</xdr:rowOff>
    </xdr:from>
    <xdr:ext cx="469744" cy="259045"/>
    <xdr:sp macro="" textlink="">
      <xdr:nvSpPr>
        <xdr:cNvPr id="314" name="テキスト ボックス 313"/>
        <xdr:cNvSpPr txBox="1"/>
      </xdr:nvSpPr>
      <xdr:spPr>
        <a:xfrm>
          <a:off x="9404427" y="57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1,866</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143002</xdr:rowOff>
    </xdr:from>
    <xdr:to>
      <xdr:col>12</xdr:col>
      <xdr:colOff>561975</xdr:colOff>
      <xdr:row>33</xdr:row>
      <xdr:rowOff>73152</xdr:rowOff>
    </xdr:to>
    <xdr:sp macro="" textlink="">
      <xdr:nvSpPr>
        <xdr:cNvPr id="315" name="円/楕円 314"/>
        <xdr:cNvSpPr/>
      </xdr:nvSpPr>
      <xdr:spPr>
        <a:xfrm>
          <a:off x="8699500" y="56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89679</xdr:rowOff>
    </xdr:from>
    <xdr:ext cx="469744" cy="259045"/>
    <xdr:sp macro="" textlink="">
      <xdr:nvSpPr>
        <xdr:cNvPr id="316" name="テキスト ボックス 315"/>
        <xdr:cNvSpPr txBox="1"/>
      </xdr:nvSpPr>
      <xdr:spPr>
        <a:xfrm>
          <a:off x="8515427" y="540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2,758</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157480</xdr:rowOff>
    </xdr:from>
    <xdr:to>
      <xdr:col>11</xdr:col>
      <xdr:colOff>358775</xdr:colOff>
      <xdr:row>33</xdr:row>
      <xdr:rowOff>87630</xdr:rowOff>
    </xdr:to>
    <xdr:sp macro="" textlink="">
      <xdr:nvSpPr>
        <xdr:cNvPr id="317" name="円/楕円 316"/>
        <xdr:cNvSpPr/>
      </xdr:nvSpPr>
      <xdr:spPr>
        <a:xfrm>
          <a:off x="7810500" y="56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104157</xdr:rowOff>
    </xdr:from>
    <xdr:ext cx="469744" cy="259045"/>
    <xdr:sp macro="" textlink="">
      <xdr:nvSpPr>
        <xdr:cNvPr id="318" name="テキスト ボックス 317"/>
        <xdr:cNvSpPr txBox="1"/>
      </xdr:nvSpPr>
      <xdr:spPr>
        <a:xfrm>
          <a:off x="7626427" y="54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2,720</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35560</xdr:rowOff>
    </xdr:from>
    <xdr:to>
      <xdr:col>10</xdr:col>
      <xdr:colOff>155575</xdr:colOff>
      <xdr:row>33</xdr:row>
      <xdr:rowOff>137160</xdr:rowOff>
    </xdr:to>
    <xdr:sp macro="" textlink="">
      <xdr:nvSpPr>
        <xdr:cNvPr id="319" name="円/楕円 318"/>
        <xdr:cNvSpPr/>
      </xdr:nvSpPr>
      <xdr:spPr>
        <a:xfrm>
          <a:off x="6921500" y="56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153687</xdr:rowOff>
    </xdr:from>
    <xdr:ext cx="469744" cy="259045"/>
    <xdr:sp macro="" textlink="">
      <xdr:nvSpPr>
        <xdr:cNvPr id="320" name="テキスト ボックス 319"/>
        <xdr:cNvSpPr txBox="1"/>
      </xdr:nvSpPr>
      <xdr:spPr>
        <a:xfrm>
          <a:off x="6737427" y="546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6" name="テキスト ボックス 335"/>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136728</xdr:rowOff>
    </xdr:from>
    <xdr:to>
      <xdr:col>15</xdr:col>
      <xdr:colOff>180340</xdr:colOff>
      <xdr:row>58</xdr:row>
      <xdr:rowOff>22257</xdr:rowOff>
    </xdr:to>
    <xdr:cxnSp macro="">
      <xdr:nvCxnSpPr>
        <xdr:cNvPr id="340" name="直線コネクタ 339"/>
        <xdr:cNvCxnSpPr/>
      </xdr:nvCxnSpPr>
      <xdr:spPr>
        <a:xfrm flipV="1">
          <a:off x="10475595" y="8709228"/>
          <a:ext cx="1270" cy="12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26084</xdr:rowOff>
    </xdr:from>
    <xdr:ext cx="313932" cy="259045"/>
    <xdr:sp macro="" textlink="">
      <xdr:nvSpPr>
        <xdr:cNvPr id="341" name="農林水産業費最小値テキスト"/>
        <xdr:cNvSpPr txBox="1"/>
      </xdr:nvSpPr>
      <xdr:spPr>
        <a:xfrm>
          <a:off x="10528300" y="9970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22257</xdr:rowOff>
    </xdr:from>
    <xdr:to>
      <xdr:col>15</xdr:col>
      <xdr:colOff>269875</xdr:colOff>
      <xdr:row>58</xdr:row>
      <xdr:rowOff>22257</xdr:rowOff>
    </xdr:to>
    <xdr:cxnSp macro="">
      <xdr:nvCxnSpPr>
        <xdr:cNvPr id="342" name="直線コネクタ 341"/>
        <xdr:cNvCxnSpPr/>
      </xdr:nvCxnSpPr>
      <xdr:spPr>
        <a:xfrm>
          <a:off x="10388600" y="996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83405</xdr:rowOff>
    </xdr:from>
    <xdr:ext cx="534377" cy="259045"/>
    <xdr:sp macro="" textlink="">
      <xdr:nvSpPr>
        <xdr:cNvPr id="343" name="農林水産業費最大値テキスト"/>
        <xdr:cNvSpPr txBox="1"/>
      </xdr:nvSpPr>
      <xdr:spPr>
        <a:xfrm>
          <a:off x="10528300" y="84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22,052</a:t>
          </a:r>
          <a:endParaRPr kumimoji="1" lang="ja-JP" altLang="en-US" sz="1000" b="1">
            <a:latin typeface="ＭＳ Ｐゴシック"/>
          </a:endParaRPr>
        </a:p>
      </xdr:txBody>
    </xdr:sp>
    <xdr:clientData/>
  </xdr:oneCellAnchor>
  <xdr:twoCellAnchor>
    <xdr:from>
      <xdr:col>15</xdr:col>
      <xdr:colOff>92075</xdr:colOff>
      <xdr:row>50</xdr:row>
      <xdr:rowOff>136728</xdr:rowOff>
    </xdr:from>
    <xdr:to>
      <xdr:col>15</xdr:col>
      <xdr:colOff>269875</xdr:colOff>
      <xdr:row>50</xdr:row>
      <xdr:rowOff>136728</xdr:rowOff>
    </xdr:to>
    <xdr:cxnSp macro="">
      <xdr:nvCxnSpPr>
        <xdr:cNvPr id="344" name="直線コネクタ 343"/>
        <xdr:cNvCxnSpPr/>
      </xdr:nvCxnSpPr>
      <xdr:spPr>
        <a:xfrm>
          <a:off x="10388600" y="870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105181</xdr:rowOff>
    </xdr:from>
    <xdr:to>
      <xdr:col>15</xdr:col>
      <xdr:colOff>180975</xdr:colOff>
      <xdr:row>56</xdr:row>
      <xdr:rowOff>105925</xdr:rowOff>
    </xdr:to>
    <xdr:cxnSp macro="">
      <xdr:nvCxnSpPr>
        <xdr:cNvPr id="345" name="直線コネクタ 344"/>
        <xdr:cNvCxnSpPr/>
      </xdr:nvCxnSpPr>
      <xdr:spPr>
        <a:xfrm flipV="1">
          <a:off x="9639300" y="9706381"/>
          <a:ext cx="838200" cy="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67842</xdr:rowOff>
    </xdr:from>
    <xdr:ext cx="469744" cy="259045"/>
    <xdr:sp macro="" textlink="">
      <xdr:nvSpPr>
        <xdr:cNvPr id="346" name="農林水産業費平均値テキスト"/>
        <xdr:cNvSpPr txBox="1"/>
      </xdr:nvSpPr>
      <xdr:spPr>
        <a:xfrm>
          <a:off x="10528300" y="9669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89415</xdr:rowOff>
    </xdr:from>
    <xdr:to>
      <xdr:col>15</xdr:col>
      <xdr:colOff>231775</xdr:colOff>
      <xdr:row>57</xdr:row>
      <xdr:rowOff>19565</xdr:rowOff>
    </xdr:to>
    <xdr:sp macro="" textlink="">
      <xdr:nvSpPr>
        <xdr:cNvPr id="347" name="フローチャート : 判断 346"/>
        <xdr:cNvSpPr/>
      </xdr:nvSpPr>
      <xdr:spPr>
        <a:xfrm>
          <a:off x="104267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105925</xdr:rowOff>
    </xdr:from>
    <xdr:to>
      <xdr:col>14</xdr:col>
      <xdr:colOff>28575</xdr:colOff>
      <xdr:row>56</xdr:row>
      <xdr:rowOff>127641</xdr:rowOff>
    </xdr:to>
    <xdr:cxnSp macro="">
      <xdr:nvCxnSpPr>
        <xdr:cNvPr id="348" name="直線コネクタ 347"/>
        <xdr:cNvCxnSpPr/>
      </xdr:nvCxnSpPr>
      <xdr:spPr>
        <a:xfrm flipV="1">
          <a:off x="8750300" y="9707125"/>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126047</xdr:rowOff>
    </xdr:from>
    <xdr:to>
      <xdr:col>14</xdr:col>
      <xdr:colOff>79375</xdr:colOff>
      <xdr:row>57</xdr:row>
      <xdr:rowOff>56197</xdr:rowOff>
    </xdr:to>
    <xdr:sp macro="" textlink="">
      <xdr:nvSpPr>
        <xdr:cNvPr id="349" name="フローチャート : 判断 348"/>
        <xdr:cNvSpPr/>
      </xdr:nvSpPr>
      <xdr:spPr>
        <a:xfrm>
          <a:off x="9588500" y="972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47324</xdr:rowOff>
    </xdr:from>
    <xdr:ext cx="469744" cy="259045"/>
    <xdr:sp macro="" textlink="">
      <xdr:nvSpPr>
        <xdr:cNvPr id="350" name="テキスト ボックス 349"/>
        <xdr:cNvSpPr txBox="1"/>
      </xdr:nvSpPr>
      <xdr:spPr>
        <a:xfrm>
          <a:off x="9404427" y="981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127641</xdr:rowOff>
    </xdr:from>
    <xdr:to>
      <xdr:col>12</xdr:col>
      <xdr:colOff>511175</xdr:colOff>
      <xdr:row>56</xdr:row>
      <xdr:rowOff>137185</xdr:rowOff>
    </xdr:to>
    <xdr:cxnSp macro="">
      <xdr:nvCxnSpPr>
        <xdr:cNvPr id="351" name="直線コネクタ 350"/>
        <xdr:cNvCxnSpPr/>
      </xdr:nvCxnSpPr>
      <xdr:spPr>
        <a:xfrm flipV="1">
          <a:off x="7861300" y="9728841"/>
          <a:ext cx="8890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12891</xdr:rowOff>
    </xdr:from>
    <xdr:to>
      <xdr:col>12</xdr:col>
      <xdr:colOff>561975</xdr:colOff>
      <xdr:row>55</xdr:row>
      <xdr:rowOff>114491</xdr:rowOff>
    </xdr:to>
    <xdr:sp macro="" textlink="">
      <xdr:nvSpPr>
        <xdr:cNvPr id="352" name="フローチャート : 判断 351"/>
        <xdr:cNvSpPr/>
      </xdr:nvSpPr>
      <xdr:spPr>
        <a:xfrm>
          <a:off x="8699500" y="944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131018</xdr:rowOff>
    </xdr:from>
    <xdr:ext cx="469744" cy="259045"/>
    <xdr:sp macro="" textlink="">
      <xdr:nvSpPr>
        <xdr:cNvPr id="353" name="テキスト ボックス 352"/>
        <xdr:cNvSpPr txBox="1"/>
      </xdr:nvSpPr>
      <xdr:spPr>
        <a:xfrm>
          <a:off x="8515427" y="921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137185</xdr:rowOff>
    </xdr:from>
    <xdr:to>
      <xdr:col>11</xdr:col>
      <xdr:colOff>307975</xdr:colOff>
      <xdr:row>56</xdr:row>
      <xdr:rowOff>139243</xdr:rowOff>
    </xdr:to>
    <xdr:cxnSp macro="">
      <xdr:nvCxnSpPr>
        <xdr:cNvPr id="354" name="直線コネクタ 353"/>
        <xdr:cNvCxnSpPr/>
      </xdr:nvCxnSpPr>
      <xdr:spPr>
        <a:xfrm flipV="1">
          <a:off x="6972300" y="9738385"/>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66040</xdr:rowOff>
    </xdr:from>
    <xdr:to>
      <xdr:col>11</xdr:col>
      <xdr:colOff>358775</xdr:colOff>
      <xdr:row>55</xdr:row>
      <xdr:rowOff>167640</xdr:rowOff>
    </xdr:to>
    <xdr:sp macro="" textlink="">
      <xdr:nvSpPr>
        <xdr:cNvPr id="355" name="フローチャート : 判断 354"/>
        <xdr:cNvSpPr/>
      </xdr:nvSpPr>
      <xdr:spPr>
        <a:xfrm>
          <a:off x="7810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12717</xdr:rowOff>
    </xdr:from>
    <xdr:ext cx="469744" cy="259045"/>
    <xdr:sp macro="" textlink="">
      <xdr:nvSpPr>
        <xdr:cNvPr id="356" name="テキスト ボックス 355"/>
        <xdr:cNvSpPr txBox="1"/>
      </xdr:nvSpPr>
      <xdr:spPr>
        <a:xfrm>
          <a:off x="7626427"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91701</xdr:rowOff>
    </xdr:from>
    <xdr:to>
      <xdr:col>10</xdr:col>
      <xdr:colOff>155575</xdr:colOff>
      <xdr:row>56</xdr:row>
      <xdr:rowOff>21851</xdr:rowOff>
    </xdr:to>
    <xdr:sp macro="" textlink="">
      <xdr:nvSpPr>
        <xdr:cNvPr id="357" name="フローチャート : 判断 356"/>
        <xdr:cNvSpPr/>
      </xdr:nvSpPr>
      <xdr:spPr>
        <a:xfrm>
          <a:off x="6921500" y="952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38378</xdr:rowOff>
    </xdr:from>
    <xdr:ext cx="469744" cy="259045"/>
    <xdr:sp macro="" textlink="">
      <xdr:nvSpPr>
        <xdr:cNvPr id="358" name="テキスト ボックス 357"/>
        <xdr:cNvSpPr txBox="1"/>
      </xdr:nvSpPr>
      <xdr:spPr>
        <a:xfrm>
          <a:off x="6737427" y="929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54381</xdr:rowOff>
    </xdr:from>
    <xdr:to>
      <xdr:col>15</xdr:col>
      <xdr:colOff>231775</xdr:colOff>
      <xdr:row>56</xdr:row>
      <xdr:rowOff>155981</xdr:rowOff>
    </xdr:to>
    <xdr:sp macro="" textlink="">
      <xdr:nvSpPr>
        <xdr:cNvPr id="364" name="円/楕円 363"/>
        <xdr:cNvSpPr/>
      </xdr:nvSpPr>
      <xdr:spPr>
        <a:xfrm>
          <a:off x="10426700" y="965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77258</xdr:rowOff>
    </xdr:from>
    <xdr:ext cx="469744" cy="259045"/>
    <xdr:sp macro="" textlink="">
      <xdr:nvSpPr>
        <xdr:cNvPr id="365" name="農林水産業費該当値テキスト"/>
        <xdr:cNvSpPr txBox="1"/>
      </xdr:nvSpPr>
      <xdr:spPr>
        <a:xfrm>
          <a:off x="10528300" y="950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55125</xdr:rowOff>
    </xdr:from>
    <xdr:to>
      <xdr:col>14</xdr:col>
      <xdr:colOff>79375</xdr:colOff>
      <xdr:row>56</xdr:row>
      <xdr:rowOff>156725</xdr:rowOff>
    </xdr:to>
    <xdr:sp macro="" textlink="">
      <xdr:nvSpPr>
        <xdr:cNvPr id="366" name="円/楕円 365"/>
        <xdr:cNvSpPr/>
      </xdr:nvSpPr>
      <xdr:spPr>
        <a:xfrm>
          <a:off x="9588500" y="96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1802</xdr:rowOff>
    </xdr:from>
    <xdr:ext cx="469744" cy="259045"/>
    <xdr:sp macro="" textlink="">
      <xdr:nvSpPr>
        <xdr:cNvPr id="367" name="テキスト ボックス 366"/>
        <xdr:cNvSpPr txBox="1"/>
      </xdr:nvSpPr>
      <xdr:spPr>
        <a:xfrm>
          <a:off x="9404427" y="943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76841</xdr:rowOff>
    </xdr:from>
    <xdr:to>
      <xdr:col>12</xdr:col>
      <xdr:colOff>561975</xdr:colOff>
      <xdr:row>57</xdr:row>
      <xdr:rowOff>6991</xdr:rowOff>
    </xdr:to>
    <xdr:sp macro="" textlink="">
      <xdr:nvSpPr>
        <xdr:cNvPr id="368" name="円/楕円 367"/>
        <xdr:cNvSpPr/>
      </xdr:nvSpPr>
      <xdr:spPr>
        <a:xfrm>
          <a:off x="8699500" y="96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169568</xdr:rowOff>
    </xdr:from>
    <xdr:ext cx="469744" cy="259045"/>
    <xdr:sp macro="" textlink="">
      <xdr:nvSpPr>
        <xdr:cNvPr id="369" name="テキスト ボックス 368"/>
        <xdr:cNvSpPr txBox="1"/>
      </xdr:nvSpPr>
      <xdr:spPr>
        <a:xfrm>
          <a:off x="8515427" y="977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86385</xdr:rowOff>
    </xdr:from>
    <xdr:to>
      <xdr:col>11</xdr:col>
      <xdr:colOff>358775</xdr:colOff>
      <xdr:row>57</xdr:row>
      <xdr:rowOff>16535</xdr:rowOff>
    </xdr:to>
    <xdr:sp macro="" textlink="">
      <xdr:nvSpPr>
        <xdr:cNvPr id="370" name="円/楕円 369"/>
        <xdr:cNvSpPr/>
      </xdr:nvSpPr>
      <xdr:spPr>
        <a:xfrm>
          <a:off x="7810500" y="96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7662</xdr:rowOff>
    </xdr:from>
    <xdr:ext cx="469744" cy="259045"/>
    <xdr:sp macro="" textlink="">
      <xdr:nvSpPr>
        <xdr:cNvPr id="371" name="テキスト ボックス 370"/>
        <xdr:cNvSpPr txBox="1"/>
      </xdr:nvSpPr>
      <xdr:spPr>
        <a:xfrm>
          <a:off x="7626427" y="978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88443</xdr:rowOff>
    </xdr:from>
    <xdr:to>
      <xdr:col>10</xdr:col>
      <xdr:colOff>155575</xdr:colOff>
      <xdr:row>57</xdr:row>
      <xdr:rowOff>18593</xdr:rowOff>
    </xdr:to>
    <xdr:sp macro="" textlink="">
      <xdr:nvSpPr>
        <xdr:cNvPr id="372" name="円/楕円 371"/>
        <xdr:cNvSpPr/>
      </xdr:nvSpPr>
      <xdr:spPr>
        <a:xfrm>
          <a:off x="6921500" y="96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9720</xdr:rowOff>
    </xdr:from>
    <xdr:ext cx="469744" cy="259045"/>
    <xdr:sp macro="" textlink="">
      <xdr:nvSpPr>
        <xdr:cNvPr id="373" name="テキスト ボックス 372"/>
        <xdr:cNvSpPr txBox="1"/>
      </xdr:nvSpPr>
      <xdr:spPr>
        <a:xfrm>
          <a:off x="6737427" y="978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119080</xdr:rowOff>
    </xdr:from>
    <xdr:to>
      <xdr:col>15</xdr:col>
      <xdr:colOff>180340</xdr:colOff>
      <xdr:row>78</xdr:row>
      <xdr:rowOff>122738</xdr:rowOff>
    </xdr:to>
    <xdr:cxnSp macro="">
      <xdr:nvCxnSpPr>
        <xdr:cNvPr id="395" name="直線コネクタ 394"/>
        <xdr:cNvCxnSpPr/>
      </xdr:nvCxnSpPr>
      <xdr:spPr>
        <a:xfrm flipV="1">
          <a:off x="10475595" y="12292030"/>
          <a:ext cx="1270" cy="120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126565</xdr:rowOff>
    </xdr:from>
    <xdr:ext cx="378565" cy="259045"/>
    <xdr:sp macro="" textlink="">
      <xdr:nvSpPr>
        <xdr:cNvPr id="396" name="商工費最小値テキスト"/>
        <xdr:cNvSpPr txBox="1"/>
      </xdr:nvSpPr>
      <xdr:spPr>
        <a:xfrm>
          <a:off x="10528300" y="13499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15</xdr:col>
      <xdr:colOff>92075</xdr:colOff>
      <xdr:row>78</xdr:row>
      <xdr:rowOff>122738</xdr:rowOff>
    </xdr:from>
    <xdr:to>
      <xdr:col>15</xdr:col>
      <xdr:colOff>269875</xdr:colOff>
      <xdr:row>78</xdr:row>
      <xdr:rowOff>122738</xdr:rowOff>
    </xdr:to>
    <xdr:cxnSp macro="">
      <xdr:nvCxnSpPr>
        <xdr:cNvPr id="397" name="直線コネクタ 396"/>
        <xdr:cNvCxnSpPr/>
      </xdr:nvCxnSpPr>
      <xdr:spPr>
        <a:xfrm>
          <a:off x="10388600" y="1349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65757</xdr:rowOff>
    </xdr:from>
    <xdr:ext cx="534377" cy="259045"/>
    <xdr:sp macro="" textlink="">
      <xdr:nvSpPr>
        <xdr:cNvPr id="398" name="商工費最大値テキスト"/>
        <xdr:cNvSpPr txBox="1"/>
      </xdr:nvSpPr>
      <xdr:spPr>
        <a:xfrm>
          <a:off x="10528300" y="120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15</xdr:col>
      <xdr:colOff>92075</xdr:colOff>
      <xdr:row>71</xdr:row>
      <xdr:rowOff>119080</xdr:rowOff>
    </xdr:from>
    <xdr:to>
      <xdr:col>15</xdr:col>
      <xdr:colOff>269875</xdr:colOff>
      <xdr:row>71</xdr:row>
      <xdr:rowOff>119080</xdr:rowOff>
    </xdr:to>
    <xdr:cxnSp macro="">
      <xdr:nvCxnSpPr>
        <xdr:cNvPr id="399" name="直線コネクタ 398"/>
        <xdr:cNvCxnSpPr/>
      </xdr:nvCxnSpPr>
      <xdr:spPr>
        <a:xfrm>
          <a:off x="10388600" y="12292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37858</xdr:rowOff>
    </xdr:from>
    <xdr:to>
      <xdr:col>15</xdr:col>
      <xdr:colOff>180975</xdr:colOff>
      <xdr:row>78</xdr:row>
      <xdr:rowOff>50020</xdr:rowOff>
    </xdr:to>
    <xdr:cxnSp macro="">
      <xdr:nvCxnSpPr>
        <xdr:cNvPr id="400" name="直線コネクタ 399"/>
        <xdr:cNvCxnSpPr/>
      </xdr:nvCxnSpPr>
      <xdr:spPr>
        <a:xfrm>
          <a:off x="9639300" y="13410958"/>
          <a:ext cx="8382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136329</xdr:rowOff>
    </xdr:from>
    <xdr:ext cx="469744" cy="259045"/>
    <xdr:sp macro="" textlink="">
      <xdr:nvSpPr>
        <xdr:cNvPr id="401" name="商工費平均値テキスト"/>
        <xdr:cNvSpPr txBox="1"/>
      </xdr:nvSpPr>
      <xdr:spPr>
        <a:xfrm>
          <a:off x="10528300" y="1316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113452</xdr:rowOff>
    </xdr:from>
    <xdr:to>
      <xdr:col>15</xdr:col>
      <xdr:colOff>231775</xdr:colOff>
      <xdr:row>78</xdr:row>
      <xdr:rowOff>43602</xdr:rowOff>
    </xdr:to>
    <xdr:sp macro="" textlink="">
      <xdr:nvSpPr>
        <xdr:cNvPr id="402" name="フローチャート : 判断 401"/>
        <xdr:cNvSpPr/>
      </xdr:nvSpPr>
      <xdr:spPr>
        <a:xfrm>
          <a:off x="104267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37858</xdr:rowOff>
    </xdr:from>
    <xdr:to>
      <xdr:col>14</xdr:col>
      <xdr:colOff>28575</xdr:colOff>
      <xdr:row>78</xdr:row>
      <xdr:rowOff>44076</xdr:rowOff>
    </xdr:to>
    <xdr:cxnSp macro="">
      <xdr:nvCxnSpPr>
        <xdr:cNvPr id="403" name="直線コネクタ 402"/>
        <xdr:cNvCxnSpPr/>
      </xdr:nvCxnSpPr>
      <xdr:spPr>
        <a:xfrm flipV="1">
          <a:off x="8750300" y="13410958"/>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114824</xdr:rowOff>
    </xdr:from>
    <xdr:to>
      <xdr:col>14</xdr:col>
      <xdr:colOff>79375</xdr:colOff>
      <xdr:row>78</xdr:row>
      <xdr:rowOff>44974</xdr:rowOff>
    </xdr:to>
    <xdr:sp macro="" textlink="">
      <xdr:nvSpPr>
        <xdr:cNvPr id="404" name="フローチャート : 判断 403"/>
        <xdr:cNvSpPr/>
      </xdr:nvSpPr>
      <xdr:spPr>
        <a:xfrm>
          <a:off x="9588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61501</xdr:rowOff>
    </xdr:from>
    <xdr:ext cx="469744" cy="259045"/>
    <xdr:sp macro="" textlink="">
      <xdr:nvSpPr>
        <xdr:cNvPr id="405" name="テキスト ボックス 404"/>
        <xdr:cNvSpPr txBox="1"/>
      </xdr:nvSpPr>
      <xdr:spPr>
        <a:xfrm>
          <a:off x="9404427" y="1309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44076</xdr:rowOff>
    </xdr:from>
    <xdr:to>
      <xdr:col>12</xdr:col>
      <xdr:colOff>511175</xdr:colOff>
      <xdr:row>78</xdr:row>
      <xdr:rowOff>48191</xdr:rowOff>
    </xdr:to>
    <xdr:cxnSp macro="">
      <xdr:nvCxnSpPr>
        <xdr:cNvPr id="406" name="直線コネクタ 405"/>
        <xdr:cNvCxnSpPr/>
      </xdr:nvCxnSpPr>
      <xdr:spPr>
        <a:xfrm flipV="1">
          <a:off x="7861300" y="13417176"/>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70566</xdr:rowOff>
    </xdr:from>
    <xdr:to>
      <xdr:col>12</xdr:col>
      <xdr:colOff>561975</xdr:colOff>
      <xdr:row>78</xdr:row>
      <xdr:rowOff>716</xdr:rowOff>
    </xdr:to>
    <xdr:sp macro="" textlink="">
      <xdr:nvSpPr>
        <xdr:cNvPr id="407" name="フローチャート : 判断 406"/>
        <xdr:cNvSpPr/>
      </xdr:nvSpPr>
      <xdr:spPr>
        <a:xfrm>
          <a:off x="8699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17243</xdr:rowOff>
    </xdr:from>
    <xdr:ext cx="469744" cy="259045"/>
    <xdr:sp macro="" textlink="">
      <xdr:nvSpPr>
        <xdr:cNvPr id="408" name="テキスト ボックス 407"/>
        <xdr:cNvSpPr txBox="1"/>
      </xdr:nvSpPr>
      <xdr:spPr>
        <a:xfrm>
          <a:off x="8515427" y="13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48191</xdr:rowOff>
    </xdr:from>
    <xdr:to>
      <xdr:col>11</xdr:col>
      <xdr:colOff>307975</xdr:colOff>
      <xdr:row>78</xdr:row>
      <xdr:rowOff>49335</xdr:rowOff>
    </xdr:to>
    <xdr:cxnSp macro="">
      <xdr:nvCxnSpPr>
        <xdr:cNvPr id="409" name="直線コネクタ 408"/>
        <xdr:cNvCxnSpPr/>
      </xdr:nvCxnSpPr>
      <xdr:spPr>
        <a:xfrm flipV="1">
          <a:off x="6972300" y="13421291"/>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63640</xdr:rowOff>
    </xdr:from>
    <xdr:to>
      <xdr:col>11</xdr:col>
      <xdr:colOff>358775</xdr:colOff>
      <xdr:row>77</xdr:row>
      <xdr:rowOff>165240</xdr:rowOff>
    </xdr:to>
    <xdr:sp macro="" textlink="">
      <xdr:nvSpPr>
        <xdr:cNvPr id="410" name="フローチャート : 判断 409"/>
        <xdr:cNvSpPr/>
      </xdr:nvSpPr>
      <xdr:spPr>
        <a:xfrm>
          <a:off x="7810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10317</xdr:rowOff>
    </xdr:from>
    <xdr:ext cx="469744" cy="259045"/>
    <xdr:sp macro="" textlink="">
      <xdr:nvSpPr>
        <xdr:cNvPr id="411" name="テキスト ボックス 410"/>
        <xdr:cNvSpPr txBox="1"/>
      </xdr:nvSpPr>
      <xdr:spPr>
        <a:xfrm>
          <a:off x="7626427" y="130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70132</xdr:rowOff>
    </xdr:from>
    <xdr:to>
      <xdr:col>10</xdr:col>
      <xdr:colOff>155575</xdr:colOff>
      <xdr:row>78</xdr:row>
      <xdr:rowOff>282</xdr:rowOff>
    </xdr:to>
    <xdr:sp macro="" textlink="">
      <xdr:nvSpPr>
        <xdr:cNvPr id="412" name="フローチャート : 判断 411"/>
        <xdr:cNvSpPr/>
      </xdr:nvSpPr>
      <xdr:spPr>
        <a:xfrm>
          <a:off x="6921500" y="1327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16809</xdr:rowOff>
    </xdr:from>
    <xdr:ext cx="469744" cy="259045"/>
    <xdr:sp macro="" textlink="">
      <xdr:nvSpPr>
        <xdr:cNvPr id="413" name="テキスト ボックス 412"/>
        <xdr:cNvSpPr txBox="1"/>
      </xdr:nvSpPr>
      <xdr:spPr>
        <a:xfrm>
          <a:off x="6737427" y="1304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170670</xdr:rowOff>
    </xdr:from>
    <xdr:to>
      <xdr:col>15</xdr:col>
      <xdr:colOff>231775</xdr:colOff>
      <xdr:row>78</xdr:row>
      <xdr:rowOff>100820</xdr:rowOff>
    </xdr:to>
    <xdr:sp macro="" textlink="">
      <xdr:nvSpPr>
        <xdr:cNvPr id="419" name="円/楕円 418"/>
        <xdr:cNvSpPr/>
      </xdr:nvSpPr>
      <xdr:spPr>
        <a:xfrm>
          <a:off x="10426700" y="133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91878</xdr:rowOff>
    </xdr:from>
    <xdr:ext cx="469744" cy="259045"/>
    <xdr:sp macro="" textlink="">
      <xdr:nvSpPr>
        <xdr:cNvPr id="420" name="商工費該当値テキスト"/>
        <xdr:cNvSpPr txBox="1"/>
      </xdr:nvSpPr>
      <xdr:spPr>
        <a:xfrm>
          <a:off x="10528300" y="1329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158508</xdr:rowOff>
    </xdr:from>
    <xdr:to>
      <xdr:col>14</xdr:col>
      <xdr:colOff>79375</xdr:colOff>
      <xdr:row>78</xdr:row>
      <xdr:rowOff>88658</xdr:rowOff>
    </xdr:to>
    <xdr:sp macro="" textlink="">
      <xdr:nvSpPr>
        <xdr:cNvPr id="421" name="円/楕円 420"/>
        <xdr:cNvSpPr/>
      </xdr:nvSpPr>
      <xdr:spPr>
        <a:xfrm>
          <a:off x="9588500" y="1336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79785</xdr:rowOff>
    </xdr:from>
    <xdr:ext cx="469744" cy="259045"/>
    <xdr:sp macro="" textlink="">
      <xdr:nvSpPr>
        <xdr:cNvPr id="422" name="テキスト ボックス 421"/>
        <xdr:cNvSpPr txBox="1"/>
      </xdr:nvSpPr>
      <xdr:spPr>
        <a:xfrm>
          <a:off x="9404427" y="1345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164726</xdr:rowOff>
    </xdr:from>
    <xdr:to>
      <xdr:col>12</xdr:col>
      <xdr:colOff>561975</xdr:colOff>
      <xdr:row>78</xdr:row>
      <xdr:rowOff>94876</xdr:rowOff>
    </xdr:to>
    <xdr:sp macro="" textlink="">
      <xdr:nvSpPr>
        <xdr:cNvPr id="423" name="円/楕円 422"/>
        <xdr:cNvSpPr/>
      </xdr:nvSpPr>
      <xdr:spPr>
        <a:xfrm>
          <a:off x="8699500" y="1336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86003</xdr:rowOff>
    </xdr:from>
    <xdr:ext cx="469744" cy="259045"/>
    <xdr:sp macro="" textlink="">
      <xdr:nvSpPr>
        <xdr:cNvPr id="424" name="テキスト ボックス 423"/>
        <xdr:cNvSpPr txBox="1"/>
      </xdr:nvSpPr>
      <xdr:spPr>
        <a:xfrm>
          <a:off x="8515427" y="1345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168841</xdr:rowOff>
    </xdr:from>
    <xdr:to>
      <xdr:col>11</xdr:col>
      <xdr:colOff>358775</xdr:colOff>
      <xdr:row>78</xdr:row>
      <xdr:rowOff>98991</xdr:rowOff>
    </xdr:to>
    <xdr:sp macro="" textlink="">
      <xdr:nvSpPr>
        <xdr:cNvPr id="425" name="円/楕円 424"/>
        <xdr:cNvSpPr/>
      </xdr:nvSpPr>
      <xdr:spPr>
        <a:xfrm>
          <a:off x="7810500" y="1337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90118</xdr:rowOff>
    </xdr:from>
    <xdr:ext cx="469744" cy="259045"/>
    <xdr:sp macro="" textlink="">
      <xdr:nvSpPr>
        <xdr:cNvPr id="426" name="テキスト ボックス 425"/>
        <xdr:cNvSpPr txBox="1"/>
      </xdr:nvSpPr>
      <xdr:spPr>
        <a:xfrm>
          <a:off x="7626427" y="1346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169985</xdr:rowOff>
    </xdr:from>
    <xdr:to>
      <xdr:col>10</xdr:col>
      <xdr:colOff>155575</xdr:colOff>
      <xdr:row>78</xdr:row>
      <xdr:rowOff>100135</xdr:rowOff>
    </xdr:to>
    <xdr:sp macro="" textlink="">
      <xdr:nvSpPr>
        <xdr:cNvPr id="427" name="円/楕円 426"/>
        <xdr:cNvSpPr/>
      </xdr:nvSpPr>
      <xdr:spPr>
        <a:xfrm>
          <a:off x="6921500" y="1337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91262</xdr:rowOff>
    </xdr:from>
    <xdr:ext cx="469744" cy="259045"/>
    <xdr:sp macro="" textlink="">
      <xdr:nvSpPr>
        <xdr:cNvPr id="428" name="テキスト ボックス 427"/>
        <xdr:cNvSpPr txBox="1"/>
      </xdr:nvSpPr>
      <xdr:spPr>
        <a:xfrm>
          <a:off x="6737427" y="1346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86246</xdr:rowOff>
    </xdr:from>
    <xdr:to>
      <xdr:col>15</xdr:col>
      <xdr:colOff>180340</xdr:colOff>
      <xdr:row>99</xdr:row>
      <xdr:rowOff>2006</xdr:rowOff>
    </xdr:to>
    <xdr:cxnSp macro="">
      <xdr:nvCxnSpPr>
        <xdr:cNvPr id="453" name="直線コネクタ 452"/>
        <xdr:cNvCxnSpPr/>
      </xdr:nvCxnSpPr>
      <xdr:spPr>
        <a:xfrm flipV="1">
          <a:off x="10475595" y="15688196"/>
          <a:ext cx="1270" cy="1287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5833</xdr:rowOff>
    </xdr:from>
    <xdr:ext cx="534377" cy="259045"/>
    <xdr:sp macro="" textlink="">
      <xdr:nvSpPr>
        <xdr:cNvPr id="454" name="土木費最小値テキスト"/>
        <xdr:cNvSpPr txBox="1"/>
      </xdr:nvSpPr>
      <xdr:spPr>
        <a:xfrm>
          <a:off x="10528300" y="1697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22,228</a:t>
          </a:r>
          <a:endParaRPr kumimoji="1" lang="ja-JP" altLang="en-US" sz="1000" b="1">
            <a:latin typeface="ＭＳ Ｐゴシック"/>
          </a:endParaRPr>
        </a:p>
      </xdr:txBody>
    </xdr:sp>
    <xdr:clientData/>
  </xdr:oneCellAnchor>
  <xdr:twoCellAnchor>
    <xdr:from>
      <xdr:col>15</xdr:col>
      <xdr:colOff>92075</xdr:colOff>
      <xdr:row>99</xdr:row>
      <xdr:rowOff>2006</xdr:rowOff>
    </xdr:from>
    <xdr:to>
      <xdr:col>15</xdr:col>
      <xdr:colOff>269875</xdr:colOff>
      <xdr:row>99</xdr:row>
      <xdr:rowOff>2006</xdr:rowOff>
    </xdr:to>
    <xdr:cxnSp macro="">
      <xdr:nvCxnSpPr>
        <xdr:cNvPr id="455" name="直線コネクタ 454"/>
        <xdr:cNvCxnSpPr/>
      </xdr:nvCxnSpPr>
      <xdr:spPr>
        <a:xfrm>
          <a:off x="10388600" y="1697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32923</xdr:rowOff>
    </xdr:from>
    <xdr:ext cx="534377" cy="259045"/>
    <xdr:sp macro="" textlink="">
      <xdr:nvSpPr>
        <xdr:cNvPr id="456" name="土木費最大値テキスト"/>
        <xdr:cNvSpPr txBox="1"/>
      </xdr:nvSpPr>
      <xdr:spPr>
        <a:xfrm>
          <a:off x="10528300" y="1546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89,806</a:t>
          </a:r>
          <a:endParaRPr kumimoji="1" lang="ja-JP" altLang="en-US" sz="1000" b="1">
            <a:latin typeface="ＭＳ Ｐゴシック"/>
          </a:endParaRPr>
        </a:p>
      </xdr:txBody>
    </xdr:sp>
    <xdr:clientData/>
  </xdr:oneCellAnchor>
  <xdr:twoCellAnchor>
    <xdr:from>
      <xdr:col>15</xdr:col>
      <xdr:colOff>92075</xdr:colOff>
      <xdr:row>91</xdr:row>
      <xdr:rowOff>86246</xdr:rowOff>
    </xdr:from>
    <xdr:to>
      <xdr:col>15</xdr:col>
      <xdr:colOff>269875</xdr:colOff>
      <xdr:row>91</xdr:row>
      <xdr:rowOff>86246</xdr:rowOff>
    </xdr:to>
    <xdr:cxnSp macro="">
      <xdr:nvCxnSpPr>
        <xdr:cNvPr id="457" name="直線コネクタ 456"/>
        <xdr:cNvCxnSpPr/>
      </xdr:nvCxnSpPr>
      <xdr:spPr>
        <a:xfrm>
          <a:off x="10388600" y="156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36030</xdr:rowOff>
    </xdr:from>
    <xdr:to>
      <xdr:col>15</xdr:col>
      <xdr:colOff>180975</xdr:colOff>
      <xdr:row>98</xdr:row>
      <xdr:rowOff>100876</xdr:rowOff>
    </xdr:to>
    <xdr:cxnSp macro="">
      <xdr:nvCxnSpPr>
        <xdr:cNvPr id="458" name="直線コネクタ 457"/>
        <xdr:cNvCxnSpPr/>
      </xdr:nvCxnSpPr>
      <xdr:spPr>
        <a:xfrm flipV="1">
          <a:off x="9639300" y="16838130"/>
          <a:ext cx="838200" cy="6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50664</xdr:rowOff>
    </xdr:from>
    <xdr:ext cx="534377" cy="259045"/>
    <xdr:sp macro="" textlink="">
      <xdr:nvSpPr>
        <xdr:cNvPr id="459" name="土木費平均値テキスト"/>
        <xdr:cNvSpPr txBox="1"/>
      </xdr:nvSpPr>
      <xdr:spPr>
        <a:xfrm>
          <a:off x="10528300" y="1650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27787</xdr:rowOff>
    </xdr:from>
    <xdr:to>
      <xdr:col>15</xdr:col>
      <xdr:colOff>231775</xdr:colOff>
      <xdr:row>97</xdr:row>
      <xdr:rowOff>129387</xdr:rowOff>
    </xdr:to>
    <xdr:sp macro="" textlink="">
      <xdr:nvSpPr>
        <xdr:cNvPr id="460" name="フローチャート : 判断 459"/>
        <xdr:cNvSpPr/>
      </xdr:nvSpPr>
      <xdr:spPr>
        <a:xfrm>
          <a:off x="10426700" y="166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130423</xdr:rowOff>
    </xdr:from>
    <xdr:to>
      <xdr:col>14</xdr:col>
      <xdr:colOff>28575</xdr:colOff>
      <xdr:row>98</xdr:row>
      <xdr:rowOff>100876</xdr:rowOff>
    </xdr:to>
    <xdr:cxnSp macro="">
      <xdr:nvCxnSpPr>
        <xdr:cNvPr id="461" name="直線コネクタ 460"/>
        <xdr:cNvCxnSpPr/>
      </xdr:nvCxnSpPr>
      <xdr:spPr>
        <a:xfrm>
          <a:off x="8750300" y="16761073"/>
          <a:ext cx="889000" cy="14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37085</xdr:rowOff>
    </xdr:from>
    <xdr:to>
      <xdr:col>14</xdr:col>
      <xdr:colOff>79375</xdr:colOff>
      <xdr:row>97</xdr:row>
      <xdr:rowOff>138685</xdr:rowOff>
    </xdr:to>
    <xdr:sp macro="" textlink="">
      <xdr:nvSpPr>
        <xdr:cNvPr id="462" name="フローチャート : 判断 461"/>
        <xdr:cNvSpPr/>
      </xdr:nvSpPr>
      <xdr:spPr>
        <a:xfrm>
          <a:off x="9588500" y="1666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155212</xdr:rowOff>
    </xdr:from>
    <xdr:ext cx="534377" cy="259045"/>
    <xdr:sp macro="" textlink="">
      <xdr:nvSpPr>
        <xdr:cNvPr id="463" name="テキスト ボックス 462"/>
        <xdr:cNvSpPr txBox="1"/>
      </xdr:nvSpPr>
      <xdr:spPr>
        <a:xfrm>
          <a:off x="9372111" y="1644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49631</xdr:rowOff>
    </xdr:from>
    <xdr:to>
      <xdr:col>12</xdr:col>
      <xdr:colOff>511175</xdr:colOff>
      <xdr:row>97</xdr:row>
      <xdr:rowOff>130423</xdr:rowOff>
    </xdr:to>
    <xdr:cxnSp macro="">
      <xdr:nvCxnSpPr>
        <xdr:cNvPr id="464" name="直線コネクタ 463"/>
        <xdr:cNvCxnSpPr/>
      </xdr:nvCxnSpPr>
      <xdr:spPr>
        <a:xfrm>
          <a:off x="7861300" y="16680281"/>
          <a:ext cx="889000" cy="8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112083</xdr:rowOff>
    </xdr:from>
    <xdr:to>
      <xdr:col>12</xdr:col>
      <xdr:colOff>561975</xdr:colOff>
      <xdr:row>97</xdr:row>
      <xdr:rowOff>42233</xdr:rowOff>
    </xdr:to>
    <xdr:sp macro="" textlink="">
      <xdr:nvSpPr>
        <xdr:cNvPr id="465" name="フローチャート : 判断 464"/>
        <xdr:cNvSpPr/>
      </xdr:nvSpPr>
      <xdr:spPr>
        <a:xfrm>
          <a:off x="8699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58760</xdr:rowOff>
    </xdr:from>
    <xdr:ext cx="534377" cy="259045"/>
    <xdr:sp macro="" textlink="">
      <xdr:nvSpPr>
        <xdr:cNvPr id="466" name="テキスト ボックス 465"/>
        <xdr:cNvSpPr txBox="1"/>
      </xdr:nvSpPr>
      <xdr:spPr>
        <a:xfrm>
          <a:off x="8483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49631</xdr:rowOff>
    </xdr:from>
    <xdr:to>
      <xdr:col>11</xdr:col>
      <xdr:colOff>307975</xdr:colOff>
      <xdr:row>97</xdr:row>
      <xdr:rowOff>161531</xdr:rowOff>
    </xdr:to>
    <xdr:cxnSp macro="">
      <xdr:nvCxnSpPr>
        <xdr:cNvPr id="467" name="直線コネクタ 466"/>
        <xdr:cNvCxnSpPr/>
      </xdr:nvCxnSpPr>
      <xdr:spPr>
        <a:xfrm flipV="1">
          <a:off x="6972300" y="16680281"/>
          <a:ext cx="889000" cy="11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70783</xdr:rowOff>
    </xdr:from>
    <xdr:to>
      <xdr:col>11</xdr:col>
      <xdr:colOff>358775</xdr:colOff>
      <xdr:row>97</xdr:row>
      <xdr:rowOff>933</xdr:rowOff>
    </xdr:to>
    <xdr:sp macro="" textlink="">
      <xdr:nvSpPr>
        <xdr:cNvPr id="468" name="フローチャート : 判断 467"/>
        <xdr:cNvSpPr/>
      </xdr:nvSpPr>
      <xdr:spPr>
        <a:xfrm>
          <a:off x="7810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17460</xdr:rowOff>
    </xdr:from>
    <xdr:ext cx="534377" cy="259045"/>
    <xdr:sp macro="" textlink="">
      <xdr:nvSpPr>
        <xdr:cNvPr id="469" name="テキスト ボックス 468"/>
        <xdr:cNvSpPr txBox="1"/>
      </xdr:nvSpPr>
      <xdr:spPr>
        <a:xfrm>
          <a:off x="7594111" y="163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131268</xdr:rowOff>
    </xdr:from>
    <xdr:to>
      <xdr:col>10</xdr:col>
      <xdr:colOff>155575</xdr:colOff>
      <xdr:row>97</xdr:row>
      <xdr:rowOff>61418</xdr:rowOff>
    </xdr:to>
    <xdr:sp macro="" textlink="">
      <xdr:nvSpPr>
        <xdr:cNvPr id="470" name="フローチャート : 判断 469"/>
        <xdr:cNvSpPr/>
      </xdr:nvSpPr>
      <xdr:spPr>
        <a:xfrm>
          <a:off x="6921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77945</xdr:rowOff>
    </xdr:from>
    <xdr:ext cx="534377" cy="259045"/>
    <xdr:sp macro="" textlink="">
      <xdr:nvSpPr>
        <xdr:cNvPr id="471" name="テキスト ボックス 470"/>
        <xdr:cNvSpPr txBox="1"/>
      </xdr:nvSpPr>
      <xdr:spPr>
        <a:xfrm>
          <a:off x="6705111" y="163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156680</xdr:rowOff>
    </xdr:from>
    <xdr:to>
      <xdr:col>15</xdr:col>
      <xdr:colOff>231775</xdr:colOff>
      <xdr:row>98</xdr:row>
      <xdr:rowOff>86830</xdr:rowOff>
    </xdr:to>
    <xdr:sp macro="" textlink="">
      <xdr:nvSpPr>
        <xdr:cNvPr id="477" name="円/楕円 476"/>
        <xdr:cNvSpPr/>
      </xdr:nvSpPr>
      <xdr:spPr>
        <a:xfrm>
          <a:off x="10426700" y="1678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135107</xdr:rowOff>
    </xdr:from>
    <xdr:ext cx="534377" cy="259045"/>
    <xdr:sp macro="" textlink="">
      <xdr:nvSpPr>
        <xdr:cNvPr id="478" name="土木費該当値テキスト"/>
        <xdr:cNvSpPr txBox="1"/>
      </xdr:nvSpPr>
      <xdr:spPr>
        <a:xfrm>
          <a:off x="10528300" y="1676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29,442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50076</xdr:rowOff>
    </xdr:from>
    <xdr:to>
      <xdr:col>14</xdr:col>
      <xdr:colOff>79375</xdr:colOff>
      <xdr:row>98</xdr:row>
      <xdr:rowOff>151676</xdr:rowOff>
    </xdr:to>
    <xdr:sp macro="" textlink="">
      <xdr:nvSpPr>
        <xdr:cNvPr id="479" name="円/楕円 478"/>
        <xdr:cNvSpPr/>
      </xdr:nvSpPr>
      <xdr:spPr>
        <a:xfrm>
          <a:off x="9588500" y="1685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142803</xdr:rowOff>
    </xdr:from>
    <xdr:ext cx="534377" cy="259045"/>
    <xdr:sp macro="" textlink="">
      <xdr:nvSpPr>
        <xdr:cNvPr id="480" name="テキスト ボックス 479"/>
        <xdr:cNvSpPr txBox="1"/>
      </xdr:nvSpPr>
      <xdr:spPr>
        <a:xfrm>
          <a:off x="9372111" y="1694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26,038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79623</xdr:rowOff>
    </xdr:from>
    <xdr:to>
      <xdr:col>12</xdr:col>
      <xdr:colOff>561975</xdr:colOff>
      <xdr:row>98</xdr:row>
      <xdr:rowOff>9773</xdr:rowOff>
    </xdr:to>
    <xdr:sp macro="" textlink="">
      <xdr:nvSpPr>
        <xdr:cNvPr id="481" name="円/楕円 480"/>
        <xdr:cNvSpPr/>
      </xdr:nvSpPr>
      <xdr:spPr>
        <a:xfrm>
          <a:off x="8699500" y="167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900</xdr:rowOff>
    </xdr:from>
    <xdr:ext cx="534377" cy="259045"/>
    <xdr:sp macro="" textlink="">
      <xdr:nvSpPr>
        <xdr:cNvPr id="482" name="テキスト ボックス 481"/>
        <xdr:cNvSpPr txBox="1"/>
      </xdr:nvSpPr>
      <xdr:spPr>
        <a:xfrm>
          <a:off x="8483111" y="1680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33,487</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170281</xdr:rowOff>
    </xdr:from>
    <xdr:to>
      <xdr:col>11</xdr:col>
      <xdr:colOff>358775</xdr:colOff>
      <xdr:row>97</xdr:row>
      <xdr:rowOff>100431</xdr:rowOff>
    </xdr:to>
    <xdr:sp macro="" textlink="">
      <xdr:nvSpPr>
        <xdr:cNvPr id="483" name="円/楕円 482"/>
        <xdr:cNvSpPr/>
      </xdr:nvSpPr>
      <xdr:spPr>
        <a:xfrm>
          <a:off x="7810500" y="1662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91558</xdr:rowOff>
    </xdr:from>
    <xdr:ext cx="534377" cy="259045"/>
    <xdr:sp macro="" textlink="">
      <xdr:nvSpPr>
        <xdr:cNvPr id="484" name="テキスト ボックス 483"/>
        <xdr:cNvSpPr txBox="1"/>
      </xdr:nvSpPr>
      <xdr:spPr>
        <a:xfrm>
          <a:off x="7594111" y="1672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37,728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110731</xdr:rowOff>
    </xdr:from>
    <xdr:to>
      <xdr:col>10</xdr:col>
      <xdr:colOff>155575</xdr:colOff>
      <xdr:row>98</xdr:row>
      <xdr:rowOff>40881</xdr:rowOff>
    </xdr:to>
    <xdr:sp macro="" textlink="">
      <xdr:nvSpPr>
        <xdr:cNvPr id="485" name="円/楕円 484"/>
        <xdr:cNvSpPr/>
      </xdr:nvSpPr>
      <xdr:spPr>
        <a:xfrm>
          <a:off x="6921500" y="1674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32008</xdr:rowOff>
    </xdr:from>
    <xdr:ext cx="534377" cy="259045"/>
    <xdr:sp macro="" textlink="">
      <xdr:nvSpPr>
        <xdr:cNvPr id="486" name="テキスト ボックス 485"/>
        <xdr:cNvSpPr txBox="1"/>
      </xdr:nvSpPr>
      <xdr:spPr>
        <a:xfrm>
          <a:off x="6705111"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499" name="テキスト ボックス 49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38681</xdr:rowOff>
    </xdr:from>
    <xdr:to>
      <xdr:col>23</xdr:col>
      <xdr:colOff>516889</xdr:colOff>
      <xdr:row>39</xdr:row>
      <xdr:rowOff>154613</xdr:rowOff>
    </xdr:to>
    <xdr:cxnSp macro="">
      <xdr:nvCxnSpPr>
        <xdr:cNvPr id="513" name="直線コネクタ 512"/>
        <xdr:cNvCxnSpPr/>
      </xdr:nvCxnSpPr>
      <xdr:spPr>
        <a:xfrm flipV="1">
          <a:off x="16317595" y="5353631"/>
          <a:ext cx="1269"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158440</xdr:rowOff>
    </xdr:from>
    <xdr:ext cx="469744" cy="259045"/>
    <xdr:sp macro="" textlink="">
      <xdr:nvSpPr>
        <xdr:cNvPr id="514" name="消防費最小値テキスト"/>
        <xdr:cNvSpPr txBox="1"/>
      </xdr:nvSpPr>
      <xdr:spPr>
        <a:xfrm>
          <a:off x="16370300" y="68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8,488</a:t>
          </a:r>
          <a:endParaRPr kumimoji="1" lang="ja-JP" altLang="en-US" sz="1000" b="1">
            <a:latin typeface="ＭＳ Ｐゴシック"/>
          </a:endParaRPr>
        </a:p>
      </xdr:txBody>
    </xdr:sp>
    <xdr:clientData/>
  </xdr:oneCellAnchor>
  <xdr:twoCellAnchor>
    <xdr:from>
      <xdr:col>23</xdr:col>
      <xdr:colOff>428625</xdr:colOff>
      <xdr:row>39</xdr:row>
      <xdr:rowOff>154613</xdr:rowOff>
    </xdr:from>
    <xdr:to>
      <xdr:col>23</xdr:col>
      <xdr:colOff>606425</xdr:colOff>
      <xdr:row>39</xdr:row>
      <xdr:rowOff>154613</xdr:rowOff>
    </xdr:to>
    <xdr:cxnSp macro="">
      <xdr:nvCxnSpPr>
        <xdr:cNvPr id="515" name="直線コネクタ 514"/>
        <xdr:cNvCxnSpPr/>
      </xdr:nvCxnSpPr>
      <xdr:spPr>
        <a:xfrm>
          <a:off x="16230600" y="684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156808</xdr:rowOff>
    </xdr:from>
    <xdr:ext cx="534377" cy="259045"/>
    <xdr:sp macro="" textlink="">
      <xdr:nvSpPr>
        <xdr:cNvPr id="516" name="消防費最大値テキスト"/>
        <xdr:cNvSpPr txBox="1"/>
      </xdr:nvSpPr>
      <xdr:spPr>
        <a:xfrm>
          <a:off x="16370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22,153</a:t>
          </a:r>
          <a:endParaRPr kumimoji="1" lang="ja-JP" altLang="en-US" sz="1000" b="1">
            <a:latin typeface="ＭＳ Ｐゴシック"/>
          </a:endParaRPr>
        </a:p>
      </xdr:txBody>
    </xdr:sp>
    <xdr:clientData/>
  </xdr:oneCellAnchor>
  <xdr:twoCellAnchor>
    <xdr:from>
      <xdr:col>23</xdr:col>
      <xdr:colOff>428625</xdr:colOff>
      <xdr:row>31</xdr:row>
      <xdr:rowOff>38681</xdr:rowOff>
    </xdr:from>
    <xdr:to>
      <xdr:col>23</xdr:col>
      <xdr:colOff>606425</xdr:colOff>
      <xdr:row>31</xdr:row>
      <xdr:rowOff>38681</xdr:rowOff>
    </xdr:to>
    <xdr:cxnSp macro="">
      <xdr:nvCxnSpPr>
        <xdr:cNvPr id="517" name="直線コネクタ 516"/>
        <xdr:cNvCxnSpPr/>
      </xdr:nvCxnSpPr>
      <xdr:spPr>
        <a:xfrm>
          <a:off x="16230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123698</xdr:rowOff>
    </xdr:from>
    <xdr:to>
      <xdr:col>23</xdr:col>
      <xdr:colOff>517525</xdr:colOff>
      <xdr:row>39</xdr:row>
      <xdr:rowOff>67419</xdr:rowOff>
    </xdr:to>
    <xdr:cxnSp macro="">
      <xdr:nvCxnSpPr>
        <xdr:cNvPr id="518" name="直線コネクタ 517"/>
        <xdr:cNvCxnSpPr/>
      </xdr:nvCxnSpPr>
      <xdr:spPr>
        <a:xfrm>
          <a:off x="15481300" y="6295898"/>
          <a:ext cx="838200" cy="45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91203</xdr:rowOff>
    </xdr:from>
    <xdr:ext cx="534377" cy="259045"/>
    <xdr:sp macro="" textlink="">
      <xdr:nvSpPr>
        <xdr:cNvPr id="519" name="消防費平均値テキスト"/>
        <xdr:cNvSpPr txBox="1"/>
      </xdr:nvSpPr>
      <xdr:spPr>
        <a:xfrm>
          <a:off x="16370300" y="609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13,539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68326</xdr:rowOff>
    </xdr:from>
    <xdr:to>
      <xdr:col>23</xdr:col>
      <xdr:colOff>568325</xdr:colOff>
      <xdr:row>36</xdr:row>
      <xdr:rowOff>169926</xdr:rowOff>
    </xdr:to>
    <xdr:sp macro="" textlink="">
      <xdr:nvSpPr>
        <xdr:cNvPr id="520" name="フローチャート : 判断 519"/>
        <xdr:cNvSpPr/>
      </xdr:nvSpPr>
      <xdr:spPr>
        <a:xfrm>
          <a:off x="162687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153089</xdr:rowOff>
    </xdr:from>
    <xdr:to>
      <xdr:col>22</xdr:col>
      <xdr:colOff>365125</xdr:colOff>
      <xdr:row>36</xdr:row>
      <xdr:rowOff>123698</xdr:rowOff>
    </xdr:to>
    <xdr:cxnSp macro="">
      <xdr:nvCxnSpPr>
        <xdr:cNvPr id="521" name="直線コネクタ 520"/>
        <xdr:cNvCxnSpPr/>
      </xdr:nvCxnSpPr>
      <xdr:spPr>
        <a:xfrm>
          <a:off x="14592300" y="5810939"/>
          <a:ext cx="889000" cy="48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40894</xdr:rowOff>
    </xdr:from>
    <xdr:to>
      <xdr:col>22</xdr:col>
      <xdr:colOff>415925</xdr:colOff>
      <xdr:row>35</xdr:row>
      <xdr:rowOff>142494</xdr:rowOff>
    </xdr:to>
    <xdr:sp macro="" textlink="">
      <xdr:nvSpPr>
        <xdr:cNvPr id="522" name="フローチャート : 判断 521"/>
        <xdr:cNvSpPr/>
      </xdr:nvSpPr>
      <xdr:spPr>
        <a:xfrm>
          <a:off x="15430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159021</xdr:rowOff>
    </xdr:from>
    <xdr:ext cx="534377" cy="259045"/>
    <xdr:sp macro="" textlink="">
      <xdr:nvSpPr>
        <xdr:cNvPr id="523" name="テキスト ボックス 522"/>
        <xdr:cNvSpPr txBox="1"/>
      </xdr:nvSpPr>
      <xdr:spPr>
        <a:xfrm>
          <a:off x="15214111" y="58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153089</xdr:rowOff>
    </xdr:from>
    <xdr:to>
      <xdr:col>21</xdr:col>
      <xdr:colOff>161925</xdr:colOff>
      <xdr:row>34</xdr:row>
      <xdr:rowOff>169745</xdr:rowOff>
    </xdr:to>
    <xdr:cxnSp macro="">
      <xdr:nvCxnSpPr>
        <xdr:cNvPr id="524" name="直線コネクタ 523"/>
        <xdr:cNvCxnSpPr/>
      </xdr:nvCxnSpPr>
      <xdr:spPr>
        <a:xfrm flipV="1">
          <a:off x="13703300" y="5810939"/>
          <a:ext cx="889000" cy="18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112631</xdr:rowOff>
    </xdr:from>
    <xdr:to>
      <xdr:col>21</xdr:col>
      <xdr:colOff>212725</xdr:colOff>
      <xdr:row>36</xdr:row>
      <xdr:rowOff>42781</xdr:rowOff>
    </xdr:to>
    <xdr:sp macro="" textlink="">
      <xdr:nvSpPr>
        <xdr:cNvPr id="525" name="フローチャート : 判断 524"/>
        <xdr:cNvSpPr/>
      </xdr:nvSpPr>
      <xdr:spPr>
        <a:xfrm>
          <a:off x="14541500" y="61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33908</xdr:rowOff>
    </xdr:from>
    <xdr:ext cx="534377" cy="259045"/>
    <xdr:sp macro="" textlink="">
      <xdr:nvSpPr>
        <xdr:cNvPr id="526" name="テキスト ボックス 525"/>
        <xdr:cNvSpPr txBox="1"/>
      </xdr:nvSpPr>
      <xdr:spPr>
        <a:xfrm>
          <a:off x="14325111" y="62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169745</xdr:rowOff>
    </xdr:from>
    <xdr:to>
      <xdr:col>19</xdr:col>
      <xdr:colOff>644525</xdr:colOff>
      <xdr:row>39</xdr:row>
      <xdr:rowOff>106172</xdr:rowOff>
    </xdr:to>
    <xdr:cxnSp macro="">
      <xdr:nvCxnSpPr>
        <xdr:cNvPr id="527" name="直線コネクタ 526"/>
        <xdr:cNvCxnSpPr/>
      </xdr:nvCxnSpPr>
      <xdr:spPr>
        <a:xfrm flipV="1">
          <a:off x="12814300" y="5999045"/>
          <a:ext cx="889000" cy="79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5189</xdr:rowOff>
    </xdr:from>
    <xdr:to>
      <xdr:col>20</xdr:col>
      <xdr:colOff>9525</xdr:colOff>
      <xdr:row>36</xdr:row>
      <xdr:rowOff>106789</xdr:rowOff>
    </xdr:to>
    <xdr:sp macro="" textlink="">
      <xdr:nvSpPr>
        <xdr:cNvPr id="528" name="フローチャート : 判断 527"/>
        <xdr:cNvSpPr/>
      </xdr:nvSpPr>
      <xdr:spPr>
        <a:xfrm>
          <a:off x="13652500" y="61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97916</xdr:rowOff>
    </xdr:from>
    <xdr:ext cx="534377" cy="259045"/>
    <xdr:sp macro="" textlink="">
      <xdr:nvSpPr>
        <xdr:cNvPr id="529" name="テキスト ボックス 528"/>
        <xdr:cNvSpPr txBox="1"/>
      </xdr:nvSpPr>
      <xdr:spPr>
        <a:xfrm>
          <a:off x="13436111" y="627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78341</xdr:rowOff>
    </xdr:from>
    <xdr:to>
      <xdr:col>18</xdr:col>
      <xdr:colOff>492125</xdr:colOff>
      <xdr:row>37</xdr:row>
      <xdr:rowOff>8491</xdr:rowOff>
    </xdr:to>
    <xdr:sp macro="" textlink="">
      <xdr:nvSpPr>
        <xdr:cNvPr id="530" name="フローチャート : 判断 529"/>
        <xdr:cNvSpPr/>
      </xdr:nvSpPr>
      <xdr:spPr>
        <a:xfrm>
          <a:off x="12763500" y="625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25018</xdr:rowOff>
    </xdr:from>
    <xdr:ext cx="534377" cy="259045"/>
    <xdr:sp macro="" textlink="">
      <xdr:nvSpPr>
        <xdr:cNvPr id="531" name="テキスト ボックス 530"/>
        <xdr:cNvSpPr txBox="1"/>
      </xdr:nvSpPr>
      <xdr:spPr>
        <a:xfrm>
          <a:off x="12547111" y="602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16619</xdr:rowOff>
    </xdr:from>
    <xdr:to>
      <xdr:col>23</xdr:col>
      <xdr:colOff>568325</xdr:colOff>
      <xdr:row>39</xdr:row>
      <xdr:rowOff>118219</xdr:rowOff>
    </xdr:to>
    <xdr:sp macro="" textlink="">
      <xdr:nvSpPr>
        <xdr:cNvPr id="537" name="円/楕円 536"/>
        <xdr:cNvSpPr/>
      </xdr:nvSpPr>
      <xdr:spPr>
        <a:xfrm>
          <a:off x="16268700" y="670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102996</xdr:rowOff>
    </xdr:from>
    <xdr:ext cx="469744" cy="259045"/>
    <xdr:sp macro="" textlink="">
      <xdr:nvSpPr>
        <xdr:cNvPr id="538" name="消防費該当値テキスト"/>
        <xdr:cNvSpPr txBox="1"/>
      </xdr:nvSpPr>
      <xdr:spPr>
        <a:xfrm>
          <a:off x="16370300" y="661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9,289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72898</xdr:rowOff>
    </xdr:from>
    <xdr:to>
      <xdr:col>22</xdr:col>
      <xdr:colOff>415925</xdr:colOff>
      <xdr:row>37</xdr:row>
      <xdr:rowOff>3048</xdr:rowOff>
    </xdr:to>
    <xdr:sp macro="" textlink="">
      <xdr:nvSpPr>
        <xdr:cNvPr id="539" name="円/楕円 538"/>
        <xdr:cNvSpPr/>
      </xdr:nvSpPr>
      <xdr:spPr>
        <a:xfrm>
          <a:off x="15430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165625</xdr:rowOff>
    </xdr:from>
    <xdr:ext cx="534377" cy="259045"/>
    <xdr:sp macro="" textlink="">
      <xdr:nvSpPr>
        <xdr:cNvPr id="540" name="テキスト ボックス 539"/>
        <xdr:cNvSpPr txBox="1"/>
      </xdr:nvSpPr>
      <xdr:spPr>
        <a:xfrm>
          <a:off x="15214111" y="633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13,497</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102289</xdr:rowOff>
    </xdr:from>
    <xdr:to>
      <xdr:col>21</xdr:col>
      <xdr:colOff>212725</xdr:colOff>
      <xdr:row>34</xdr:row>
      <xdr:rowOff>32439</xdr:rowOff>
    </xdr:to>
    <xdr:sp macro="" textlink="">
      <xdr:nvSpPr>
        <xdr:cNvPr id="541" name="円/楕円 540"/>
        <xdr:cNvSpPr/>
      </xdr:nvSpPr>
      <xdr:spPr>
        <a:xfrm>
          <a:off x="14541500" y="576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48966</xdr:rowOff>
    </xdr:from>
    <xdr:ext cx="534377" cy="259045"/>
    <xdr:sp macro="" textlink="">
      <xdr:nvSpPr>
        <xdr:cNvPr id="542" name="テキスト ボックス 541"/>
        <xdr:cNvSpPr txBox="1"/>
      </xdr:nvSpPr>
      <xdr:spPr>
        <a:xfrm>
          <a:off x="14325111" y="553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17,952</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118945</xdr:rowOff>
    </xdr:from>
    <xdr:to>
      <xdr:col>20</xdr:col>
      <xdr:colOff>9525</xdr:colOff>
      <xdr:row>35</xdr:row>
      <xdr:rowOff>49095</xdr:rowOff>
    </xdr:to>
    <xdr:sp macro="" textlink="">
      <xdr:nvSpPr>
        <xdr:cNvPr id="543" name="円/楕円 542"/>
        <xdr:cNvSpPr/>
      </xdr:nvSpPr>
      <xdr:spPr>
        <a:xfrm>
          <a:off x="13652500" y="594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65622</xdr:rowOff>
    </xdr:from>
    <xdr:ext cx="534377" cy="259045"/>
    <xdr:sp macro="" textlink="">
      <xdr:nvSpPr>
        <xdr:cNvPr id="544" name="テキスト ボックス 543"/>
        <xdr:cNvSpPr txBox="1"/>
      </xdr:nvSpPr>
      <xdr:spPr>
        <a:xfrm>
          <a:off x="13436111" y="572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16,224</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55372</xdr:rowOff>
    </xdr:from>
    <xdr:to>
      <xdr:col>18</xdr:col>
      <xdr:colOff>492125</xdr:colOff>
      <xdr:row>39</xdr:row>
      <xdr:rowOff>156972</xdr:rowOff>
    </xdr:to>
    <xdr:sp macro="" textlink="">
      <xdr:nvSpPr>
        <xdr:cNvPr id="545" name="円/楕円 544"/>
        <xdr:cNvSpPr/>
      </xdr:nvSpPr>
      <xdr:spPr>
        <a:xfrm>
          <a:off x="12763500" y="674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148099</xdr:rowOff>
    </xdr:from>
    <xdr:ext cx="469744" cy="259045"/>
    <xdr:sp macro="" textlink="">
      <xdr:nvSpPr>
        <xdr:cNvPr id="546" name="テキスト ボックス 545"/>
        <xdr:cNvSpPr txBox="1"/>
      </xdr:nvSpPr>
      <xdr:spPr>
        <a:xfrm>
          <a:off x="12579427" y="683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37790</xdr:rowOff>
    </xdr:from>
    <xdr:to>
      <xdr:col>23</xdr:col>
      <xdr:colOff>516889</xdr:colOff>
      <xdr:row>58</xdr:row>
      <xdr:rowOff>85727</xdr:rowOff>
    </xdr:to>
    <xdr:cxnSp macro="">
      <xdr:nvCxnSpPr>
        <xdr:cNvPr id="569" name="直線コネクタ 568"/>
        <xdr:cNvCxnSpPr/>
      </xdr:nvCxnSpPr>
      <xdr:spPr>
        <a:xfrm flipV="1">
          <a:off x="16317595" y="8610290"/>
          <a:ext cx="1269" cy="141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89554</xdr:rowOff>
    </xdr:from>
    <xdr:ext cx="534377" cy="259045"/>
    <xdr:sp macro="" textlink="">
      <xdr:nvSpPr>
        <xdr:cNvPr id="570" name="教育費最小値テキスト"/>
        <xdr:cNvSpPr txBox="1"/>
      </xdr:nvSpPr>
      <xdr:spPr>
        <a:xfrm>
          <a:off x="16370300" y="100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22,361</a:t>
          </a:r>
          <a:endParaRPr kumimoji="1" lang="ja-JP" altLang="en-US" sz="1000" b="1">
            <a:latin typeface="ＭＳ Ｐゴシック"/>
          </a:endParaRPr>
        </a:p>
      </xdr:txBody>
    </xdr:sp>
    <xdr:clientData/>
  </xdr:oneCellAnchor>
  <xdr:twoCellAnchor>
    <xdr:from>
      <xdr:col>23</xdr:col>
      <xdr:colOff>428625</xdr:colOff>
      <xdr:row>58</xdr:row>
      <xdr:rowOff>85727</xdr:rowOff>
    </xdr:from>
    <xdr:to>
      <xdr:col>23</xdr:col>
      <xdr:colOff>606425</xdr:colOff>
      <xdr:row>58</xdr:row>
      <xdr:rowOff>85727</xdr:rowOff>
    </xdr:to>
    <xdr:cxnSp macro="">
      <xdr:nvCxnSpPr>
        <xdr:cNvPr id="571" name="直線コネクタ 570"/>
        <xdr:cNvCxnSpPr/>
      </xdr:nvCxnSpPr>
      <xdr:spPr>
        <a:xfrm>
          <a:off x="16230600" y="10029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155917</xdr:rowOff>
    </xdr:from>
    <xdr:ext cx="534377" cy="259045"/>
    <xdr:sp macro="" textlink="">
      <xdr:nvSpPr>
        <xdr:cNvPr id="572" name="教育費最大値テキスト"/>
        <xdr:cNvSpPr txBox="1"/>
      </xdr:nvSpPr>
      <xdr:spPr>
        <a:xfrm>
          <a:off x="16370300" y="83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84,458</a:t>
          </a:r>
          <a:endParaRPr kumimoji="1" lang="ja-JP" altLang="en-US" sz="1000" b="1">
            <a:latin typeface="ＭＳ Ｐゴシック"/>
          </a:endParaRPr>
        </a:p>
      </xdr:txBody>
    </xdr:sp>
    <xdr:clientData/>
  </xdr:oneCellAnchor>
  <xdr:twoCellAnchor>
    <xdr:from>
      <xdr:col>23</xdr:col>
      <xdr:colOff>428625</xdr:colOff>
      <xdr:row>50</xdr:row>
      <xdr:rowOff>37790</xdr:rowOff>
    </xdr:from>
    <xdr:to>
      <xdr:col>23</xdr:col>
      <xdr:colOff>606425</xdr:colOff>
      <xdr:row>50</xdr:row>
      <xdr:rowOff>37790</xdr:rowOff>
    </xdr:to>
    <xdr:cxnSp macro="">
      <xdr:nvCxnSpPr>
        <xdr:cNvPr id="573" name="直線コネクタ 572"/>
        <xdr:cNvCxnSpPr/>
      </xdr:nvCxnSpPr>
      <xdr:spPr>
        <a:xfrm>
          <a:off x="16230600" y="861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31046</xdr:rowOff>
    </xdr:from>
    <xdr:to>
      <xdr:col>23</xdr:col>
      <xdr:colOff>517525</xdr:colOff>
      <xdr:row>58</xdr:row>
      <xdr:rowOff>85727</xdr:rowOff>
    </xdr:to>
    <xdr:cxnSp macro="">
      <xdr:nvCxnSpPr>
        <xdr:cNvPr id="574" name="直線コネクタ 573"/>
        <xdr:cNvCxnSpPr/>
      </xdr:nvCxnSpPr>
      <xdr:spPr>
        <a:xfrm>
          <a:off x="15481300" y="9975146"/>
          <a:ext cx="838200" cy="5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27172</xdr:rowOff>
    </xdr:from>
    <xdr:ext cx="534377" cy="259045"/>
    <xdr:sp macro="" textlink="">
      <xdr:nvSpPr>
        <xdr:cNvPr id="575" name="教育費平均値テキスト"/>
        <xdr:cNvSpPr txBox="1"/>
      </xdr:nvSpPr>
      <xdr:spPr>
        <a:xfrm>
          <a:off x="16370300" y="945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4295</xdr:rowOff>
    </xdr:from>
    <xdr:to>
      <xdr:col>23</xdr:col>
      <xdr:colOff>568325</xdr:colOff>
      <xdr:row>56</xdr:row>
      <xdr:rowOff>105895</xdr:rowOff>
    </xdr:to>
    <xdr:sp macro="" textlink="">
      <xdr:nvSpPr>
        <xdr:cNvPr id="576" name="フローチャート : 判断 575"/>
        <xdr:cNvSpPr/>
      </xdr:nvSpPr>
      <xdr:spPr>
        <a:xfrm>
          <a:off x="162687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21148</xdr:rowOff>
    </xdr:from>
    <xdr:to>
      <xdr:col>22</xdr:col>
      <xdr:colOff>365125</xdr:colOff>
      <xdr:row>58</xdr:row>
      <xdr:rowOff>31046</xdr:rowOff>
    </xdr:to>
    <xdr:cxnSp macro="">
      <xdr:nvCxnSpPr>
        <xdr:cNvPr id="577" name="直線コネクタ 576"/>
        <xdr:cNvCxnSpPr/>
      </xdr:nvCxnSpPr>
      <xdr:spPr>
        <a:xfrm>
          <a:off x="14592300" y="9793798"/>
          <a:ext cx="889000" cy="18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99690</xdr:rowOff>
    </xdr:from>
    <xdr:to>
      <xdr:col>22</xdr:col>
      <xdr:colOff>415925</xdr:colOff>
      <xdr:row>56</xdr:row>
      <xdr:rowOff>29840</xdr:rowOff>
    </xdr:to>
    <xdr:sp macro="" textlink="">
      <xdr:nvSpPr>
        <xdr:cNvPr id="578" name="フローチャート : 判断 577"/>
        <xdr:cNvSpPr/>
      </xdr:nvSpPr>
      <xdr:spPr>
        <a:xfrm>
          <a:off x="15430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46367</xdr:rowOff>
    </xdr:from>
    <xdr:ext cx="534377" cy="259045"/>
    <xdr:sp macro="" textlink="">
      <xdr:nvSpPr>
        <xdr:cNvPr id="579" name="テキスト ボックス 578"/>
        <xdr:cNvSpPr txBox="1"/>
      </xdr:nvSpPr>
      <xdr:spPr>
        <a:xfrm>
          <a:off x="15214111" y="930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21148</xdr:rowOff>
    </xdr:from>
    <xdr:to>
      <xdr:col>21</xdr:col>
      <xdr:colOff>161925</xdr:colOff>
      <xdr:row>58</xdr:row>
      <xdr:rowOff>44397</xdr:rowOff>
    </xdr:to>
    <xdr:cxnSp macro="">
      <xdr:nvCxnSpPr>
        <xdr:cNvPr id="580" name="直線コネクタ 579"/>
        <xdr:cNvCxnSpPr/>
      </xdr:nvCxnSpPr>
      <xdr:spPr>
        <a:xfrm flipV="1">
          <a:off x="13703300" y="9793798"/>
          <a:ext cx="889000" cy="19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81" name="フローチャート : 判断 580"/>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140368</xdr:rowOff>
    </xdr:from>
    <xdr:ext cx="534377" cy="259045"/>
    <xdr:sp macro="" textlink="">
      <xdr:nvSpPr>
        <xdr:cNvPr id="582" name="テキスト ボックス 581"/>
        <xdr:cNvSpPr txBox="1"/>
      </xdr:nvSpPr>
      <xdr:spPr>
        <a:xfrm>
          <a:off x="14325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73223</xdr:rowOff>
    </xdr:from>
    <xdr:to>
      <xdr:col>19</xdr:col>
      <xdr:colOff>644525</xdr:colOff>
      <xdr:row>58</xdr:row>
      <xdr:rowOff>44397</xdr:rowOff>
    </xdr:to>
    <xdr:cxnSp macro="">
      <xdr:nvCxnSpPr>
        <xdr:cNvPr id="583" name="直線コネクタ 582"/>
        <xdr:cNvCxnSpPr/>
      </xdr:nvCxnSpPr>
      <xdr:spPr>
        <a:xfrm>
          <a:off x="12814300" y="9674423"/>
          <a:ext cx="889000" cy="31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4" name="フローチャート : 判断 583"/>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15826</xdr:rowOff>
    </xdr:from>
    <xdr:ext cx="534377" cy="259045"/>
    <xdr:sp macro="" textlink="">
      <xdr:nvSpPr>
        <xdr:cNvPr id="585" name="テキスト ボックス 584"/>
        <xdr:cNvSpPr txBox="1"/>
      </xdr:nvSpPr>
      <xdr:spPr>
        <a:xfrm>
          <a:off x="13436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6" name="フローチャート : 判断 585"/>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85251</xdr:rowOff>
    </xdr:from>
    <xdr:ext cx="534377" cy="259045"/>
    <xdr:sp macro="" textlink="">
      <xdr:nvSpPr>
        <xdr:cNvPr id="587" name="テキスト ボックス 586"/>
        <xdr:cNvSpPr txBox="1"/>
      </xdr:nvSpPr>
      <xdr:spPr>
        <a:xfrm>
          <a:off x="12547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34927</xdr:rowOff>
    </xdr:from>
    <xdr:to>
      <xdr:col>23</xdr:col>
      <xdr:colOff>568325</xdr:colOff>
      <xdr:row>58</xdr:row>
      <xdr:rowOff>136527</xdr:rowOff>
    </xdr:to>
    <xdr:sp macro="" textlink="">
      <xdr:nvSpPr>
        <xdr:cNvPr id="593" name="円/楕円 592"/>
        <xdr:cNvSpPr/>
      </xdr:nvSpPr>
      <xdr:spPr>
        <a:xfrm>
          <a:off x="16268700" y="99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121304</xdr:rowOff>
    </xdr:from>
    <xdr:ext cx="534377" cy="259045"/>
    <xdr:sp macro="" textlink="">
      <xdr:nvSpPr>
        <xdr:cNvPr id="594" name="教育費該当値テキスト"/>
        <xdr:cNvSpPr txBox="1"/>
      </xdr:nvSpPr>
      <xdr:spPr>
        <a:xfrm>
          <a:off x="16370300" y="989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22,361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151696</xdr:rowOff>
    </xdr:from>
    <xdr:to>
      <xdr:col>22</xdr:col>
      <xdr:colOff>415925</xdr:colOff>
      <xdr:row>58</xdr:row>
      <xdr:rowOff>81846</xdr:rowOff>
    </xdr:to>
    <xdr:sp macro="" textlink="">
      <xdr:nvSpPr>
        <xdr:cNvPr id="595" name="円/楕円 594"/>
        <xdr:cNvSpPr/>
      </xdr:nvSpPr>
      <xdr:spPr>
        <a:xfrm>
          <a:off x="15430500" y="992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72973</xdr:rowOff>
    </xdr:from>
    <xdr:ext cx="534377" cy="259045"/>
    <xdr:sp macro="" textlink="">
      <xdr:nvSpPr>
        <xdr:cNvPr id="596" name="テキスト ボックス 595"/>
        <xdr:cNvSpPr txBox="1"/>
      </xdr:nvSpPr>
      <xdr:spPr>
        <a:xfrm>
          <a:off x="15214111" y="1001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141798</xdr:rowOff>
    </xdr:from>
    <xdr:to>
      <xdr:col>21</xdr:col>
      <xdr:colOff>212725</xdr:colOff>
      <xdr:row>57</xdr:row>
      <xdr:rowOff>71948</xdr:rowOff>
    </xdr:to>
    <xdr:sp macro="" textlink="">
      <xdr:nvSpPr>
        <xdr:cNvPr id="597" name="円/楕円 596"/>
        <xdr:cNvSpPr/>
      </xdr:nvSpPr>
      <xdr:spPr>
        <a:xfrm>
          <a:off x="14541500" y="974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63075</xdr:rowOff>
    </xdr:from>
    <xdr:ext cx="534377" cy="259045"/>
    <xdr:sp macro="" textlink="">
      <xdr:nvSpPr>
        <xdr:cNvPr id="598" name="テキスト ボックス 597"/>
        <xdr:cNvSpPr txBox="1"/>
      </xdr:nvSpPr>
      <xdr:spPr>
        <a:xfrm>
          <a:off x="14325111" y="983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32,686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165047</xdr:rowOff>
    </xdr:from>
    <xdr:to>
      <xdr:col>20</xdr:col>
      <xdr:colOff>9525</xdr:colOff>
      <xdr:row>58</xdr:row>
      <xdr:rowOff>95197</xdr:rowOff>
    </xdr:to>
    <xdr:sp macro="" textlink="">
      <xdr:nvSpPr>
        <xdr:cNvPr id="599" name="円/楕円 598"/>
        <xdr:cNvSpPr/>
      </xdr:nvSpPr>
      <xdr:spPr>
        <a:xfrm>
          <a:off x="13652500" y="993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86324</xdr:rowOff>
    </xdr:from>
    <xdr:ext cx="534377" cy="259045"/>
    <xdr:sp macro="" textlink="">
      <xdr:nvSpPr>
        <xdr:cNvPr id="600" name="テキスト ボックス 599"/>
        <xdr:cNvSpPr txBox="1"/>
      </xdr:nvSpPr>
      <xdr:spPr>
        <a:xfrm>
          <a:off x="13436111" y="1003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24,169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22423</xdr:rowOff>
    </xdr:from>
    <xdr:to>
      <xdr:col>18</xdr:col>
      <xdr:colOff>492125</xdr:colOff>
      <xdr:row>56</xdr:row>
      <xdr:rowOff>124023</xdr:rowOff>
    </xdr:to>
    <xdr:sp macro="" textlink="">
      <xdr:nvSpPr>
        <xdr:cNvPr id="601" name="円/楕円 600"/>
        <xdr:cNvSpPr/>
      </xdr:nvSpPr>
      <xdr:spPr>
        <a:xfrm>
          <a:off x="12763500" y="962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115150</xdr:rowOff>
    </xdr:from>
    <xdr:ext cx="534377" cy="259045"/>
    <xdr:sp macro="" textlink="">
      <xdr:nvSpPr>
        <xdr:cNvPr id="602" name="テキスト ボックス 601"/>
        <xdr:cNvSpPr txBox="1"/>
      </xdr:nvSpPr>
      <xdr:spPr>
        <a:xfrm>
          <a:off x="12547111" y="971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6" name="テキスト ボックス 615"/>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18" name="テキスト ボックス 617"/>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0" name="テキスト ボックス 619"/>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2" name="テキスト ボックス 621"/>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4" name="テキスト ボックス 62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32911</xdr:rowOff>
    </xdr:from>
    <xdr:to>
      <xdr:col>23</xdr:col>
      <xdr:colOff>516889</xdr:colOff>
      <xdr:row>79</xdr:row>
      <xdr:rowOff>98879</xdr:rowOff>
    </xdr:to>
    <xdr:cxnSp macro="">
      <xdr:nvCxnSpPr>
        <xdr:cNvPr id="628" name="直線コネクタ 627"/>
        <xdr:cNvCxnSpPr/>
      </xdr:nvCxnSpPr>
      <xdr:spPr>
        <a:xfrm flipV="1">
          <a:off x="16317595" y="12034411"/>
          <a:ext cx="1269" cy="160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151038</xdr:rowOff>
    </xdr:from>
    <xdr:ext cx="469744" cy="259045"/>
    <xdr:sp macro="" textlink="">
      <xdr:nvSpPr>
        <xdr:cNvPr id="631" name="災害復旧費最大値テキスト"/>
        <xdr:cNvSpPr txBox="1"/>
      </xdr:nvSpPr>
      <xdr:spPr>
        <a:xfrm>
          <a:off x="16370300" y="1180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70</xdr:row>
      <xdr:rowOff>32911</xdr:rowOff>
    </xdr:from>
    <xdr:to>
      <xdr:col>23</xdr:col>
      <xdr:colOff>606425</xdr:colOff>
      <xdr:row>70</xdr:row>
      <xdr:rowOff>32911</xdr:rowOff>
    </xdr:to>
    <xdr:cxnSp macro="">
      <xdr:nvCxnSpPr>
        <xdr:cNvPr id="632" name="直線コネクタ 631"/>
        <xdr:cNvCxnSpPr/>
      </xdr:nvCxnSpPr>
      <xdr:spPr>
        <a:xfrm>
          <a:off x="16230600" y="1203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25073</xdr:rowOff>
    </xdr:from>
    <xdr:to>
      <xdr:col>23</xdr:col>
      <xdr:colOff>517525</xdr:colOff>
      <xdr:row>79</xdr:row>
      <xdr:rowOff>64751</xdr:rowOff>
    </xdr:to>
    <xdr:cxnSp macro="">
      <xdr:nvCxnSpPr>
        <xdr:cNvPr id="633" name="直線コネクタ 632"/>
        <xdr:cNvCxnSpPr/>
      </xdr:nvCxnSpPr>
      <xdr:spPr>
        <a:xfrm flipV="1">
          <a:off x="15481300" y="13569623"/>
          <a:ext cx="838200" cy="3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152272</xdr:rowOff>
    </xdr:from>
    <xdr:ext cx="378565" cy="259045"/>
    <xdr:sp macro="" textlink="">
      <xdr:nvSpPr>
        <xdr:cNvPr id="634" name="災害復旧費平均値テキスト"/>
        <xdr:cNvSpPr txBox="1"/>
      </xdr:nvSpPr>
      <xdr:spPr>
        <a:xfrm>
          <a:off x="16370300" y="13353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129395</xdr:rowOff>
    </xdr:from>
    <xdr:to>
      <xdr:col>23</xdr:col>
      <xdr:colOff>568325</xdr:colOff>
      <xdr:row>79</xdr:row>
      <xdr:rowOff>59545</xdr:rowOff>
    </xdr:to>
    <xdr:sp macro="" textlink="">
      <xdr:nvSpPr>
        <xdr:cNvPr id="635" name="フローチャート : 判断 634"/>
        <xdr:cNvSpPr/>
      </xdr:nvSpPr>
      <xdr:spPr>
        <a:xfrm>
          <a:off x="16268700" y="1350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165826</xdr:rowOff>
    </xdr:from>
    <xdr:to>
      <xdr:col>22</xdr:col>
      <xdr:colOff>365125</xdr:colOff>
      <xdr:row>79</xdr:row>
      <xdr:rowOff>64751</xdr:rowOff>
    </xdr:to>
    <xdr:cxnSp macro="">
      <xdr:nvCxnSpPr>
        <xdr:cNvPr id="636" name="直線コネクタ 635"/>
        <xdr:cNvCxnSpPr/>
      </xdr:nvCxnSpPr>
      <xdr:spPr>
        <a:xfrm>
          <a:off x="14592300" y="13538926"/>
          <a:ext cx="889000" cy="7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141641</xdr:rowOff>
    </xdr:from>
    <xdr:to>
      <xdr:col>22</xdr:col>
      <xdr:colOff>415925</xdr:colOff>
      <xdr:row>79</xdr:row>
      <xdr:rowOff>71791</xdr:rowOff>
    </xdr:to>
    <xdr:sp macro="" textlink="">
      <xdr:nvSpPr>
        <xdr:cNvPr id="637" name="フローチャート : 判断 636"/>
        <xdr:cNvSpPr/>
      </xdr:nvSpPr>
      <xdr:spPr>
        <a:xfrm>
          <a:off x="15430500" y="13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88318</xdr:rowOff>
    </xdr:from>
    <xdr:ext cx="378565" cy="259045"/>
    <xdr:sp macro="" textlink="">
      <xdr:nvSpPr>
        <xdr:cNvPr id="638" name="テキスト ボックス 637"/>
        <xdr:cNvSpPr txBox="1"/>
      </xdr:nvSpPr>
      <xdr:spPr>
        <a:xfrm>
          <a:off x="15292017" y="1328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165826</xdr:rowOff>
    </xdr:from>
    <xdr:to>
      <xdr:col>21</xdr:col>
      <xdr:colOff>161925</xdr:colOff>
      <xdr:row>79</xdr:row>
      <xdr:rowOff>63609</xdr:rowOff>
    </xdr:to>
    <xdr:cxnSp macro="">
      <xdr:nvCxnSpPr>
        <xdr:cNvPr id="639" name="直線コネクタ 638"/>
        <xdr:cNvCxnSpPr/>
      </xdr:nvCxnSpPr>
      <xdr:spPr>
        <a:xfrm flipV="1">
          <a:off x="13703300" y="13538926"/>
          <a:ext cx="889000" cy="6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107352</xdr:rowOff>
    </xdr:from>
    <xdr:to>
      <xdr:col>21</xdr:col>
      <xdr:colOff>212725</xdr:colOff>
      <xdr:row>79</xdr:row>
      <xdr:rowOff>37502</xdr:rowOff>
    </xdr:to>
    <xdr:sp macro="" textlink="">
      <xdr:nvSpPr>
        <xdr:cNvPr id="640" name="フローチャート : 判断 639"/>
        <xdr:cNvSpPr/>
      </xdr:nvSpPr>
      <xdr:spPr>
        <a:xfrm>
          <a:off x="14541500" y="1348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54029</xdr:rowOff>
    </xdr:from>
    <xdr:ext cx="378565" cy="259045"/>
    <xdr:sp macro="" textlink="">
      <xdr:nvSpPr>
        <xdr:cNvPr id="641" name="テキスト ボックス 640"/>
        <xdr:cNvSpPr txBox="1"/>
      </xdr:nvSpPr>
      <xdr:spPr>
        <a:xfrm>
          <a:off x="14403017" y="13255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2377</xdr:rowOff>
    </xdr:from>
    <xdr:to>
      <xdr:col>19</xdr:col>
      <xdr:colOff>644525</xdr:colOff>
      <xdr:row>79</xdr:row>
      <xdr:rowOff>63609</xdr:rowOff>
    </xdr:to>
    <xdr:cxnSp macro="">
      <xdr:nvCxnSpPr>
        <xdr:cNvPr id="642" name="直線コネクタ 641"/>
        <xdr:cNvCxnSpPr/>
      </xdr:nvCxnSpPr>
      <xdr:spPr>
        <a:xfrm>
          <a:off x="12814300" y="13546927"/>
          <a:ext cx="889000" cy="6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104249</xdr:rowOff>
    </xdr:from>
    <xdr:to>
      <xdr:col>20</xdr:col>
      <xdr:colOff>9525</xdr:colOff>
      <xdr:row>79</xdr:row>
      <xdr:rowOff>34399</xdr:rowOff>
    </xdr:to>
    <xdr:sp macro="" textlink="">
      <xdr:nvSpPr>
        <xdr:cNvPr id="643" name="フローチャート : 判断 642"/>
        <xdr:cNvSpPr/>
      </xdr:nvSpPr>
      <xdr:spPr>
        <a:xfrm>
          <a:off x="13652500" y="1347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50926</xdr:rowOff>
    </xdr:from>
    <xdr:ext cx="378565" cy="259045"/>
    <xdr:sp macro="" textlink="">
      <xdr:nvSpPr>
        <xdr:cNvPr id="644" name="テキスト ボックス 643"/>
        <xdr:cNvSpPr txBox="1"/>
      </xdr:nvSpPr>
      <xdr:spPr>
        <a:xfrm>
          <a:off x="13514017" y="13252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22606</xdr:rowOff>
    </xdr:from>
    <xdr:to>
      <xdr:col>18</xdr:col>
      <xdr:colOff>492125</xdr:colOff>
      <xdr:row>78</xdr:row>
      <xdr:rowOff>124206</xdr:rowOff>
    </xdr:to>
    <xdr:sp macro="" textlink="">
      <xdr:nvSpPr>
        <xdr:cNvPr id="645" name="フローチャート : 判断 644"/>
        <xdr:cNvSpPr/>
      </xdr:nvSpPr>
      <xdr:spPr>
        <a:xfrm>
          <a:off x="12763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140733</xdr:rowOff>
    </xdr:from>
    <xdr:ext cx="469744" cy="259045"/>
    <xdr:sp macro="" textlink="">
      <xdr:nvSpPr>
        <xdr:cNvPr id="646" name="テキスト ボックス 645"/>
        <xdr:cNvSpPr txBox="1"/>
      </xdr:nvSpPr>
      <xdr:spPr>
        <a:xfrm>
          <a:off x="12579427" y="1317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145723</xdr:rowOff>
    </xdr:from>
    <xdr:to>
      <xdr:col>23</xdr:col>
      <xdr:colOff>568325</xdr:colOff>
      <xdr:row>79</xdr:row>
      <xdr:rowOff>75873</xdr:rowOff>
    </xdr:to>
    <xdr:sp macro="" textlink="">
      <xdr:nvSpPr>
        <xdr:cNvPr id="652" name="円/楕円 651"/>
        <xdr:cNvSpPr/>
      </xdr:nvSpPr>
      <xdr:spPr>
        <a:xfrm>
          <a:off x="16268700" y="1351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107821</xdr:rowOff>
    </xdr:from>
    <xdr:ext cx="378565" cy="259045"/>
    <xdr:sp macro="" textlink="">
      <xdr:nvSpPr>
        <xdr:cNvPr id="653" name="災害復旧費該当値テキスト"/>
        <xdr:cNvSpPr txBox="1"/>
      </xdr:nvSpPr>
      <xdr:spPr>
        <a:xfrm>
          <a:off x="16370300" y="13480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13951</xdr:rowOff>
    </xdr:from>
    <xdr:to>
      <xdr:col>22</xdr:col>
      <xdr:colOff>415925</xdr:colOff>
      <xdr:row>79</xdr:row>
      <xdr:rowOff>115551</xdr:rowOff>
    </xdr:to>
    <xdr:sp macro="" textlink="">
      <xdr:nvSpPr>
        <xdr:cNvPr id="654" name="円/楕円 653"/>
        <xdr:cNvSpPr/>
      </xdr:nvSpPr>
      <xdr:spPr>
        <a:xfrm>
          <a:off x="15430500" y="1355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106678</xdr:rowOff>
    </xdr:from>
    <xdr:ext cx="378565" cy="259045"/>
    <xdr:sp macro="" textlink="">
      <xdr:nvSpPr>
        <xdr:cNvPr id="655" name="テキスト ボックス 654"/>
        <xdr:cNvSpPr txBox="1"/>
      </xdr:nvSpPr>
      <xdr:spPr>
        <a:xfrm>
          <a:off x="15292017" y="13651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115026</xdr:rowOff>
    </xdr:from>
    <xdr:to>
      <xdr:col>21</xdr:col>
      <xdr:colOff>212725</xdr:colOff>
      <xdr:row>79</xdr:row>
      <xdr:rowOff>45176</xdr:rowOff>
    </xdr:to>
    <xdr:sp macro="" textlink="">
      <xdr:nvSpPr>
        <xdr:cNvPr id="656" name="円/楕円 655"/>
        <xdr:cNvSpPr/>
      </xdr:nvSpPr>
      <xdr:spPr>
        <a:xfrm>
          <a:off x="14541500" y="1348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36303</xdr:rowOff>
    </xdr:from>
    <xdr:ext cx="378565" cy="259045"/>
    <xdr:sp macro="" textlink="">
      <xdr:nvSpPr>
        <xdr:cNvPr id="657" name="テキスト ボックス 656"/>
        <xdr:cNvSpPr txBox="1"/>
      </xdr:nvSpPr>
      <xdr:spPr>
        <a:xfrm>
          <a:off x="14403017" y="13580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12809</xdr:rowOff>
    </xdr:from>
    <xdr:to>
      <xdr:col>20</xdr:col>
      <xdr:colOff>9525</xdr:colOff>
      <xdr:row>79</xdr:row>
      <xdr:rowOff>114409</xdr:rowOff>
    </xdr:to>
    <xdr:sp macro="" textlink="">
      <xdr:nvSpPr>
        <xdr:cNvPr id="658" name="円/楕円 657"/>
        <xdr:cNvSpPr/>
      </xdr:nvSpPr>
      <xdr:spPr>
        <a:xfrm>
          <a:off x="13652500" y="1355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105536</xdr:rowOff>
    </xdr:from>
    <xdr:ext cx="378565" cy="259045"/>
    <xdr:sp macro="" textlink="">
      <xdr:nvSpPr>
        <xdr:cNvPr id="659" name="テキスト ボックス 658"/>
        <xdr:cNvSpPr txBox="1"/>
      </xdr:nvSpPr>
      <xdr:spPr>
        <a:xfrm>
          <a:off x="13514017" y="13650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123027</xdr:rowOff>
    </xdr:from>
    <xdr:to>
      <xdr:col>18</xdr:col>
      <xdr:colOff>492125</xdr:colOff>
      <xdr:row>79</xdr:row>
      <xdr:rowOff>53177</xdr:rowOff>
    </xdr:to>
    <xdr:sp macro="" textlink="">
      <xdr:nvSpPr>
        <xdr:cNvPr id="660" name="円/楕円 659"/>
        <xdr:cNvSpPr/>
      </xdr:nvSpPr>
      <xdr:spPr>
        <a:xfrm>
          <a:off x="12763500" y="1349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44304</xdr:rowOff>
    </xdr:from>
    <xdr:ext cx="378565" cy="259045"/>
    <xdr:sp macro="" textlink="">
      <xdr:nvSpPr>
        <xdr:cNvPr id="661" name="テキスト ボックス 660"/>
        <xdr:cNvSpPr txBox="1"/>
      </xdr:nvSpPr>
      <xdr:spPr>
        <a:xfrm>
          <a:off x="12625017" y="13588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146496</xdr:rowOff>
    </xdr:from>
    <xdr:to>
      <xdr:col>23</xdr:col>
      <xdr:colOff>516889</xdr:colOff>
      <xdr:row>98</xdr:row>
      <xdr:rowOff>115506</xdr:rowOff>
    </xdr:to>
    <xdr:cxnSp macro="">
      <xdr:nvCxnSpPr>
        <xdr:cNvPr id="685" name="直線コネクタ 684"/>
        <xdr:cNvCxnSpPr/>
      </xdr:nvCxnSpPr>
      <xdr:spPr>
        <a:xfrm flipV="1">
          <a:off x="16317595" y="15748446"/>
          <a:ext cx="1269" cy="116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119333</xdr:rowOff>
    </xdr:from>
    <xdr:ext cx="534377" cy="259045"/>
    <xdr:sp macro="" textlink="">
      <xdr:nvSpPr>
        <xdr:cNvPr id="686" name="公債費最小値テキスト"/>
        <xdr:cNvSpPr txBox="1"/>
      </xdr:nvSpPr>
      <xdr:spPr>
        <a:xfrm>
          <a:off x="16370300" y="1692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98</xdr:row>
      <xdr:rowOff>115506</xdr:rowOff>
    </xdr:from>
    <xdr:to>
      <xdr:col>23</xdr:col>
      <xdr:colOff>606425</xdr:colOff>
      <xdr:row>98</xdr:row>
      <xdr:rowOff>115506</xdr:rowOff>
    </xdr:to>
    <xdr:cxnSp macro="">
      <xdr:nvCxnSpPr>
        <xdr:cNvPr id="687" name="直線コネクタ 686"/>
        <xdr:cNvCxnSpPr/>
      </xdr:nvCxnSpPr>
      <xdr:spPr>
        <a:xfrm>
          <a:off x="16230600" y="169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93173</xdr:rowOff>
    </xdr:from>
    <xdr:ext cx="599010" cy="259045"/>
    <xdr:sp macro="" textlink="">
      <xdr:nvSpPr>
        <xdr:cNvPr id="688" name="公債費最大値テキスト"/>
        <xdr:cNvSpPr txBox="1"/>
      </xdr:nvSpPr>
      <xdr:spPr>
        <a:xfrm>
          <a:off x="16370300" y="1552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91</xdr:row>
      <xdr:rowOff>146496</xdr:rowOff>
    </xdr:from>
    <xdr:to>
      <xdr:col>23</xdr:col>
      <xdr:colOff>606425</xdr:colOff>
      <xdr:row>91</xdr:row>
      <xdr:rowOff>146496</xdr:rowOff>
    </xdr:to>
    <xdr:cxnSp macro="">
      <xdr:nvCxnSpPr>
        <xdr:cNvPr id="689" name="直線コネクタ 688"/>
        <xdr:cNvCxnSpPr/>
      </xdr:nvCxnSpPr>
      <xdr:spPr>
        <a:xfrm>
          <a:off x="16230600" y="1574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148044</xdr:rowOff>
    </xdr:from>
    <xdr:to>
      <xdr:col>23</xdr:col>
      <xdr:colOff>517525</xdr:colOff>
      <xdr:row>98</xdr:row>
      <xdr:rowOff>7790</xdr:rowOff>
    </xdr:to>
    <xdr:cxnSp macro="">
      <xdr:nvCxnSpPr>
        <xdr:cNvPr id="690" name="直線コネクタ 689"/>
        <xdr:cNvCxnSpPr/>
      </xdr:nvCxnSpPr>
      <xdr:spPr>
        <a:xfrm>
          <a:off x="15481300" y="16778694"/>
          <a:ext cx="838200" cy="3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93984</xdr:rowOff>
    </xdr:from>
    <xdr:ext cx="534377" cy="259045"/>
    <xdr:sp macro="" textlink="">
      <xdr:nvSpPr>
        <xdr:cNvPr id="691" name="公債費平均値テキスト"/>
        <xdr:cNvSpPr txBox="1"/>
      </xdr:nvSpPr>
      <xdr:spPr>
        <a:xfrm>
          <a:off x="16370300" y="1655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71107</xdr:rowOff>
    </xdr:from>
    <xdr:to>
      <xdr:col>23</xdr:col>
      <xdr:colOff>568325</xdr:colOff>
      <xdr:row>98</xdr:row>
      <xdr:rowOff>1257</xdr:rowOff>
    </xdr:to>
    <xdr:sp macro="" textlink="">
      <xdr:nvSpPr>
        <xdr:cNvPr id="692" name="フローチャート : 判断 691"/>
        <xdr:cNvSpPr/>
      </xdr:nvSpPr>
      <xdr:spPr>
        <a:xfrm>
          <a:off x="16268700" y="167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129260</xdr:rowOff>
    </xdr:from>
    <xdr:to>
      <xdr:col>22</xdr:col>
      <xdr:colOff>365125</xdr:colOff>
      <xdr:row>97</xdr:row>
      <xdr:rowOff>148044</xdr:rowOff>
    </xdr:to>
    <xdr:cxnSp macro="">
      <xdr:nvCxnSpPr>
        <xdr:cNvPr id="693" name="直線コネクタ 692"/>
        <xdr:cNvCxnSpPr/>
      </xdr:nvCxnSpPr>
      <xdr:spPr>
        <a:xfrm>
          <a:off x="14592300" y="16759910"/>
          <a:ext cx="889000" cy="1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89433</xdr:rowOff>
    </xdr:from>
    <xdr:to>
      <xdr:col>22</xdr:col>
      <xdr:colOff>415925</xdr:colOff>
      <xdr:row>98</xdr:row>
      <xdr:rowOff>19583</xdr:rowOff>
    </xdr:to>
    <xdr:sp macro="" textlink="">
      <xdr:nvSpPr>
        <xdr:cNvPr id="694" name="フローチャート : 判断 693"/>
        <xdr:cNvSpPr/>
      </xdr:nvSpPr>
      <xdr:spPr>
        <a:xfrm>
          <a:off x="15430500" y="167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36110</xdr:rowOff>
    </xdr:from>
    <xdr:ext cx="534377" cy="259045"/>
    <xdr:sp macro="" textlink="">
      <xdr:nvSpPr>
        <xdr:cNvPr id="695" name="テキスト ボックス 694"/>
        <xdr:cNvSpPr txBox="1"/>
      </xdr:nvSpPr>
      <xdr:spPr>
        <a:xfrm>
          <a:off x="15214111" y="1649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56093</xdr:rowOff>
    </xdr:from>
    <xdr:to>
      <xdr:col>21</xdr:col>
      <xdr:colOff>161925</xdr:colOff>
      <xdr:row>97</xdr:row>
      <xdr:rowOff>129260</xdr:rowOff>
    </xdr:to>
    <xdr:cxnSp macro="">
      <xdr:nvCxnSpPr>
        <xdr:cNvPr id="696" name="直線コネクタ 695"/>
        <xdr:cNvCxnSpPr/>
      </xdr:nvCxnSpPr>
      <xdr:spPr>
        <a:xfrm>
          <a:off x="13703300" y="16686743"/>
          <a:ext cx="889000" cy="7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42838</xdr:rowOff>
    </xdr:from>
    <xdr:to>
      <xdr:col>21</xdr:col>
      <xdr:colOff>212725</xdr:colOff>
      <xdr:row>97</xdr:row>
      <xdr:rowOff>144438</xdr:rowOff>
    </xdr:to>
    <xdr:sp macro="" textlink="">
      <xdr:nvSpPr>
        <xdr:cNvPr id="697" name="フローチャート : 判断 696"/>
        <xdr:cNvSpPr/>
      </xdr:nvSpPr>
      <xdr:spPr>
        <a:xfrm>
          <a:off x="14541500" y="1667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160965</xdr:rowOff>
    </xdr:from>
    <xdr:ext cx="534377" cy="259045"/>
    <xdr:sp macro="" textlink="">
      <xdr:nvSpPr>
        <xdr:cNvPr id="698" name="テキスト ボックス 697"/>
        <xdr:cNvSpPr txBox="1"/>
      </xdr:nvSpPr>
      <xdr:spPr>
        <a:xfrm>
          <a:off x="14325111" y="1644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56093</xdr:rowOff>
    </xdr:from>
    <xdr:to>
      <xdr:col>19</xdr:col>
      <xdr:colOff>644525</xdr:colOff>
      <xdr:row>97</xdr:row>
      <xdr:rowOff>91229</xdr:rowOff>
    </xdr:to>
    <xdr:cxnSp macro="">
      <xdr:nvCxnSpPr>
        <xdr:cNvPr id="699" name="直線コネクタ 698"/>
        <xdr:cNvCxnSpPr/>
      </xdr:nvCxnSpPr>
      <xdr:spPr>
        <a:xfrm flipV="1">
          <a:off x="12814300" y="16686743"/>
          <a:ext cx="889000" cy="3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38684</xdr:rowOff>
    </xdr:from>
    <xdr:to>
      <xdr:col>20</xdr:col>
      <xdr:colOff>9525</xdr:colOff>
      <xdr:row>97</xdr:row>
      <xdr:rowOff>140284</xdr:rowOff>
    </xdr:to>
    <xdr:sp macro="" textlink="">
      <xdr:nvSpPr>
        <xdr:cNvPr id="700" name="フローチャート : 判断 699"/>
        <xdr:cNvSpPr/>
      </xdr:nvSpPr>
      <xdr:spPr>
        <a:xfrm>
          <a:off x="13652500" y="1666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131411</xdr:rowOff>
    </xdr:from>
    <xdr:ext cx="534377" cy="259045"/>
    <xdr:sp macro="" textlink="">
      <xdr:nvSpPr>
        <xdr:cNvPr id="701" name="テキスト ボックス 700"/>
        <xdr:cNvSpPr txBox="1"/>
      </xdr:nvSpPr>
      <xdr:spPr>
        <a:xfrm>
          <a:off x="13436111" y="1676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40323</xdr:rowOff>
    </xdr:from>
    <xdr:to>
      <xdr:col>18</xdr:col>
      <xdr:colOff>492125</xdr:colOff>
      <xdr:row>97</xdr:row>
      <xdr:rowOff>141923</xdr:rowOff>
    </xdr:to>
    <xdr:sp macro="" textlink="">
      <xdr:nvSpPr>
        <xdr:cNvPr id="702" name="フローチャート : 判断 701"/>
        <xdr:cNvSpPr/>
      </xdr:nvSpPr>
      <xdr:spPr>
        <a:xfrm>
          <a:off x="12763500" y="16670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158450</xdr:rowOff>
    </xdr:from>
    <xdr:ext cx="534377" cy="259045"/>
    <xdr:sp macro="" textlink="">
      <xdr:nvSpPr>
        <xdr:cNvPr id="703" name="テキスト ボックス 702"/>
        <xdr:cNvSpPr txBox="1"/>
      </xdr:nvSpPr>
      <xdr:spPr>
        <a:xfrm>
          <a:off x="12547111" y="1644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128440</xdr:rowOff>
    </xdr:from>
    <xdr:to>
      <xdr:col>23</xdr:col>
      <xdr:colOff>568325</xdr:colOff>
      <xdr:row>98</xdr:row>
      <xdr:rowOff>58590</xdr:rowOff>
    </xdr:to>
    <xdr:sp macro="" textlink="">
      <xdr:nvSpPr>
        <xdr:cNvPr id="709" name="円/楕円 708"/>
        <xdr:cNvSpPr/>
      </xdr:nvSpPr>
      <xdr:spPr>
        <a:xfrm>
          <a:off x="16268700" y="1675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49534</xdr:rowOff>
    </xdr:from>
    <xdr:ext cx="534377" cy="259045"/>
    <xdr:sp macro="" textlink="">
      <xdr:nvSpPr>
        <xdr:cNvPr id="710" name="公債費該当値テキスト"/>
        <xdr:cNvSpPr txBox="1"/>
      </xdr:nvSpPr>
      <xdr:spPr>
        <a:xfrm>
          <a:off x="16370300" y="1668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27,311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97244</xdr:rowOff>
    </xdr:from>
    <xdr:to>
      <xdr:col>22</xdr:col>
      <xdr:colOff>415925</xdr:colOff>
      <xdr:row>98</xdr:row>
      <xdr:rowOff>27394</xdr:rowOff>
    </xdr:to>
    <xdr:sp macro="" textlink="">
      <xdr:nvSpPr>
        <xdr:cNvPr id="711" name="円/楕円 710"/>
        <xdr:cNvSpPr/>
      </xdr:nvSpPr>
      <xdr:spPr>
        <a:xfrm>
          <a:off x="15430500" y="1672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18521</xdr:rowOff>
    </xdr:from>
    <xdr:ext cx="534377" cy="259045"/>
    <xdr:sp macro="" textlink="">
      <xdr:nvSpPr>
        <xdr:cNvPr id="712" name="テキスト ボックス 711"/>
        <xdr:cNvSpPr txBox="1"/>
      </xdr:nvSpPr>
      <xdr:spPr>
        <a:xfrm>
          <a:off x="15214111" y="1682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31,405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78460</xdr:rowOff>
    </xdr:from>
    <xdr:to>
      <xdr:col>21</xdr:col>
      <xdr:colOff>212725</xdr:colOff>
      <xdr:row>98</xdr:row>
      <xdr:rowOff>8610</xdr:rowOff>
    </xdr:to>
    <xdr:sp macro="" textlink="">
      <xdr:nvSpPr>
        <xdr:cNvPr id="713" name="円/楕円 712"/>
        <xdr:cNvSpPr/>
      </xdr:nvSpPr>
      <xdr:spPr>
        <a:xfrm>
          <a:off x="14541500" y="1670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171187</xdr:rowOff>
    </xdr:from>
    <xdr:ext cx="534377" cy="259045"/>
    <xdr:sp macro="" textlink="">
      <xdr:nvSpPr>
        <xdr:cNvPr id="714" name="テキスト ボックス 713"/>
        <xdr:cNvSpPr txBox="1"/>
      </xdr:nvSpPr>
      <xdr:spPr>
        <a:xfrm>
          <a:off x="14325111" y="1680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33,870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5293</xdr:rowOff>
    </xdr:from>
    <xdr:to>
      <xdr:col>20</xdr:col>
      <xdr:colOff>9525</xdr:colOff>
      <xdr:row>97</xdr:row>
      <xdr:rowOff>106893</xdr:rowOff>
    </xdr:to>
    <xdr:sp macro="" textlink="">
      <xdr:nvSpPr>
        <xdr:cNvPr id="715" name="円/楕円 714"/>
        <xdr:cNvSpPr/>
      </xdr:nvSpPr>
      <xdr:spPr>
        <a:xfrm>
          <a:off x="13652500" y="1663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123420</xdr:rowOff>
    </xdr:from>
    <xdr:ext cx="534377" cy="259045"/>
    <xdr:sp macro="" textlink="">
      <xdr:nvSpPr>
        <xdr:cNvPr id="716" name="テキスト ボックス 715"/>
        <xdr:cNvSpPr txBox="1"/>
      </xdr:nvSpPr>
      <xdr:spPr>
        <a:xfrm>
          <a:off x="13436111" y="1641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43,472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40429</xdr:rowOff>
    </xdr:from>
    <xdr:to>
      <xdr:col>18</xdr:col>
      <xdr:colOff>492125</xdr:colOff>
      <xdr:row>97</xdr:row>
      <xdr:rowOff>142029</xdr:rowOff>
    </xdr:to>
    <xdr:sp macro="" textlink="">
      <xdr:nvSpPr>
        <xdr:cNvPr id="717" name="円/楕円 716"/>
        <xdr:cNvSpPr/>
      </xdr:nvSpPr>
      <xdr:spPr>
        <a:xfrm>
          <a:off x="12763500" y="1667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133156</xdr:rowOff>
    </xdr:from>
    <xdr:ext cx="534377" cy="259045"/>
    <xdr:sp macro="" textlink="">
      <xdr:nvSpPr>
        <xdr:cNvPr id="718" name="テキスト ボックス 717"/>
        <xdr:cNvSpPr txBox="1"/>
      </xdr:nvSpPr>
      <xdr:spPr>
        <a:xfrm>
          <a:off x="12547111" y="1676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38,861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125413</xdr:rowOff>
    </xdr:from>
    <xdr:to>
      <xdr:col>32</xdr:col>
      <xdr:colOff>186689</xdr:colOff>
      <xdr:row>39</xdr:row>
      <xdr:rowOff>44450</xdr:rowOff>
    </xdr:to>
    <xdr:cxnSp macro="">
      <xdr:nvCxnSpPr>
        <xdr:cNvPr id="742" name="直線コネクタ 741"/>
        <xdr:cNvCxnSpPr/>
      </xdr:nvCxnSpPr>
      <xdr:spPr>
        <a:xfrm flipV="1">
          <a:off x="22159595" y="5440363"/>
          <a:ext cx="1269" cy="1290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69931</xdr:rowOff>
    </xdr:from>
    <xdr:ext cx="249299" cy="259045"/>
    <xdr:sp macro="" textlink="">
      <xdr:nvSpPr>
        <xdr:cNvPr id="743" name="諸支出金最小値テキスト"/>
        <xdr:cNvSpPr txBox="1"/>
      </xdr:nvSpPr>
      <xdr:spPr>
        <a:xfrm>
          <a:off x="22212300" y="6756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72090</xdr:rowOff>
    </xdr:from>
    <xdr:ext cx="469744" cy="259045"/>
    <xdr:sp macro="" textlink="">
      <xdr:nvSpPr>
        <xdr:cNvPr id="745" name="諸支出金最大値テキスト"/>
        <xdr:cNvSpPr txBox="1"/>
      </xdr:nvSpPr>
      <xdr:spPr>
        <a:xfrm>
          <a:off x="22212300" y="521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6,775</a:t>
          </a:r>
          <a:endParaRPr kumimoji="1" lang="ja-JP" altLang="en-US" sz="1000" b="1">
            <a:latin typeface="ＭＳ Ｐゴシック"/>
          </a:endParaRPr>
        </a:p>
      </xdr:txBody>
    </xdr:sp>
    <xdr:clientData/>
  </xdr:oneCellAnchor>
  <xdr:twoCellAnchor>
    <xdr:from>
      <xdr:col>32</xdr:col>
      <xdr:colOff>98425</xdr:colOff>
      <xdr:row>31</xdr:row>
      <xdr:rowOff>125413</xdr:rowOff>
    </xdr:from>
    <xdr:to>
      <xdr:col>32</xdr:col>
      <xdr:colOff>276225</xdr:colOff>
      <xdr:row>31</xdr:row>
      <xdr:rowOff>125413</xdr:rowOff>
    </xdr:to>
    <xdr:cxnSp macro="">
      <xdr:nvCxnSpPr>
        <xdr:cNvPr id="746" name="直線コネクタ 745"/>
        <xdr:cNvCxnSpPr/>
      </xdr:nvCxnSpPr>
      <xdr:spPr>
        <a:xfrm>
          <a:off x="22072600" y="544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158831</xdr:rowOff>
    </xdr:from>
    <xdr:ext cx="378565" cy="259045"/>
    <xdr:sp macro="" textlink="">
      <xdr:nvSpPr>
        <xdr:cNvPr id="748" name="諸支出金平均値テキスト"/>
        <xdr:cNvSpPr txBox="1"/>
      </xdr:nvSpPr>
      <xdr:spPr>
        <a:xfrm>
          <a:off x="22212300" y="6502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135954</xdr:rowOff>
    </xdr:from>
    <xdr:to>
      <xdr:col>32</xdr:col>
      <xdr:colOff>238125</xdr:colOff>
      <xdr:row>39</xdr:row>
      <xdr:rowOff>66104</xdr:rowOff>
    </xdr:to>
    <xdr:sp macro="" textlink="">
      <xdr:nvSpPr>
        <xdr:cNvPr id="749" name="フローチャート : 判断 748"/>
        <xdr:cNvSpPr/>
      </xdr:nvSpPr>
      <xdr:spPr>
        <a:xfrm>
          <a:off x="22110700" y="665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121094</xdr:rowOff>
    </xdr:from>
    <xdr:to>
      <xdr:col>31</xdr:col>
      <xdr:colOff>85725</xdr:colOff>
      <xdr:row>39</xdr:row>
      <xdr:rowOff>51244</xdr:rowOff>
    </xdr:to>
    <xdr:sp macro="" textlink="">
      <xdr:nvSpPr>
        <xdr:cNvPr id="751" name="フローチャート : 判断 750"/>
        <xdr:cNvSpPr/>
      </xdr:nvSpPr>
      <xdr:spPr>
        <a:xfrm>
          <a:off x="212725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67772</xdr:rowOff>
    </xdr:from>
    <xdr:ext cx="378565" cy="259045"/>
    <xdr:sp macro="" textlink="">
      <xdr:nvSpPr>
        <xdr:cNvPr id="752" name="テキスト ボックス 751"/>
        <xdr:cNvSpPr txBox="1"/>
      </xdr:nvSpPr>
      <xdr:spPr>
        <a:xfrm>
          <a:off x="21134017" y="641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126238</xdr:rowOff>
    </xdr:from>
    <xdr:to>
      <xdr:col>29</xdr:col>
      <xdr:colOff>568325</xdr:colOff>
      <xdr:row>39</xdr:row>
      <xdr:rowOff>56388</xdr:rowOff>
    </xdr:to>
    <xdr:sp macro="" textlink="">
      <xdr:nvSpPr>
        <xdr:cNvPr id="754" name="フローチャート : 判断 753"/>
        <xdr:cNvSpPr/>
      </xdr:nvSpPr>
      <xdr:spPr>
        <a:xfrm>
          <a:off x="20383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72915</xdr:rowOff>
    </xdr:from>
    <xdr:ext cx="378565" cy="259045"/>
    <xdr:sp macro="" textlink="">
      <xdr:nvSpPr>
        <xdr:cNvPr id="755" name="テキスト ボックス 754"/>
        <xdr:cNvSpPr txBox="1"/>
      </xdr:nvSpPr>
      <xdr:spPr>
        <a:xfrm>
          <a:off x="20245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130239</xdr:rowOff>
    </xdr:from>
    <xdr:to>
      <xdr:col>28</xdr:col>
      <xdr:colOff>365125</xdr:colOff>
      <xdr:row>39</xdr:row>
      <xdr:rowOff>60389</xdr:rowOff>
    </xdr:to>
    <xdr:sp macro="" textlink="">
      <xdr:nvSpPr>
        <xdr:cNvPr id="757" name="フローチャート : 判断 756"/>
        <xdr:cNvSpPr/>
      </xdr:nvSpPr>
      <xdr:spPr>
        <a:xfrm>
          <a:off x="19494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76916</xdr:rowOff>
    </xdr:from>
    <xdr:ext cx="378565" cy="259045"/>
    <xdr:sp macro="" textlink="">
      <xdr:nvSpPr>
        <xdr:cNvPr id="758" name="テキスト ボックス 757"/>
        <xdr:cNvSpPr txBox="1"/>
      </xdr:nvSpPr>
      <xdr:spPr>
        <a:xfrm>
          <a:off x="19356017" y="642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80518</xdr:rowOff>
    </xdr:from>
    <xdr:to>
      <xdr:col>27</xdr:col>
      <xdr:colOff>161925</xdr:colOff>
      <xdr:row>39</xdr:row>
      <xdr:rowOff>10668</xdr:rowOff>
    </xdr:to>
    <xdr:sp macro="" textlink="">
      <xdr:nvSpPr>
        <xdr:cNvPr id="759" name="フローチャート : 判断 758"/>
        <xdr:cNvSpPr/>
      </xdr:nvSpPr>
      <xdr:spPr>
        <a:xfrm>
          <a:off x="18605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27195</xdr:rowOff>
    </xdr:from>
    <xdr:ext cx="378565" cy="259045"/>
    <xdr:sp macro="" textlink="">
      <xdr:nvSpPr>
        <xdr:cNvPr id="760" name="テキスト ボックス 759"/>
        <xdr:cNvSpPr txBox="1"/>
      </xdr:nvSpPr>
      <xdr:spPr>
        <a:xfrm>
          <a:off x="18467017" y="637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114380</xdr:rowOff>
    </xdr:from>
    <xdr:ext cx="249299" cy="259045"/>
    <xdr:sp macro="" textlink="">
      <xdr:nvSpPr>
        <xdr:cNvPr id="767" name="諸支出金該当値テキスト"/>
        <xdr:cNvSpPr txBox="1"/>
      </xdr:nvSpPr>
      <xdr:spPr>
        <a:xfrm>
          <a:off x="22212300" y="66294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9" name="テキスト ボックス 78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1" name="テキスト ボックス 79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3" name="テキスト ボックス 79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5" name="テキスト ボックス 79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7" name="テキスト ボックス 79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9" name="直線コネクタ 79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4" name="直線コネクタ 80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6" name="フローチャート : 判断 80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7" name="直線コネクタ 80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8" name="フローチャート : 判断 80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9" name="テキスト ボックス 80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0" name="直線コネクタ 80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1" name="フローチャート : 判断 81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2" name="テキスト ボックス 81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3" name="直線コネクタ 81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4" name="フローチャート : 判断 81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5" name="テキスト ボックス 81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6" name="フローチャート : 判断 815"/>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17" name="テキスト ボックス 816"/>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3" name="円/楕円 82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5" name="円/楕円 82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6" name="テキスト ボックス 825"/>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7" name="円/楕円 82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8" name="テキスト ボックス 827"/>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9" name="円/楕円 82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0" name="テキスト ボックス 829"/>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1" name="円/楕円 83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2" name="テキスト ボックス 83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は、住民一人当たり５６，１６６円となっており、類似団体平均と比較し１０，９４８円高い状況となっている。これは、将来における公共施設等整備の財源として公共施設等整備基金に積立を行ったこと及び筑紫野市庁舎建設事業費の増加が主な要因であると考えられる。</a:t>
          </a:r>
        </a:p>
        <a:p>
          <a:r>
            <a:rPr kumimoji="1" lang="ja-JP" altLang="en-US" sz="1300">
              <a:latin typeface="ＭＳ Ｐゴシック"/>
            </a:rPr>
            <a:t>・労働費は、住民一人当たり１，８８５円となっており、類似団体平均と比較し９８２円高い状況となっている。これは、労働者への融資促進のため、労働金庫預託事業を行い、また、シルバー人材センターに対する委託を進めてきたことが主な要因であると考えられる。</a:t>
          </a:r>
        </a:p>
        <a:p>
          <a:r>
            <a:rPr kumimoji="1" lang="ja-JP" altLang="en-US" sz="1300">
              <a:latin typeface="ＭＳ Ｐゴシック"/>
            </a:rPr>
            <a:t>・それ以外については、農林水産業費、議会費が若干高いものの、総じて低い水準で推移しており、効率的な財政運営がなされていると考えられる。今後、高齢化の進展に伴う民生費の増加や、市庁舎建設事業に伴う総務費の増加が見込まれるが、財政計画（平成２８年度～３１年度）に基づき、健全財政の維持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福岡県筑紫野市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財政調整基金残高は概ね同規模で推移している。実質収支額については、平成２８年度は前年度比０．７５ポイント増加している。</a:t>
          </a:r>
        </a:p>
        <a:p>
          <a:r>
            <a:rPr kumimoji="1" lang="ja-JP" altLang="en-US" sz="1300">
              <a:latin typeface="ＭＳ ゴシック" pitchFamily="49" charset="-128"/>
              <a:ea typeface="ＭＳ ゴシック" pitchFamily="49" charset="-128"/>
            </a:rPr>
            <a:t>　実質単年度収支は平成２４年度以降プラスで推移しているが、人口増加については鈍化しており、税収の大幅な伸びも期待されないことから、今後も財政計画（平成２８年度～３１年度）に基づいて実質収支の黒字を継続するとともに、収支均衡を図った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福岡県筑紫野市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公営企業会計を含む全会計において、赤字及び資金不足となっている会計はなく、連結実質赤字額はない。</a:t>
          </a:r>
        </a:p>
        <a:p>
          <a:r>
            <a:rPr kumimoji="1" lang="ja-JP" altLang="en-US" sz="1400">
              <a:latin typeface="ＭＳ ゴシック" pitchFamily="49" charset="-128"/>
              <a:ea typeface="ＭＳ ゴシック" pitchFamily="49" charset="-128"/>
            </a:rPr>
            <a:t>　各会計の黒字額については、年度によって多少の増減はあるものの、概ね同規模で推移しているといえる。今後とも赤字及び資金不足が発生しないような財政運営、企業経営を行っていく。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福岡県筑紫野市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実質公債費比率は、市債発行の抑制と計画的な償還に努めたことにより元利償還金が減少したため、前年度から１．６ポイント改善し、６．２％である。</a:t>
          </a:r>
        </a:p>
        <a:p>
          <a:r>
            <a:rPr kumimoji="1" lang="ja-JP" altLang="en-US" sz="1400">
              <a:latin typeface="ＭＳ ゴシック" pitchFamily="49" charset="-128"/>
              <a:ea typeface="ＭＳ ゴシック" pitchFamily="49" charset="-128"/>
            </a:rPr>
            <a:t>　今後も財政計画（平成２８年度～３１年度）に基づき、健全財政の維持のため計画的な償還に努めていく。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福岡県筑紫野市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８年度は、一般会計等に係る地方債現在高が前年度比で約８．６億円減となったこと、債務負担行為に基づく支出予定額が約１１．６億円減となったこと、基金残高が増となったことが主な要因となり、将来負担比率の分子は減となった。</a:t>
          </a:r>
        </a:p>
        <a:p>
          <a:r>
            <a:rPr kumimoji="1" lang="ja-JP" altLang="en-US" sz="1400">
              <a:latin typeface="ＭＳ ゴシック" pitchFamily="49" charset="-128"/>
              <a:ea typeface="ＭＳ ゴシック" pitchFamily="49" charset="-128"/>
            </a:rPr>
            <a:t>　今後も財政計画（平成２８年度～３１年度）に基づき、計画的な財政運営を行っていく。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福岡県筑紫野市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103,312
102,769
87.73
34,328,759
32,430,408
1,890,716
18,731,546
27,203,200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3" name="正方形/長方形 22"/>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4" name="正方形/長方形 23"/>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5" name="正方形/長方形 24"/>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円/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8" name="フローチャート :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3" name="テキスト ボックス 32"/>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4" name="テキスト ボックス 33"/>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5" name="テキスト ボックス 34"/>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6" name="テキスト ボックス 35"/>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[ 51.3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有形固定資産減価償却率は、類似団体の中で最も低い水準にあるが、維持更新費用の増加が見込まれるため、公共施設等の個別施設計画策定を検討しており、今後も施設の維持管理を適切に進めていく。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2" name="テキスト ボックス 51"/>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3" name="直線コネクタ 52"/>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4" name="テキスト ボックス 53"/>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5" name="直線コネクタ 54"/>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6" name="テキスト ボックス 55"/>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7" name="直線コネクタ 56"/>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8" name="テキスト ボックス 57"/>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9" name="直線コネクタ 58"/>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0" name="テキスト ボックス 59"/>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99822</xdr:rowOff>
    </xdr:from>
    <xdr:to>
      <xdr:col>3</xdr:col>
      <xdr:colOff>1170940</xdr:colOff>
      <xdr:row>34</xdr:row>
      <xdr:rowOff>13716</xdr:rowOff>
    </xdr:to>
    <xdr:cxnSp macro="">
      <xdr:nvCxnSpPr>
        <xdr:cNvPr id="64" name="直線コネクタ 63"/>
        <xdr:cNvCxnSpPr/>
      </xdr:nvCxnSpPr>
      <xdr:spPr>
        <a:xfrm flipV="1">
          <a:off x="4760595" y="5510022"/>
          <a:ext cx="1270" cy="111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17543</xdr:rowOff>
    </xdr:from>
    <xdr:ext cx="405111" cy="259045"/>
    <xdr:sp macro="" textlink="">
      <xdr:nvSpPr>
        <xdr:cNvPr id="65" name="有形固定資産減価償却率最小値テキスト"/>
        <xdr:cNvSpPr txBox="1"/>
      </xdr:nvSpPr>
      <xdr:spPr>
        <a:xfrm>
          <a:off x="4813300" y="66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3</xdr:col>
      <xdr:colOff>1082675</xdr:colOff>
      <xdr:row>34</xdr:row>
      <xdr:rowOff>13716</xdr:rowOff>
    </xdr:from>
    <xdr:to>
      <xdr:col>3</xdr:col>
      <xdr:colOff>1260475</xdr:colOff>
      <xdr:row>34</xdr:row>
      <xdr:rowOff>13716</xdr:rowOff>
    </xdr:to>
    <xdr:cxnSp macro="">
      <xdr:nvCxnSpPr>
        <xdr:cNvPr id="66" name="直線コネクタ 65"/>
        <xdr:cNvCxnSpPr/>
      </xdr:nvCxnSpPr>
      <xdr:spPr>
        <a:xfrm>
          <a:off x="4673600" y="662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46499</xdr:rowOff>
    </xdr:from>
    <xdr:ext cx="405111" cy="259045"/>
    <xdr:sp macro="" textlink="">
      <xdr:nvSpPr>
        <xdr:cNvPr id="67" name="有形固定資産減価償却率最大値テキスト"/>
        <xdr:cNvSpPr txBox="1"/>
      </xdr:nvSpPr>
      <xdr:spPr>
        <a:xfrm>
          <a:off x="4813300" y="5285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a:t>
          </a:r>
          <a:endParaRPr kumimoji="1" lang="ja-JP" altLang="en-US" sz="1000" b="1">
            <a:latin typeface="ＭＳ Ｐゴシック"/>
          </a:endParaRPr>
        </a:p>
      </xdr:txBody>
    </xdr:sp>
    <xdr:clientData/>
  </xdr:oneCellAnchor>
  <xdr:twoCellAnchor>
    <xdr:from>
      <xdr:col>3</xdr:col>
      <xdr:colOff>1082675</xdr:colOff>
      <xdr:row>27</xdr:row>
      <xdr:rowOff>99822</xdr:rowOff>
    </xdr:from>
    <xdr:to>
      <xdr:col>3</xdr:col>
      <xdr:colOff>1260475</xdr:colOff>
      <xdr:row>27</xdr:row>
      <xdr:rowOff>99822</xdr:rowOff>
    </xdr:to>
    <xdr:cxnSp macro="">
      <xdr:nvCxnSpPr>
        <xdr:cNvPr id="68" name="直線コネクタ 67"/>
        <xdr:cNvCxnSpPr/>
      </xdr:nvCxnSpPr>
      <xdr:spPr>
        <a:xfrm>
          <a:off x="4673600" y="55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153433</xdr:rowOff>
    </xdr:from>
    <xdr:ext cx="405111" cy="259045"/>
    <xdr:sp macro="" textlink="">
      <xdr:nvSpPr>
        <xdr:cNvPr id="69" name="有形固定資産減価償却率平均値テキスト"/>
        <xdr:cNvSpPr txBox="1"/>
      </xdr:nvSpPr>
      <xdr:spPr>
        <a:xfrm>
          <a:off x="4813300" y="5906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130556</xdr:rowOff>
    </xdr:from>
    <xdr:to>
      <xdr:col>3</xdr:col>
      <xdr:colOff>1222375</xdr:colOff>
      <xdr:row>31</xdr:row>
      <xdr:rowOff>60706</xdr:rowOff>
    </xdr:to>
    <xdr:sp macro="" textlink="">
      <xdr:nvSpPr>
        <xdr:cNvPr id="70" name="フローチャート : 判断 69"/>
        <xdr:cNvSpPr/>
      </xdr:nvSpPr>
      <xdr:spPr>
        <a:xfrm>
          <a:off x="4711700" y="60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94234</xdr:rowOff>
    </xdr:from>
    <xdr:to>
      <xdr:col>3</xdr:col>
      <xdr:colOff>511175</xdr:colOff>
      <xdr:row>33</xdr:row>
      <xdr:rowOff>24384</xdr:rowOff>
    </xdr:to>
    <xdr:sp macro="" textlink="">
      <xdr:nvSpPr>
        <xdr:cNvPr id="71" name="フローチャート : 判断 70"/>
        <xdr:cNvSpPr/>
      </xdr:nvSpPr>
      <xdr:spPr>
        <a:xfrm>
          <a:off x="4000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33</xdr:row>
      <xdr:rowOff>134366</xdr:rowOff>
    </xdr:from>
    <xdr:to>
      <xdr:col>3</xdr:col>
      <xdr:colOff>1222375</xdr:colOff>
      <xdr:row>34</xdr:row>
      <xdr:rowOff>64516</xdr:rowOff>
    </xdr:to>
    <xdr:sp macro="" textlink="">
      <xdr:nvSpPr>
        <xdr:cNvPr id="77" name="円/楕円 76"/>
        <xdr:cNvSpPr/>
      </xdr:nvSpPr>
      <xdr:spPr>
        <a:xfrm>
          <a:off x="4711700" y="65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33</xdr:row>
      <xdr:rowOff>49293</xdr:rowOff>
    </xdr:from>
    <xdr:ext cx="405111" cy="259045"/>
    <xdr:sp macro="" textlink="">
      <xdr:nvSpPr>
        <xdr:cNvPr id="78" name="有形固定資産減価償却率該当値テキスト"/>
        <xdr:cNvSpPr txBox="1"/>
      </xdr:nvSpPr>
      <xdr:spPr>
        <a:xfrm>
          <a:off x="4813300" y="6488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3</xdr:col>
      <xdr:colOff>409575</xdr:colOff>
      <xdr:row>34</xdr:row>
      <xdr:rowOff>23368</xdr:rowOff>
    </xdr:from>
    <xdr:to>
      <xdr:col>3</xdr:col>
      <xdr:colOff>511175</xdr:colOff>
      <xdr:row>34</xdr:row>
      <xdr:rowOff>124968</xdr:rowOff>
    </xdr:to>
    <xdr:sp macro="" textlink="">
      <xdr:nvSpPr>
        <xdr:cNvPr id="79" name="円/楕円 78"/>
        <xdr:cNvSpPr/>
      </xdr:nvSpPr>
      <xdr:spPr>
        <a:xfrm>
          <a:off x="4000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34</xdr:row>
      <xdr:rowOff>13716</xdr:rowOff>
    </xdr:from>
    <xdr:to>
      <xdr:col>3</xdr:col>
      <xdr:colOff>1171575</xdr:colOff>
      <xdr:row>34</xdr:row>
      <xdr:rowOff>74168</xdr:rowOff>
    </xdr:to>
    <xdr:cxnSp macro="">
      <xdr:nvCxnSpPr>
        <xdr:cNvPr id="80" name="直線コネクタ 79"/>
        <xdr:cNvCxnSpPr/>
      </xdr:nvCxnSpPr>
      <xdr:spPr>
        <a:xfrm flipV="1">
          <a:off x="4051300" y="6624066"/>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31</xdr:row>
      <xdr:rowOff>40911</xdr:rowOff>
    </xdr:from>
    <xdr:ext cx="405111" cy="259045"/>
    <xdr:sp macro="" textlink="">
      <xdr:nvSpPr>
        <xdr:cNvPr id="81" name="n_1aveValue有形固定資産減価償却率"/>
        <xdr:cNvSpPr txBox="1"/>
      </xdr:nvSpPr>
      <xdr:spPr>
        <a:xfrm>
          <a:off x="3836043" y="6136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116095</xdr:rowOff>
    </xdr:from>
    <xdr:ext cx="405111" cy="259045"/>
    <xdr:sp macro="" textlink="">
      <xdr:nvSpPr>
        <xdr:cNvPr id="82" name="n_1mainValue有形固定資産減価償却率"/>
        <xdr:cNvSpPr txBox="1"/>
      </xdr:nvSpPr>
      <xdr:spPr>
        <a:xfrm>
          <a:off x="3836043" y="6726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福岡県筑紫野市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103,312
102,769
87.73
34,328,759
32,430,408
1,890,716
18,731,546
27,203,200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152944</xdr:rowOff>
    </xdr:from>
    <xdr:to>
      <xdr:col>6</xdr:col>
      <xdr:colOff>510540</xdr:colOff>
      <xdr:row>41</xdr:row>
      <xdr:rowOff>74567</xdr:rowOff>
    </xdr:to>
    <xdr:cxnSp macro="">
      <xdr:nvCxnSpPr>
        <xdr:cNvPr id="59" name="直線コネクタ 58"/>
        <xdr:cNvCxnSpPr/>
      </xdr:nvCxnSpPr>
      <xdr:spPr>
        <a:xfrm flipV="1">
          <a:off x="4634865" y="5810794"/>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78394</xdr:rowOff>
    </xdr:from>
    <xdr:ext cx="405111" cy="259045"/>
    <xdr:sp macro="" textlink="">
      <xdr:nvSpPr>
        <xdr:cNvPr id="60" name="【道路】&#10;有形固定資産減価償却率最小値テキスト"/>
        <xdr:cNvSpPr txBox="1"/>
      </xdr:nvSpPr>
      <xdr:spPr>
        <a:xfrm>
          <a:off x="47244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6</xdr:col>
      <xdr:colOff>422275</xdr:colOff>
      <xdr:row>41</xdr:row>
      <xdr:rowOff>74567</xdr:rowOff>
    </xdr:from>
    <xdr:to>
      <xdr:col>6</xdr:col>
      <xdr:colOff>600075</xdr:colOff>
      <xdr:row>41</xdr:row>
      <xdr:rowOff>74567</xdr:rowOff>
    </xdr:to>
    <xdr:cxnSp macro="">
      <xdr:nvCxnSpPr>
        <xdr:cNvPr id="61" name="直線コネクタ 60"/>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99621</xdr:rowOff>
    </xdr:from>
    <xdr:ext cx="405111" cy="259045"/>
    <xdr:sp macro="" textlink="">
      <xdr:nvSpPr>
        <xdr:cNvPr id="62" name="【道路】&#10;有形固定資産減価償却率最大値テキスト"/>
        <xdr:cNvSpPr txBox="1"/>
      </xdr:nvSpPr>
      <xdr:spPr>
        <a:xfrm>
          <a:off x="4724400" y="558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33</xdr:row>
      <xdr:rowOff>152944</xdr:rowOff>
    </xdr:from>
    <xdr:to>
      <xdr:col>6</xdr:col>
      <xdr:colOff>600075</xdr:colOff>
      <xdr:row>33</xdr:row>
      <xdr:rowOff>152944</xdr:rowOff>
    </xdr:to>
    <xdr:cxnSp macro="">
      <xdr:nvCxnSpPr>
        <xdr:cNvPr id="63" name="直線コネクタ 62"/>
        <xdr:cNvCxnSpPr/>
      </xdr:nvCxnSpPr>
      <xdr:spPr>
        <a:xfrm>
          <a:off x="4546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38480</xdr:rowOff>
    </xdr:from>
    <xdr:ext cx="405111" cy="259045"/>
    <xdr:sp macro="" textlink="">
      <xdr:nvSpPr>
        <xdr:cNvPr id="64" name="【道路】&#10;有形固定資産減価償却率平均値テキスト"/>
        <xdr:cNvSpPr txBox="1"/>
      </xdr:nvSpPr>
      <xdr:spPr>
        <a:xfrm>
          <a:off x="4724400" y="6382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15603</xdr:rowOff>
    </xdr:from>
    <xdr:to>
      <xdr:col>6</xdr:col>
      <xdr:colOff>561975</xdr:colOff>
      <xdr:row>38</xdr:row>
      <xdr:rowOff>117203</xdr:rowOff>
    </xdr:to>
    <xdr:sp macro="" textlink="">
      <xdr:nvSpPr>
        <xdr:cNvPr id="65" name="フローチャート : 判断 64"/>
        <xdr:cNvSpPr/>
      </xdr:nvSpPr>
      <xdr:spPr>
        <a:xfrm>
          <a:off x="4584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76019</xdr:rowOff>
    </xdr:from>
    <xdr:to>
      <xdr:col>5</xdr:col>
      <xdr:colOff>409575</xdr:colOff>
      <xdr:row>40</xdr:row>
      <xdr:rowOff>6169</xdr:rowOff>
    </xdr:to>
    <xdr:sp macro="" textlink="">
      <xdr:nvSpPr>
        <xdr:cNvPr id="66" name="フローチャート : 判断 65"/>
        <xdr:cNvSpPr/>
      </xdr:nvSpPr>
      <xdr:spPr>
        <a:xfrm>
          <a:off x="3746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41</xdr:row>
      <xdr:rowOff>23767</xdr:rowOff>
    </xdr:from>
    <xdr:to>
      <xdr:col>6</xdr:col>
      <xdr:colOff>561975</xdr:colOff>
      <xdr:row>41</xdr:row>
      <xdr:rowOff>125367</xdr:rowOff>
    </xdr:to>
    <xdr:sp macro="" textlink="">
      <xdr:nvSpPr>
        <xdr:cNvPr id="72" name="円/楕円 71"/>
        <xdr:cNvSpPr/>
      </xdr:nvSpPr>
      <xdr:spPr>
        <a:xfrm>
          <a:off x="458470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110144</xdr:rowOff>
    </xdr:from>
    <xdr:ext cx="405111" cy="259045"/>
    <xdr:sp macro="" textlink="">
      <xdr:nvSpPr>
        <xdr:cNvPr id="73" name="【道路】&#10;有形固定資産減価償却率該当値テキスト"/>
        <xdr:cNvSpPr txBox="1"/>
      </xdr:nvSpPr>
      <xdr:spPr>
        <a:xfrm>
          <a:off x="4724400" y="696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5</xdr:col>
      <xdr:colOff>307975</xdr:colOff>
      <xdr:row>41</xdr:row>
      <xdr:rowOff>72753</xdr:rowOff>
    </xdr:from>
    <xdr:to>
      <xdr:col>5</xdr:col>
      <xdr:colOff>409575</xdr:colOff>
      <xdr:row>42</xdr:row>
      <xdr:rowOff>2903</xdr:rowOff>
    </xdr:to>
    <xdr:sp macro="" textlink="">
      <xdr:nvSpPr>
        <xdr:cNvPr id="74" name="円/楕円 73"/>
        <xdr:cNvSpPr/>
      </xdr:nvSpPr>
      <xdr:spPr>
        <a:xfrm>
          <a:off x="37465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41</xdr:row>
      <xdr:rowOff>74567</xdr:rowOff>
    </xdr:from>
    <xdr:to>
      <xdr:col>6</xdr:col>
      <xdr:colOff>511175</xdr:colOff>
      <xdr:row>41</xdr:row>
      <xdr:rowOff>123553</xdr:rowOff>
    </xdr:to>
    <xdr:cxnSp macro="">
      <xdr:nvCxnSpPr>
        <xdr:cNvPr id="75" name="直線コネクタ 74"/>
        <xdr:cNvCxnSpPr/>
      </xdr:nvCxnSpPr>
      <xdr:spPr>
        <a:xfrm flipV="1">
          <a:off x="3797300" y="710401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22696</xdr:rowOff>
    </xdr:from>
    <xdr:ext cx="405111" cy="259045"/>
    <xdr:sp macro="" textlink="">
      <xdr:nvSpPr>
        <xdr:cNvPr id="76" name="n_1aveValue【道路】&#10;有形固定資産減価償却率"/>
        <xdr:cNvSpPr txBox="1"/>
      </xdr:nvSpPr>
      <xdr:spPr>
        <a:xfrm>
          <a:off x="3582043" y="653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165480</xdr:rowOff>
    </xdr:from>
    <xdr:ext cx="405111" cy="259045"/>
    <xdr:sp macro="" textlink="">
      <xdr:nvSpPr>
        <xdr:cNvPr id="77" name="n_1mainValue【道路】&#10;有形固定資産減価償却率"/>
        <xdr:cNvSpPr txBox="1"/>
      </xdr:nvSpPr>
      <xdr:spPr>
        <a:xfrm>
          <a:off x="3582043" y="719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7" name="テキスト ボックス 9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157226</xdr:rowOff>
    </xdr:from>
    <xdr:to>
      <xdr:col>15</xdr:col>
      <xdr:colOff>180340</xdr:colOff>
      <xdr:row>41</xdr:row>
      <xdr:rowOff>98171</xdr:rowOff>
    </xdr:to>
    <xdr:cxnSp macro="">
      <xdr:nvCxnSpPr>
        <xdr:cNvPr id="101" name="直線コネクタ 100"/>
        <xdr:cNvCxnSpPr/>
      </xdr:nvCxnSpPr>
      <xdr:spPr>
        <a:xfrm flipV="1">
          <a:off x="10476865" y="5815076"/>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101998</xdr:rowOff>
    </xdr:from>
    <xdr:ext cx="469744" cy="259045"/>
    <xdr:sp macro="" textlink="">
      <xdr:nvSpPr>
        <xdr:cNvPr id="102" name="【道路】&#10;一人当たり延長最小値テキスト"/>
        <xdr:cNvSpPr txBox="1"/>
      </xdr:nvSpPr>
      <xdr:spPr>
        <a:xfrm>
          <a:off x="10566400" y="713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0.877</a:t>
          </a:r>
          <a:endParaRPr kumimoji="1" lang="ja-JP" altLang="en-US" sz="1000" b="1">
            <a:latin typeface="ＭＳ Ｐゴシック"/>
          </a:endParaRPr>
        </a:p>
      </xdr:txBody>
    </xdr:sp>
    <xdr:clientData/>
  </xdr:oneCellAnchor>
  <xdr:twoCellAnchor>
    <xdr:from>
      <xdr:col>15</xdr:col>
      <xdr:colOff>92075</xdr:colOff>
      <xdr:row>41</xdr:row>
      <xdr:rowOff>98171</xdr:rowOff>
    </xdr:from>
    <xdr:to>
      <xdr:col>15</xdr:col>
      <xdr:colOff>269875</xdr:colOff>
      <xdr:row>41</xdr:row>
      <xdr:rowOff>98171</xdr:rowOff>
    </xdr:to>
    <xdr:cxnSp macro="">
      <xdr:nvCxnSpPr>
        <xdr:cNvPr id="103" name="直線コネクタ 102"/>
        <xdr:cNvCxnSpPr/>
      </xdr:nvCxnSpPr>
      <xdr:spPr>
        <a:xfrm>
          <a:off x="10388600" y="712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103903</xdr:rowOff>
    </xdr:from>
    <xdr:ext cx="534377" cy="259045"/>
    <xdr:sp macro="" textlink="">
      <xdr:nvSpPr>
        <xdr:cNvPr id="104" name="【道路】&#10;一人当たり延長最大値テキスト"/>
        <xdr:cNvSpPr txBox="1"/>
      </xdr:nvSpPr>
      <xdr:spPr>
        <a:xfrm>
          <a:off x="10566400" y="559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11.212</a:t>
          </a:r>
          <a:endParaRPr kumimoji="1" lang="ja-JP" altLang="en-US" sz="1000" b="1">
            <a:latin typeface="ＭＳ Ｐゴシック"/>
          </a:endParaRPr>
        </a:p>
      </xdr:txBody>
    </xdr:sp>
    <xdr:clientData/>
  </xdr:oneCellAnchor>
  <xdr:twoCellAnchor>
    <xdr:from>
      <xdr:col>15</xdr:col>
      <xdr:colOff>92075</xdr:colOff>
      <xdr:row>33</xdr:row>
      <xdr:rowOff>157226</xdr:rowOff>
    </xdr:from>
    <xdr:to>
      <xdr:col>15</xdr:col>
      <xdr:colOff>269875</xdr:colOff>
      <xdr:row>33</xdr:row>
      <xdr:rowOff>157226</xdr:rowOff>
    </xdr:to>
    <xdr:cxnSp macro="">
      <xdr:nvCxnSpPr>
        <xdr:cNvPr id="105" name="直線コネクタ 104"/>
        <xdr:cNvCxnSpPr/>
      </xdr:nvCxnSpPr>
      <xdr:spPr>
        <a:xfrm>
          <a:off x="10388600" y="58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54627</xdr:rowOff>
    </xdr:from>
    <xdr:ext cx="469744" cy="259045"/>
    <xdr:sp macro="" textlink="">
      <xdr:nvSpPr>
        <xdr:cNvPr id="106" name="【道路】&#10;一人当たり延長平均値テキスト"/>
        <xdr:cNvSpPr txBox="1"/>
      </xdr:nvSpPr>
      <xdr:spPr>
        <a:xfrm>
          <a:off x="1056640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76200</xdr:rowOff>
    </xdr:from>
    <xdr:to>
      <xdr:col>15</xdr:col>
      <xdr:colOff>231775</xdr:colOff>
      <xdr:row>39</xdr:row>
      <xdr:rowOff>6350</xdr:rowOff>
    </xdr:to>
    <xdr:sp macro="" textlink="">
      <xdr:nvSpPr>
        <xdr:cNvPr id="107" name="フローチャート : 判断 106"/>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65659</xdr:rowOff>
    </xdr:from>
    <xdr:to>
      <xdr:col>14</xdr:col>
      <xdr:colOff>79375</xdr:colOff>
      <xdr:row>37</xdr:row>
      <xdr:rowOff>167260</xdr:rowOff>
    </xdr:to>
    <xdr:sp macro="" textlink="">
      <xdr:nvSpPr>
        <xdr:cNvPr id="108" name="フローチャート : 判断 107"/>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67056</xdr:rowOff>
    </xdr:from>
    <xdr:to>
      <xdr:col>15</xdr:col>
      <xdr:colOff>231775</xdr:colOff>
      <xdr:row>38</xdr:row>
      <xdr:rowOff>168656</xdr:rowOff>
    </xdr:to>
    <xdr:sp macro="" textlink="">
      <xdr:nvSpPr>
        <xdr:cNvPr id="114" name="円/楕円 113"/>
        <xdr:cNvSpPr/>
      </xdr:nvSpPr>
      <xdr:spPr>
        <a:xfrm>
          <a:off x="104267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89933</xdr:rowOff>
    </xdr:from>
    <xdr:ext cx="469744" cy="259045"/>
    <xdr:sp macro="" textlink="">
      <xdr:nvSpPr>
        <xdr:cNvPr id="115" name="【道路】&#10;一人当たり延長該当値テキスト"/>
        <xdr:cNvSpPr txBox="1"/>
      </xdr:nvSpPr>
      <xdr:spPr>
        <a:xfrm>
          <a:off x="10566400" y="643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64008</xdr:rowOff>
    </xdr:from>
    <xdr:to>
      <xdr:col>14</xdr:col>
      <xdr:colOff>79375</xdr:colOff>
      <xdr:row>38</xdr:row>
      <xdr:rowOff>165608</xdr:rowOff>
    </xdr:to>
    <xdr:sp macro="" textlink="">
      <xdr:nvSpPr>
        <xdr:cNvPr id="116" name="円/楕円 115"/>
        <xdr:cNvSpPr/>
      </xdr:nvSpPr>
      <xdr:spPr>
        <a:xfrm>
          <a:off x="9588500" y="657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114808</xdr:rowOff>
    </xdr:from>
    <xdr:to>
      <xdr:col>15</xdr:col>
      <xdr:colOff>180975</xdr:colOff>
      <xdr:row>38</xdr:row>
      <xdr:rowOff>117856</xdr:rowOff>
    </xdr:to>
    <xdr:cxnSp macro="">
      <xdr:nvCxnSpPr>
        <xdr:cNvPr id="117" name="直線コネクタ 116"/>
        <xdr:cNvCxnSpPr/>
      </xdr:nvCxnSpPr>
      <xdr:spPr>
        <a:xfrm>
          <a:off x="9639300" y="662990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36</xdr:row>
      <xdr:rowOff>12336</xdr:rowOff>
    </xdr:from>
    <xdr:ext cx="469744" cy="259045"/>
    <xdr:sp macro="" textlink="">
      <xdr:nvSpPr>
        <xdr:cNvPr id="118" name="n_1aveValue【道路】&#10;一人当たり延長"/>
        <xdr:cNvSpPr txBox="1"/>
      </xdr:nvSpPr>
      <xdr:spPr>
        <a:xfrm>
          <a:off x="9391727" y="618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a:t>
          </a:r>
          <a:endParaRPr kumimoji="1" lang="ja-JP" altLang="en-US" sz="1000" b="1">
            <a:solidFill>
              <a:srgbClr val="000080"/>
            </a:solidFill>
            <a:latin typeface="ＭＳ Ｐゴシック"/>
          </a:endParaRPr>
        </a:p>
      </xdr:txBody>
    </xdr:sp>
    <xdr:clientData/>
  </xdr:oneCellAnchor>
  <xdr:oneCellAnchor>
    <xdr:from>
      <xdr:col>13</xdr:col>
      <xdr:colOff>466802</xdr:colOff>
      <xdr:row>38</xdr:row>
      <xdr:rowOff>156735</xdr:rowOff>
    </xdr:from>
    <xdr:ext cx="469744" cy="259045"/>
    <xdr:sp macro="" textlink="">
      <xdr:nvSpPr>
        <xdr:cNvPr id="119" name="n_1mainValue【道路】&#10;一人当たり延長"/>
        <xdr:cNvSpPr txBox="1"/>
      </xdr:nvSpPr>
      <xdr:spPr>
        <a:xfrm>
          <a:off x="9391727" y="667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0" name="テキスト ボックス 12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32" name="テキスト ボックス 13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42" name="テキスト ボックス 14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24493</xdr:rowOff>
    </xdr:from>
    <xdr:to>
      <xdr:col>6</xdr:col>
      <xdr:colOff>510540</xdr:colOff>
      <xdr:row>64</xdr:row>
      <xdr:rowOff>62049</xdr:rowOff>
    </xdr:to>
    <xdr:cxnSp macro="">
      <xdr:nvCxnSpPr>
        <xdr:cNvPr id="146" name="直線コネクタ 145"/>
        <xdr:cNvCxnSpPr/>
      </xdr:nvCxnSpPr>
      <xdr:spPr>
        <a:xfrm flipV="1">
          <a:off x="4634865" y="9454243"/>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65876</xdr:rowOff>
    </xdr:from>
    <xdr:ext cx="405111" cy="259045"/>
    <xdr:sp macro="" textlink="">
      <xdr:nvSpPr>
        <xdr:cNvPr id="147" name="【橋りょう・トンネル】&#10;有形固定資産減価償却率最小値テキスト"/>
        <xdr:cNvSpPr txBox="1"/>
      </xdr:nvSpPr>
      <xdr:spPr>
        <a:xfrm>
          <a:off x="47244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6</xdr:col>
      <xdr:colOff>422275</xdr:colOff>
      <xdr:row>64</xdr:row>
      <xdr:rowOff>62049</xdr:rowOff>
    </xdr:from>
    <xdr:to>
      <xdr:col>6</xdr:col>
      <xdr:colOff>600075</xdr:colOff>
      <xdr:row>64</xdr:row>
      <xdr:rowOff>62049</xdr:rowOff>
    </xdr:to>
    <xdr:cxnSp macro="">
      <xdr:nvCxnSpPr>
        <xdr:cNvPr id="148" name="直線コネクタ 147"/>
        <xdr:cNvCxnSpPr/>
      </xdr:nvCxnSpPr>
      <xdr:spPr>
        <a:xfrm>
          <a:off x="4546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142620</xdr:rowOff>
    </xdr:from>
    <xdr:ext cx="405111" cy="259045"/>
    <xdr:sp macro="" textlink="">
      <xdr:nvSpPr>
        <xdr:cNvPr id="149" name="【橋りょう・トンネル】&#10;有形固定資産減価償却率最大値テキスト"/>
        <xdr:cNvSpPr txBox="1"/>
      </xdr:nvSpPr>
      <xdr:spPr>
        <a:xfrm>
          <a:off x="4724400" y="9229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6</xdr:col>
      <xdr:colOff>422275</xdr:colOff>
      <xdr:row>55</xdr:row>
      <xdr:rowOff>24493</xdr:rowOff>
    </xdr:from>
    <xdr:to>
      <xdr:col>6</xdr:col>
      <xdr:colOff>600075</xdr:colOff>
      <xdr:row>55</xdr:row>
      <xdr:rowOff>24493</xdr:rowOff>
    </xdr:to>
    <xdr:cxnSp macro="">
      <xdr:nvCxnSpPr>
        <xdr:cNvPr id="150" name="直線コネクタ 149"/>
        <xdr:cNvCxnSpPr/>
      </xdr:nvCxnSpPr>
      <xdr:spPr>
        <a:xfrm>
          <a:off x="4546600" y="945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141894</xdr:rowOff>
    </xdr:from>
    <xdr:ext cx="405111" cy="259045"/>
    <xdr:sp macro="" textlink="">
      <xdr:nvSpPr>
        <xdr:cNvPr id="151" name="【橋りょう・トンネル】&#10;有形固定資産減価償却率平均値テキスト"/>
        <xdr:cNvSpPr txBox="1"/>
      </xdr:nvSpPr>
      <xdr:spPr>
        <a:xfrm>
          <a:off x="4724400" y="9914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119017</xdr:rowOff>
    </xdr:from>
    <xdr:to>
      <xdr:col>6</xdr:col>
      <xdr:colOff>561975</xdr:colOff>
      <xdr:row>59</xdr:row>
      <xdr:rowOff>49167</xdr:rowOff>
    </xdr:to>
    <xdr:sp macro="" textlink="">
      <xdr:nvSpPr>
        <xdr:cNvPr id="152" name="フローチャート : 判断 151"/>
        <xdr:cNvSpPr/>
      </xdr:nvSpPr>
      <xdr:spPr>
        <a:xfrm>
          <a:off x="45847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109220</xdr:rowOff>
    </xdr:from>
    <xdr:to>
      <xdr:col>5</xdr:col>
      <xdr:colOff>409575</xdr:colOff>
      <xdr:row>61</xdr:row>
      <xdr:rowOff>39370</xdr:rowOff>
    </xdr:to>
    <xdr:sp macro="" textlink="">
      <xdr:nvSpPr>
        <xdr:cNvPr id="153" name="フローチャート : 判断 152"/>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145143</xdr:rowOff>
    </xdr:from>
    <xdr:to>
      <xdr:col>6</xdr:col>
      <xdr:colOff>561975</xdr:colOff>
      <xdr:row>61</xdr:row>
      <xdr:rowOff>75293</xdr:rowOff>
    </xdr:to>
    <xdr:sp macro="" textlink="">
      <xdr:nvSpPr>
        <xdr:cNvPr id="159" name="円/楕円 158"/>
        <xdr:cNvSpPr/>
      </xdr:nvSpPr>
      <xdr:spPr>
        <a:xfrm>
          <a:off x="45847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123570</xdr:rowOff>
    </xdr:from>
    <xdr:ext cx="405111" cy="259045"/>
    <xdr:sp macro="" textlink="">
      <xdr:nvSpPr>
        <xdr:cNvPr id="160" name="【橋りょう・トンネル】&#10;有形固定資産減価償却率該当値テキスト"/>
        <xdr:cNvSpPr txBox="1"/>
      </xdr:nvSpPr>
      <xdr:spPr>
        <a:xfrm>
          <a:off x="4724400"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5</xdr:col>
      <xdr:colOff>307975</xdr:colOff>
      <xdr:row>61</xdr:row>
      <xdr:rowOff>22678</xdr:rowOff>
    </xdr:from>
    <xdr:to>
      <xdr:col>5</xdr:col>
      <xdr:colOff>409575</xdr:colOff>
      <xdr:row>61</xdr:row>
      <xdr:rowOff>124278</xdr:rowOff>
    </xdr:to>
    <xdr:sp macro="" textlink="">
      <xdr:nvSpPr>
        <xdr:cNvPr id="161" name="円/楕円 160"/>
        <xdr:cNvSpPr/>
      </xdr:nvSpPr>
      <xdr:spPr>
        <a:xfrm>
          <a:off x="3746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61</xdr:row>
      <xdr:rowOff>24493</xdr:rowOff>
    </xdr:from>
    <xdr:to>
      <xdr:col>6</xdr:col>
      <xdr:colOff>511175</xdr:colOff>
      <xdr:row>61</xdr:row>
      <xdr:rowOff>73478</xdr:rowOff>
    </xdr:to>
    <xdr:cxnSp macro="">
      <xdr:nvCxnSpPr>
        <xdr:cNvPr id="162" name="直線コネクタ 161"/>
        <xdr:cNvCxnSpPr/>
      </xdr:nvCxnSpPr>
      <xdr:spPr>
        <a:xfrm flipV="1">
          <a:off x="3797300" y="104829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55897</xdr:rowOff>
    </xdr:from>
    <xdr:ext cx="405111" cy="259045"/>
    <xdr:sp macro="" textlink="">
      <xdr:nvSpPr>
        <xdr:cNvPr id="163" name="n_1aveValue【橋りょう・トンネル】&#10;有形固定資産減価償却率"/>
        <xdr:cNvSpPr txBox="1"/>
      </xdr:nvSpPr>
      <xdr:spPr>
        <a:xfrm>
          <a:off x="3582043"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115405</xdr:rowOff>
    </xdr:from>
    <xdr:ext cx="405111" cy="259045"/>
    <xdr:sp macro="" textlink="">
      <xdr:nvSpPr>
        <xdr:cNvPr id="164" name="n_1mainValue【橋りょう・トンネル】&#10;有形固定資産減価償却率"/>
        <xdr:cNvSpPr txBox="1"/>
      </xdr:nvSpPr>
      <xdr:spPr>
        <a:xfrm>
          <a:off x="3582043"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6" name="テキスト ボックス 17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8" name="テキスト ボックス 17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80" name="テキスト ボックス 17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82" name="テキスト ボックス 18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84" name="テキスト ボックス 18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6" name="テキスト ボックス 18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115900</xdr:rowOff>
    </xdr:from>
    <xdr:to>
      <xdr:col>15</xdr:col>
      <xdr:colOff>180340</xdr:colOff>
      <xdr:row>64</xdr:row>
      <xdr:rowOff>63558</xdr:rowOff>
    </xdr:to>
    <xdr:cxnSp macro="">
      <xdr:nvCxnSpPr>
        <xdr:cNvPr id="188" name="直線コネクタ 187"/>
        <xdr:cNvCxnSpPr/>
      </xdr:nvCxnSpPr>
      <xdr:spPr>
        <a:xfrm flipV="1">
          <a:off x="10476865" y="9545650"/>
          <a:ext cx="0" cy="149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67385</xdr:rowOff>
    </xdr:from>
    <xdr:ext cx="469744" cy="259045"/>
    <xdr:sp macro="" textlink="">
      <xdr:nvSpPr>
        <xdr:cNvPr id="189" name="【橋りょう・トンネル】&#10;一人当たり有形固定資産（償却資産）額最小値テキスト"/>
        <xdr:cNvSpPr txBox="1"/>
      </xdr:nvSpPr>
      <xdr:spPr>
        <a:xfrm>
          <a:off x="10566400" y="1104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3,318</a:t>
          </a:r>
          <a:endParaRPr kumimoji="1" lang="ja-JP" altLang="en-US" sz="1000" b="1">
            <a:latin typeface="ＭＳ Ｐゴシック"/>
          </a:endParaRPr>
        </a:p>
      </xdr:txBody>
    </xdr:sp>
    <xdr:clientData/>
  </xdr:oneCellAnchor>
  <xdr:twoCellAnchor>
    <xdr:from>
      <xdr:col>15</xdr:col>
      <xdr:colOff>92075</xdr:colOff>
      <xdr:row>64</xdr:row>
      <xdr:rowOff>63558</xdr:rowOff>
    </xdr:from>
    <xdr:to>
      <xdr:col>15</xdr:col>
      <xdr:colOff>269875</xdr:colOff>
      <xdr:row>64</xdr:row>
      <xdr:rowOff>63558</xdr:rowOff>
    </xdr:to>
    <xdr:cxnSp macro="">
      <xdr:nvCxnSpPr>
        <xdr:cNvPr id="190" name="直線コネクタ 189"/>
        <xdr:cNvCxnSpPr/>
      </xdr:nvCxnSpPr>
      <xdr:spPr>
        <a:xfrm>
          <a:off x="10388600" y="1103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62577</xdr:rowOff>
    </xdr:from>
    <xdr:ext cx="599010" cy="259045"/>
    <xdr:sp macro="" textlink="">
      <xdr:nvSpPr>
        <xdr:cNvPr id="191" name="【橋りょう・トンネル】&#10;一人当たり有形固定資産（償却資産）額最大値テキスト"/>
        <xdr:cNvSpPr txBox="1"/>
      </xdr:nvSpPr>
      <xdr:spPr>
        <a:xfrm>
          <a:off x="10566400" y="932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394,580</a:t>
          </a:r>
          <a:endParaRPr kumimoji="1" lang="ja-JP" altLang="en-US" sz="1000" b="1">
            <a:latin typeface="ＭＳ Ｐゴシック"/>
          </a:endParaRPr>
        </a:p>
      </xdr:txBody>
    </xdr:sp>
    <xdr:clientData/>
  </xdr:oneCellAnchor>
  <xdr:twoCellAnchor>
    <xdr:from>
      <xdr:col>15</xdr:col>
      <xdr:colOff>92075</xdr:colOff>
      <xdr:row>55</xdr:row>
      <xdr:rowOff>115900</xdr:rowOff>
    </xdr:from>
    <xdr:to>
      <xdr:col>15</xdr:col>
      <xdr:colOff>269875</xdr:colOff>
      <xdr:row>55</xdr:row>
      <xdr:rowOff>115900</xdr:rowOff>
    </xdr:to>
    <xdr:cxnSp macro="">
      <xdr:nvCxnSpPr>
        <xdr:cNvPr id="192" name="直線コネクタ 191"/>
        <xdr:cNvCxnSpPr/>
      </xdr:nvCxnSpPr>
      <xdr:spPr>
        <a:xfrm>
          <a:off x="10388600" y="954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17056</xdr:rowOff>
    </xdr:from>
    <xdr:ext cx="599010" cy="259045"/>
    <xdr:sp macro="" textlink="">
      <xdr:nvSpPr>
        <xdr:cNvPr id="193" name="【橋りょう・トンネル】&#10;一人当たり有形固定資産（償却資産）額平均値テキスト"/>
        <xdr:cNvSpPr txBox="1"/>
      </xdr:nvSpPr>
      <xdr:spPr>
        <a:xfrm>
          <a:off x="10566400" y="1047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131,528</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38629</xdr:rowOff>
    </xdr:from>
    <xdr:to>
      <xdr:col>15</xdr:col>
      <xdr:colOff>231775</xdr:colOff>
      <xdr:row>61</xdr:row>
      <xdr:rowOff>140229</xdr:rowOff>
    </xdr:to>
    <xdr:sp macro="" textlink="">
      <xdr:nvSpPr>
        <xdr:cNvPr id="194" name="フローチャート : 判断 193"/>
        <xdr:cNvSpPr/>
      </xdr:nvSpPr>
      <xdr:spPr>
        <a:xfrm>
          <a:off x="10426700" y="104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43467</xdr:rowOff>
    </xdr:from>
    <xdr:to>
      <xdr:col>14</xdr:col>
      <xdr:colOff>79375</xdr:colOff>
      <xdr:row>62</xdr:row>
      <xdr:rowOff>145067</xdr:rowOff>
    </xdr:to>
    <xdr:sp macro="" textlink="">
      <xdr:nvSpPr>
        <xdr:cNvPr id="195" name="フローチャート : 判断 194"/>
        <xdr:cNvSpPr/>
      </xdr:nvSpPr>
      <xdr:spPr>
        <a:xfrm>
          <a:off x="9588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57884</xdr:rowOff>
    </xdr:from>
    <xdr:to>
      <xdr:col>15</xdr:col>
      <xdr:colOff>231775</xdr:colOff>
      <xdr:row>60</xdr:row>
      <xdr:rowOff>159484</xdr:rowOff>
    </xdr:to>
    <xdr:sp macro="" textlink="">
      <xdr:nvSpPr>
        <xdr:cNvPr id="201" name="円/楕円 200"/>
        <xdr:cNvSpPr/>
      </xdr:nvSpPr>
      <xdr:spPr>
        <a:xfrm>
          <a:off x="10426700" y="1034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80761</xdr:rowOff>
    </xdr:from>
    <xdr:ext cx="599010" cy="259045"/>
    <xdr:sp macro="" textlink="">
      <xdr:nvSpPr>
        <xdr:cNvPr id="202" name="【橋りょう・トンネル】&#10;一人当たり有形固定資産（償却資産）額該当値テキスト"/>
        <xdr:cNvSpPr txBox="1"/>
      </xdr:nvSpPr>
      <xdr:spPr>
        <a:xfrm>
          <a:off x="10566400" y="1019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171,474</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53114</xdr:rowOff>
    </xdr:from>
    <xdr:to>
      <xdr:col>14</xdr:col>
      <xdr:colOff>79375</xdr:colOff>
      <xdr:row>60</xdr:row>
      <xdr:rowOff>154714</xdr:rowOff>
    </xdr:to>
    <xdr:sp macro="" textlink="">
      <xdr:nvSpPr>
        <xdr:cNvPr id="203" name="円/楕円 202"/>
        <xdr:cNvSpPr/>
      </xdr:nvSpPr>
      <xdr:spPr>
        <a:xfrm>
          <a:off x="9588500" y="10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103914</xdr:rowOff>
    </xdr:from>
    <xdr:to>
      <xdr:col>15</xdr:col>
      <xdr:colOff>180975</xdr:colOff>
      <xdr:row>60</xdr:row>
      <xdr:rowOff>108684</xdr:rowOff>
    </xdr:to>
    <xdr:cxnSp macro="">
      <xdr:nvCxnSpPr>
        <xdr:cNvPr id="204" name="直線コネクタ 203"/>
        <xdr:cNvCxnSpPr/>
      </xdr:nvCxnSpPr>
      <xdr:spPr>
        <a:xfrm>
          <a:off x="9639300" y="10390914"/>
          <a:ext cx="838200" cy="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62</xdr:row>
      <xdr:rowOff>136194</xdr:rowOff>
    </xdr:from>
    <xdr:ext cx="534377" cy="259045"/>
    <xdr:sp macro="" textlink="">
      <xdr:nvSpPr>
        <xdr:cNvPr id="205" name="n_1aveValue【橋りょう・トンネル】&#10;一人当たり有形固定資産（償却資産）額"/>
        <xdr:cNvSpPr txBox="1"/>
      </xdr:nvSpPr>
      <xdr:spPr>
        <a:xfrm>
          <a:off x="9359411" y="1076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85,258</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171241</xdr:rowOff>
    </xdr:from>
    <xdr:ext cx="599010" cy="259045"/>
    <xdr:sp macro="" textlink="">
      <xdr:nvSpPr>
        <xdr:cNvPr id="206" name="n_1mainValue【橋りょう・トンネル】&#10;一人当たり有形固定資産（償却資産）額"/>
        <xdr:cNvSpPr txBox="1"/>
      </xdr:nvSpPr>
      <xdr:spPr>
        <a:xfrm>
          <a:off x="9327094" y="1011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172,726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8" name="直線コネクタ 21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9" name="テキスト ボックス 21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20" name="直線コネクタ 21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21" name="テキスト ボックス 22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22" name="直線コネクタ 22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23" name="テキスト ボックス 22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24" name="直線コネクタ 22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25" name="テキスト ボックス 22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6" name="直線コネクタ 22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7" name="テキスト ボックス 22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8" name="直線コネクタ 22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9" name="テキスト ボックス 22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31" name="テキスト ボックス 23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64226</xdr:rowOff>
    </xdr:from>
    <xdr:to>
      <xdr:col>6</xdr:col>
      <xdr:colOff>510540</xdr:colOff>
      <xdr:row>85</xdr:row>
      <xdr:rowOff>114844</xdr:rowOff>
    </xdr:to>
    <xdr:cxnSp macro="">
      <xdr:nvCxnSpPr>
        <xdr:cNvPr id="233" name="直線コネクタ 232"/>
        <xdr:cNvCxnSpPr/>
      </xdr:nvCxnSpPr>
      <xdr:spPr>
        <a:xfrm flipV="1">
          <a:off x="4634865" y="13437326"/>
          <a:ext cx="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118671</xdr:rowOff>
    </xdr:from>
    <xdr:ext cx="405111" cy="259045"/>
    <xdr:sp macro="" textlink="">
      <xdr:nvSpPr>
        <xdr:cNvPr id="234" name="【公営住宅】&#10;有形固定資産減価償却率最小値テキスト"/>
        <xdr:cNvSpPr txBox="1"/>
      </xdr:nvSpPr>
      <xdr:spPr>
        <a:xfrm>
          <a:off x="47244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a:t>
          </a:r>
          <a:endParaRPr kumimoji="1" lang="ja-JP" altLang="en-US" sz="1000" b="1">
            <a:latin typeface="ＭＳ Ｐゴシック"/>
          </a:endParaRPr>
        </a:p>
      </xdr:txBody>
    </xdr:sp>
    <xdr:clientData/>
  </xdr:oneCellAnchor>
  <xdr:twoCellAnchor>
    <xdr:from>
      <xdr:col>6</xdr:col>
      <xdr:colOff>422275</xdr:colOff>
      <xdr:row>85</xdr:row>
      <xdr:rowOff>114844</xdr:rowOff>
    </xdr:from>
    <xdr:to>
      <xdr:col>6</xdr:col>
      <xdr:colOff>600075</xdr:colOff>
      <xdr:row>85</xdr:row>
      <xdr:rowOff>114844</xdr:rowOff>
    </xdr:to>
    <xdr:cxnSp macro="">
      <xdr:nvCxnSpPr>
        <xdr:cNvPr id="235" name="直線コネクタ 234"/>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10903</xdr:rowOff>
    </xdr:from>
    <xdr:ext cx="405111" cy="259045"/>
    <xdr:sp macro="" textlink="">
      <xdr:nvSpPr>
        <xdr:cNvPr id="236" name="【公営住宅】&#10;有形固定資産減価償却率最大値テキスト"/>
        <xdr:cNvSpPr txBox="1"/>
      </xdr:nvSpPr>
      <xdr:spPr>
        <a:xfrm>
          <a:off x="47244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64226</xdr:rowOff>
    </xdr:from>
    <xdr:to>
      <xdr:col>6</xdr:col>
      <xdr:colOff>600075</xdr:colOff>
      <xdr:row>78</xdr:row>
      <xdr:rowOff>64226</xdr:rowOff>
    </xdr:to>
    <xdr:cxnSp macro="">
      <xdr:nvCxnSpPr>
        <xdr:cNvPr id="237" name="直線コネクタ 236"/>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62428</xdr:rowOff>
    </xdr:from>
    <xdr:ext cx="405111" cy="259045"/>
    <xdr:sp macro="" textlink="">
      <xdr:nvSpPr>
        <xdr:cNvPr id="238" name="【公営住宅】&#10;有形固定資産減価償却率平均値テキスト"/>
        <xdr:cNvSpPr txBox="1"/>
      </xdr:nvSpPr>
      <xdr:spPr>
        <a:xfrm>
          <a:off x="4724400" y="13606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63.9</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39551</xdr:rowOff>
    </xdr:from>
    <xdr:to>
      <xdr:col>6</xdr:col>
      <xdr:colOff>561975</xdr:colOff>
      <xdr:row>80</xdr:row>
      <xdr:rowOff>141151</xdr:rowOff>
    </xdr:to>
    <xdr:sp macro="" textlink="">
      <xdr:nvSpPr>
        <xdr:cNvPr id="239" name="フローチャート : 判断 238"/>
        <xdr:cNvSpPr/>
      </xdr:nvSpPr>
      <xdr:spPr>
        <a:xfrm>
          <a:off x="4584700" y="137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55880</xdr:rowOff>
    </xdr:from>
    <xdr:to>
      <xdr:col>5</xdr:col>
      <xdr:colOff>409575</xdr:colOff>
      <xdr:row>80</xdr:row>
      <xdr:rowOff>157480</xdr:rowOff>
    </xdr:to>
    <xdr:sp macro="" textlink="">
      <xdr:nvSpPr>
        <xdr:cNvPr id="240" name="フローチャート : 判断 239"/>
        <xdr:cNvSpPr/>
      </xdr:nvSpPr>
      <xdr:spPr>
        <a:xfrm>
          <a:off x="3746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80</xdr:row>
      <xdr:rowOff>124461</xdr:rowOff>
    </xdr:from>
    <xdr:to>
      <xdr:col>6</xdr:col>
      <xdr:colOff>561975</xdr:colOff>
      <xdr:row>81</xdr:row>
      <xdr:rowOff>54611</xdr:rowOff>
    </xdr:to>
    <xdr:sp macro="" textlink="">
      <xdr:nvSpPr>
        <xdr:cNvPr id="246" name="円/楕円 245"/>
        <xdr:cNvSpPr/>
      </xdr:nvSpPr>
      <xdr:spPr>
        <a:xfrm>
          <a:off x="45847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102888</xdr:rowOff>
    </xdr:from>
    <xdr:ext cx="405111" cy="259045"/>
    <xdr:sp macro="" textlink="">
      <xdr:nvSpPr>
        <xdr:cNvPr id="247" name="【公営住宅】&#10;有形固定資産減価償却率該当値テキスト"/>
        <xdr:cNvSpPr txBox="1"/>
      </xdr:nvSpPr>
      <xdr:spPr>
        <a:xfrm>
          <a:off x="4724400"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5</xdr:col>
      <xdr:colOff>307975</xdr:colOff>
      <xdr:row>80</xdr:row>
      <xdr:rowOff>170180</xdr:rowOff>
    </xdr:from>
    <xdr:to>
      <xdr:col>5</xdr:col>
      <xdr:colOff>409575</xdr:colOff>
      <xdr:row>81</xdr:row>
      <xdr:rowOff>100330</xdr:rowOff>
    </xdr:to>
    <xdr:sp macro="" textlink="">
      <xdr:nvSpPr>
        <xdr:cNvPr id="248" name="円/楕円 247"/>
        <xdr:cNvSpPr/>
      </xdr:nvSpPr>
      <xdr:spPr>
        <a:xfrm>
          <a:off x="3746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3811</xdr:rowOff>
    </xdr:from>
    <xdr:to>
      <xdr:col>6</xdr:col>
      <xdr:colOff>511175</xdr:colOff>
      <xdr:row>81</xdr:row>
      <xdr:rowOff>49530</xdr:rowOff>
    </xdr:to>
    <xdr:cxnSp macro="">
      <xdr:nvCxnSpPr>
        <xdr:cNvPr id="249" name="直線コネクタ 248"/>
        <xdr:cNvCxnSpPr/>
      </xdr:nvCxnSpPr>
      <xdr:spPr>
        <a:xfrm flipV="1">
          <a:off x="3797300" y="138912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79</xdr:row>
      <xdr:rowOff>2557</xdr:rowOff>
    </xdr:from>
    <xdr:ext cx="405111" cy="259045"/>
    <xdr:sp macro="" textlink="">
      <xdr:nvSpPr>
        <xdr:cNvPr id="250" name="n_1aveValue【公営住宅】&#10;有形固定資産減価償却率"/>
        <xdr:cNvSpPr txBox="1"/>
      </xdr:nvSpPr>
      <xdr:spPr>
        <a:xfrm>
          <a:off x="3582043"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91457</xdr:rowOff>
    </xdr:from>
    <xdr:ext cx="405111" cy="259045"/>
    <xdr:sp macro="" textlink="">
      <xdr:nvSpPr>
        <xdr:cNvPr id="251" name="n_1mainValue【公営住宅】&#10;有形固定資産減価償却率"/>
        <xdr:cNvSpPr txBox="1"/>
      </xdr:nvSpPr>
      <xdr:spPr>
        <a:xfrm>
          <a:off x="3582043"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62" name="直線コネクタ 26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63" name="テキスト ボックス 26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64" name="直線コネクタ 26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65" name="テキスト ボックス 26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66" name="直線コネクタ 26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7" name="テキスト ボックス 26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8" name="直線コネクタ 26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9" name="テキスト ボックス 26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70" name="直線コネクタ 26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71" name="テキスト ボックス 27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72" name="直線コネクタ 27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73" name="テキスト ボックス 27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7620</xdr:rowOff>
    </xdr:from>
    <xdr:to>
      <xdr:col>15</xdr:col>
      <xdr:colOff>180340</xdr:colOff>
      <xdr:row>86</xdr:row>
      <xdr:rowOff>118655</xdr:rowOff>
    </xdr:to>
    <xdr:cxnSp macro="">
      <xdr:nvCxnSpPr>
        <xdr:cNvPr id="277" name="直線コネクタ 276"/>
        <xdr:cNvCxnSpPr/>
      </xdr:nvCxnSpPr>
      <xdr:spPr>
        <a:xfrm flipV="1">
          <a:off x="10476865" y="13380720"/>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122482</xdr:rowOff>
    </xdr:from>
    <xdr:ext cx="469744" cy="259045"/>
    <xdr:sp macro="" textlink="">
      <xdr:nvSpPr>
        <xdr:cNvPr id="278" name="【公営住宅】&#10;一人当たり面積最小値テキスト"/>
        <xdr:cNvSpPr txBox="1"/>
      </xdr:nvSpPr>
      <xdr:spPr>
        <a:xfrm>
          <a:off x="10566400"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15</xdr:col>
      <xdr:colOff>92075</xdr:colOff>
      <xdr:row>86</xdr:row>
      <xdr:rowOff>118655</xdr:rowOff>
    </xdr:from>
    <xdr:to>
      <xdr:col>15</xdr:col>
      <xdr:colOff>269875</xdr:colOff>
      <xdr:row>86</xdr:row>
      <xdr:rowOff>118655</xdr:rowOff>
    </xdr:to>
    <xdr:cxnSp macro="">
      <xdr:nvCxnSpPr>
        <xdr:cNvPr id="279" name="直線コネクタ 278"/>
        <xdr:cNvCxnSpPr/>
      </xdr:nvCxnSpPr>
      <xdr:spPr>
        <a:xfrm>
          <a:off x="10388600" y="1486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125747</xdr:rowOff>
    </xdr:from>
    <xdr:ext cx="469744" cy="259045"/>
    <xdr:sp macro="" textlink="">
      <xdr:nvSpPr>
        <xdr:cNvPr id="280" name="【公営住宅】&#10;一人当たり面積最大値テキスト"/>
        <xdr:cNvSpPr txBox="1"/>
      </xdr:nvSpPr>
      <xdr:spPr>
        <a:xfrm>
          <a:off x="10566400" y="1315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15</xdr:col>
      <xdr:colOff>92075</xdr:colOff>
      <xdr:row>78</xdr:row>
      <xdr:rowOff>7620</xdr:rowOff>
    </xdr:from>
    <xdr:to>
      <xdr:col>15</xdr:col>
      <xdr:colOff>269875</xdr:colOff>
      <xdr:row>78</xdr:row>
      <xdr:rowOff>7620</xdr:rowOff>
    </xdr:to>
    <xdr:cxnSp macro="">
      <xdr:nvCxnSpPr>
        <xdr:cNvPr id="281" name="直線コネクタ 280"/>
        <xdr:cNvCxnSpPr/>
      </xdr:nvCxnSpPr>
      <xdr:spPr>
        <a:xfrm>
          <a:off x="10388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114679</xdr:rowOff>
    </xdr:from>
    <xdr:ext cx="469744" cy="259045"/>
    <xdr:sp macro="" textlink="">
      <xdr:nvSpPr>
        <xdr:cNvPr id="282" name="【公営住宅】&#10;一人当たり面積平均値テキスト"/>
        <xdr:cNvSpPr txBox="1"/>
      </xdr:nvSpPr>
      <xdr:spPr>
        <a:xfrm>
          <a:off x="10566400" y="14345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91802</xdr:rowOff>
    </xdr:from>
    <xdr:to>
      <xdr:col>15</xdr:col>
      <xdr:colOff>231775</xdr:colOff>
      <xdr:row>85</xdr:row>
      <xdr:rowOff>21952</xdr:rowOff>
    </xdr:to>
    <xdr:sp macro="" textlink="">
      <xdr:nvSpPr>
        <xdr:cNvPr id="283" name="フローチャート : 判断 282"/>
        <xdr:cNvSpPr/>
      </xdr:nvSpPr>
      <xdr:spPr>
        <a:xfrm>
          <a:off x="10426700" y="1449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35198</xdr:rowOff>
    </xdr:from>
    <xdr:to>
      <xdr:col>14</xdr:col>
      <xdr:colOff>79375</xdr:colOff>
      <xdr:row>84</xdr:row>
      <xdr:rowOff>136798</xdr:rowOff>
    </xdr:to>
    <xdr:sp macro="" textlink="">
      <xdr:nvSpPr>
        <xdr:cNvPr id="284" name="フローチャート : 判断 283"/>
        <xdr:cNvSpPr/>
      </xdr:nvSpPr>
      <xdr:spPr>
        <a:xfrm>
          <a:off x="9588500" y="1443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60779</xdr:rowOff>
    </xdr:from>
    <xdr:to>
      <xdr:col>15</xdr:col>
      <xdr:colOff>231775</xdr:colOff>
      <xdr:row>85</xdr:row>
      <xdr:rowOff>162379</xdr:rowOff>
    </xdr:to>
    <xdr:sp macro="" textlink="">
      <xdr:nvSpPr>
        <xdr:cNvPr id="290" name="円/楕円 289"/>
        <xdr:cNvSpPr/>
      </xdr:nvSpPr>
      <xdr:spPr>
        <a:xfrm>
          <a:off x="104267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39206</xdr:rowOff>
    </xdr:from>
    <xdr:ext cx="469744" cy="259045"/>
    <xdr:sp macro="" textlink="">
      <xdr:nvSpPr>
        <xdr:cNvPr id="291" name="【公営住宅】&#10;一人当たり面積該当値テキスト"/>
        <xdr:cNvSpPr txBox="1"/>
      </xdr:nvSpPr>
      <xdr:spPr>
        <a:xfrm>
          <a:off x="10566400"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0.210</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58601</xdr:rowOff>
    </xdr:from>
    <xdr:to>
      <xdr:col>14</xdr:col>
      <xdr:colOff>79375</xdr:colOff>
      <xdr:row>85</xdr:row>
      <xdr:rowOff>160201</xdr:rowOff>
    </xdr:to>
    <xdr:sp macro="" textlink="">
      <xdr:nvSpPr>
        <xdr:cNvPr id="292" name="円/楕円 291"/>
        <xdr:cNvSpPr/>
      </xdr:nvSpPr>
      <xdr:spPr>
        <a:xfrm>
          <a:off x="9588500" y="1463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109401</xdr:rowOff>
    </xdr:from>
    <xdr:to>
      <xdr:col>15</xdr:col>
      <xdr:colOff>180975</xdr:colOff>
      <xdr:row>85</xdr:row>
      <xdr:rowOff>111579</xdr:rowOff>
    </xdr:to>
    <xdr:cxnSp macro="">
      <xdr:nvCxnSpPr>
        <xdr:cNvPr id="293" name="直線コネクタ 292"/>
        <xdr:cNvCxnSpPr/>
      </xdr:nvCxnSpPr>
      <xdr:spPr>
        <a:xfrm>
          <a:off x="9639300" y="14682651"/>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153325</xdr:rowOff>
    </xdr:from>
    <xdr:ext cx="469744" cy="259045"/>
    <xdr:sp macro="" textlink="">
      <xdr:nvSpPr>
        <xdr:cNvPr id="294" name="n_1aveValue【公営住宅】&#10;一人当たり面積"/>
        <xdr:cNvSpPr txBox="1"/>
      </xdr:nvSpPr>
      <xdr:spPr>
        <a:xfrm>
          <a:off x="9391727" y="1421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151328</xdr:rowOff>
    </xdr:from>
    <xdr:ext cx="469744" cy="259045"/>
    <xdr:sp macro="" textlink="">
      <xdr:nvSpPr>
        <xdr:cNvPr id="295" name="n_1mainValue【公営住宅】&#10;一人当たり面積"/>
        <xdr:cNvSpPr txBox="1"/>
      </xdr:nvSpPr>
      <xdr:spPr>
        <a:xfrm>
          <a:off x="9391727" y="1472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3" name="正方形/長方形 30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304" name="正方形/長方形 3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5" name="正方形/長方形 3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6" name="正方形/長方形 3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7" name="正方形/長方形 3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8" name="正方形/長方形 3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9" name="正方形/長方形 3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0" name="正方形/長方形 3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92,923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1" name="正方形/長方形 31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12" name="正方形/長方形 3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13" name="正方形/長方形 3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14" name="正方形/長方形 3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15" name="正方形/長方形 3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16" name="正方形/長方形 3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7" name="正方形/長方形 3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8" name="正方形/長方形 3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9" name="正方形/長方形 3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20" name="テキスト ボックス 3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21" name="直線コネクタ 3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22" name="テキスト ボックス 32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23" name="直線コネクタ 32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24" name="テキスト ボックス 32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25" name="直線コネクタ 32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26" name="テキスト ボックス 32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27" name="直線コネクタ 32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28" name="テキスト ボックス 32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29" name="直線コネクタ 32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30" name="テキスト ボックス 32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31" name="直線コネクタ 33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32" name="テキスト ボックス 33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33" name="直線コネクタ 3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34" name="テキスト ボックス 3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3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140970</xdr:rowOff>
    </xdr:from>
    <xdr:to>
      <xdr:col>23</xdr:col>
      <xdr:colOff>516889</xdr:colOff>
      <xdr:row>41</xdr:row>
      <xdr:rowOff>158115</xdr:rowOff>
    </xdr:to>
    <xdr:cxnSp macro="">
      <xdr:nvCxnSpPr>
        <xdr:cNvPr id="336" name="直線コネクタ 335"/>
        <xdr:cNvCxnSpPr/>
      </xdr:nvCxnSpPr>
      <xdr:spPr>
        <a:xfrm flipV="1">
          <a:off x="16318864" y="597027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161942</xdr:rowOff>
    </xdr:from>
    <xdr:ext cx="405111" cy="259045"/>
    <xdr:sp macro="" textlink="">
      <xdr:nvSpPr>
        <xdr:cNvPr id="337" name="【認定こども園・幼稚園・保育所】&#10;有形固定資産減価償却率最小値テキスト"/>
        <xdr:cNvSpPr txBox="1"/>
      </xdr:nvSpPr>
      <xdr:spPr>
        <a:xfrm>
          <a:off x="164084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428625</xdr:colOff>
      <xdr:row>41</xdr:row>
      <xdr:rowOff>158115</xdr:rowOff>
    </xdr:from>
    <xdr:to>
      <xdr:col>23</xdr:col>
      <xdr:colOff>606425</xdr:colOff>
      <xdr:row>41</xdr:row>
      <xdr:rowOff>158115</xdr:rowOff>
    </xdr:to>
    <xdr:cxnSp macro="">
      <xdr:nvCxnSpPr>
        <xdr:cNvPr id="338" name="直線コネクタ 337"/>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87647</xdr:rowOff>
    </xdr:from>
    <xdr:ext cx="405111" cy="259045"/>
    <xdr:sp macro="" textlink="">
      <xdr:nvSpPr>
        <xdr:cNvPr id="339" name="【認定こども園・幼稚園・保育所】&#10;有形固定資産減価償却率最大値テキスト"/>
        <xdr:cNvSpPr txBox="1"/>
      </xdr:nvSpPr>
      <xdr:spPr>
        <a:xfrm>
          <a:off x="164084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23</xdr:col>
      <xdr:colOff>428625</xdr:colOff>
      <xdr:row>34</xdr:row>
      <xdr:rowOff>140970</xdr:rowOff>
    </xdr:from>
    <xdr:to>
      <xdr:col>23</xdr:col>
      <xdr:colOff>606425</xdr:colOff>
      <xdr:row>34</xdr:row>
      <xdr:rowOff>140970</xdr:rowOff>
    </xdr:to>
    <xdr:cxnSp macro="">
      <xdr:nvCxnSpPr>
        <xdr:cNvPr id="340" name="直線コネクタ 339"/>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123842</xdr:rowOff>
    </xdr:from>
    <xdr:ext cx="405111" cy="259045"/>
    <xdr:sp macro="" textlink="">
      <xdr:nvSpPr>
        <xdr:cNvPr id="341" name="【認定こども園・幼稚園・保育所】&#10;有形固定資産減価償却率平均値テキスト"/>
        <xdr:cNvSpPr txBox="1"/>
      </xdr:nvSpPr>
      <xdr:spPr>
        <a:xfrm>
          <a:off x="16408400" y="6638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145415</xdr:rowOff>
    </xdr:from>
    <xdr:to>
      <xdr:col>23</xdr:col>
      <xdr:colOff>568325</xdr:colOff>
      <xdr:row>39</xdr:row>
      <xdr:rowOff>75565</xdr:rowOff>
    </xdr:to>
    <xdr:sp macro="" textlink="">
      <xdr:nvSpPr>
        <xdr:cNvPr id="342" name="フローチャート : 判断 341"/>
        <xdr:cNvSpPr/>
      </xdr:nvSpPr>
      <xdr:spPr>
        <a:xfrm>
          <a:off x="162687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53975</xdr:rowOff>
    </xdr:from>
    <xdr:to>
      <xdr:col>22</xdr:col>
      <xdr:colOff>415925</xdr:colOff>
      <xdr:row>38</xdr:row>
      <xdr:rowOff>155575</xdr:rowOff>
    </xdr:to>
    <xdr:sp macro="" textlink="">
      <xdr:nvSpPr>
        <xdr:cNvPr id="343" name="フローチャート : 判断 342"/>
        <xdr:cNvSpPr/>
      </xdr:nvSpPr>
      <xdr:spPr>
        <a:xfrm>
          <a:off x="1543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44" name="テキスト ボックス 3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45" name="テキスト ボックス 3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46" name="テキスト ボックス 3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47" name="テキスト ボックス 3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8" name="テキスト ボックス 3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15875</xdr:rowOff>
    </xdr:from>
    <xdr:to>
      <xdr:col>23</xdr:col>
      <xdr:colOff>568325</xdr:colOff>
      <xdr:row>37</xdr:row>
      <xdr:rowOff>117475</xdr:rowOff>
    </xdr:to>
    <xdr:sp macro="" textlink="">
      <xdr:nvSpPr>
        <xdr:cNvPr id="349" name="円/楕円 348"/>
        <xdr:cNvSpPr/>
      </xdr:nvSpPr>
      <xdr:spPr>
        <a:xfrm>
          <a:off x="162687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38752</xdr:rowOff>
    </xdr:from>
    <xdr:ext cx="405111" cy="259045"/>
    <xdr:sp macro="" textlink="">
      <xdr:nvSpPr>
        <xdr:cNvPr id="350" name="【認定こども園・幼稚園・保育所】&#10;有形固定資産減価償却率該当値テキスト"/>
        <xdr:cNvSpPr txBox="1"/>
      </xdr:nvSpPr>
      <xdr:spPr>
        <a:xfrm>
          <a:off x="16408400"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59690</xdr:rowOff>
    </xdr:from>
    <xdr:to>
      <xdr:col>22</xdr:col>
      <xdr:colOff>415925</xdr:colOff>
      <xdr:row>37</xdr:row>
      <xdr:rowOff>161290</xdr:rowOff>
    </xdr:to>
    <xdr:sp macro="" textlink="">
      <xdr:nvSpPr>
        <xdr:cNvPr id="351" name="円/楕円 350"/>
        <xdr:cNvSpPr/>
      </xdr:nvSpPr>
      <xdr:spPr>
        <a:xfrm>
          <a:off x="15430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66675</xdr:rowOff>
    </xdr:from>
    <xdr:to>
      <xdr:col>23</xdr:col>
      <xdr:colOff>517525</xdr:colOff>
      <xdr:row>37</xdr:row>
      <xdr:rowOff>110490</xdr:rowOff>
    </xdr:to>
    <xdr:cxnSp macro="">
      <xdr:nvCxnSpPr>
        <xdr:cNvPr id="352" name="直線コネクタ 351"/>
        <xdr:cNvCxnSpPr/>
      </xdr:nvCxnSpPr>
      <xdr:spPr>
        <a:xfrm flipV="1">
          <a:off x="15481300" y="641032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146702</xdr:rowOff>
    </xdr:from>
    <xdr:ext cx="405111" cy="259045"/>
    <xdr:sp macro="" textlink="">
      <xdr:nvSpPr>
        <xdr:cNvPr id="353" name="n_1aveValue【認定こども園・幼稚園・保育所】&#10;有形固定資産減価償却率"/>
        <xdr:cNvSpPr txBox="1"/>
      </xdr:nvSpPr>
      <xdr:spPr>
        <a:xfrm>
          <a:off x="15266043"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6367</xdr:rowOff>
    </xdr:from>
    <xdr:ext cx="405111" cy="259045"/>
    <xdr:sp macro="" textlink="">
      <xdr:nvSpPr>
        <xdr:cNvPr id="354" name="n_1mainValue【認定こども園・幼稚園・保育所】&#10;有形固定資産減価償却率"/>
        <xdr:cNvSpPr txBox="1"/>
      </xdr:nvSpPr>
      <xdr:spPr>
        <a:xfrm>
          <a:off x="15266043"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65" name="直線コネクタ 3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66" name="テキスト ボックス 3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67" name="直線コネクタ 3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68" name="テキスト ボックス 3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69" name="直線コネクタ 3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70" name="テキスト ボックス 3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71" name="直線コネクタ 3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72" name="テキスト ボックス 3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74" name="テキスト ボックス 3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23622</xdr:rowOff>
    </xdr:from>
    <xdr:to>
      <xdr:col>32</xdr:col>
      <xdr:colOff>186689</xdr:colOff>
      <xdr:row>41</xdr:row>
      <xdr:rowOff>96774</xdr:rowOff>
    </xdr:to>
    <xdr:cxnSp macro="">
      <xdr:nvCxnSpPr>
        <xdr:cNvPr id="376" name="直線コネクタ 375"/>
        <xdr:cNvCxnSpPr/>
      </xdr:nvCxnSpPr>
      <xdr:spPr>
        <a:xfrm flipV="1">
          <a:off x="22160864" y="5681472"/>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100601</xdr:rowOff>
    </xdr:from>
    <xdr:ext cx="469744" cy="259045"/>
    <xdr:sp macro="" textlink="">
      <xdr:nvSpPr>
        <xdr:cNvPr id="377" name="【認定こども園・幼稚園・保育所】&#10;一人当たり面積最小値テキスト"/>
        <xdr:cNvSpPr txBox="1"/>
      </xdr:nvSpPr>
      <xdr:spPr>
        <a:xfrm>
          <a:off x="22250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96774</xdr:rowOff>
    </xdr:from>
    <xdr:to>
      <xdr:col>32</xdr:col>
      <xdr:colOff>276225</xdr:colOff>
      <xdr:row>41</xdr:row>
      <xdr:rowOff>96774</xdr:rowOff>
    </xdr:to>
    <xdr:cxnSp macro="">
      <xdr:nvCxnSpPr>
        <xdr:cNvPr id="378" name="直線コネクタ 377"/>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141749</xdr:rowOff>
    </xdr:from>
    <xdr:ext cx="469744" cy="259045"/>
    <xdr:sp macro="" textlink="">
      <xdr:nvSpPr>
        <xdr:cNvPr id="379" name="【認定こども園・幼稚園・保育所】&#10;一人当たり面積最大値テキスト"/>
        <xdr:cNvSpPr txBox="1"/>
      </xdr:nvSpPr>
      <xdr:spPr>
        <a:xfrm>
          <a:off x="22250400" y="545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33</xdr:row>
      <xdr:rowOff>23622</xdr:rowOff>
    </xdr:from>
    <xdr:to>
      <xdr:col>32</xdr:col>
      <xdr:colOff>276225</xdr:colOff>
      <xdr:row>33</xdr:row>
      <xdr:rowOff>23622</xdr:rowOff>
    </xdr:to>
    <xdr:cxnSp macro="">
      <xdr:nvCxnSpPr>
        <xdr:cNvPr id="380" name="直線コネクタ 379"/>
        <xdr:cNvCxnSpPr/>
      </xdr:nvCxnSpPr>
      <xdr:spPr>
        <a:xfrm>
          <a:off x="22072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116857</xdr:rowOff>
    </xdr:from>
    <xdr:ext cx="469744" cy="259045"/>
    <xdr:sp macro="" textlink="">
      <xdr:nvSpPr>
        <xdr:cNvPr id="381" name="【認定こども園・幼稚園・保育所】&#10;一人当たり面積平均値テキスト"/>
        <xdr:cNvSpPr txBox="1"/>
      </xdr:nvSpPr>
      <xdr:spPr>
        <a:xfrm>
          <a:off x="222504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93980</xdr:rowOff>
    </xdr:from>
    <xdr:to>
      <xdr:col>32</xdr:col>
      <xdr:colOff>238125</xdr:colOff>
      <xdr:row>39</xdr:row>
      <xdr:rowOff>24130</xdr:rowOff>
    </xdr:to>
    <xdr:sp macro="" textlink="">
      <xdr:nvSpPr>
        <xdr:cNvPr id="382" name="フローチャート : 判断 381"/>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146558</xdr:rowOff>
    </xdr:from>
    <xdr:to>
      <xdr:col>31</xdr:col>
      <xdr:colOff>85725</xdr:colOff>
      <xdr:row>38</xdr:row>
      <xdr:rowOff>76708</xdr:rowOff>
    </xdr:to>
    <xdr:sp macro="" textlink="">
      <xdr:nvSpPr>
        <xdr:cNvPr id="383" name="フローチャート : 判断 382"/>
        <xdr:cNvSpPr/>
      </xdr:nvSpPr>
      <xdr:spPr>
        <a:xfrm>
          <a:off x="21272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84" name="テキスト ボックス 3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5" name="テキスト ボックス 3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6" name="テキスト ボックス 3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7" name="テキスト ボックス 3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8" name="テキスト ボックス 3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4826</xdr:rowOff>
    </xdr:from>
    <xdr:to>
      <xdr:col>32</xdr:col>
      <xdr:colOff>238125</xdr:colOff>
      <xdr:row>39</xdr:row>
      <xdr:rowOff>106426</xdr:rowOff>
    </xdr:to>
    <xdr:sp macro="" textlink="">
      <xdr:nvSpPr>
        <xdr:cNvPr id="389" name="円/楕円 388"/>
        <xdr:cNvSpPr/>
      </xdr:nvSpPr>
      <xdr:spPr>
        <a:xfrm>
          <a:off x="221107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154703</xdr:rowOff>
    </xdr:from>
    <xdr:ext cx="469744" cy="259045"/>
    <xdr:sp macro="" textlink="">
      <xdr:nvSpPr>
        <xdr:cNvPr id="390" name="【認定こども園・幼稚園・保育所】&#10;一人当たり面積該当値テキスト"/>
        <xdr:cNvSpPr txBox="1"/>
      </xdr:nvSpPr>
      <xdr:spPr>
        <a:xfrm>
          <a:off x="22250400" y="666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4826</xdr:rowOff>
    </xdr:from>
    <xdr:to>
      <xdr:col>31</xdr:col>
      <xdr:colOff>85725</xdr:colOff>
      <xdr:row>39</xdr:row>
      <xdr:rowOff>106426</xdr:rowOff>
    </xdr:to>
    <xdr:sp macro="" textlink="">
      <xdr:nvSpPr>
        <xdr:cNvPr id="391" name="円/楕円 390"/>
        <xdr:cNvSpPr/>
      </xdr:nvSpPr>
      <xdr:spPr>
        <a:xfrm>
          <a:off x="21272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55626</xdr:rowOff>
    </xdr:from>
    <xdr:to>
      <xdr:col>32</xdr:col>
      <xdr:colOff>187325</xdr:colOff>
      <xdr:row>39</xdr:row>
      <xdr:rowOff>55626</xdr:rowOff>
    </xdr:to>
    <xdr:cxnSp macro="">
      <xdr:nvCxnSpPr>
        <xdr:cNvPr id="392" name="直線コネクタ 391"/>
        <xdr:cNvCxnSpPr/>
      </xdr:nvCxnSpPr>
      <xdr:spPr>
        <a:xfrm>
          <a:off x="21323300" y="67421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36</xdr:row>
      <xdr:rowOff>93235</xdr:rowOff>
    </xdr:from>
    <xdr:ext cx="469744" cy="259045"/>
    <xdr:sp macro="" textlink="">
      <xdr:nvSpPr>
        <xdr:cNvPr id="393" name="n_1aveValue【認定こども園・幼稚園・保育所】&#10;一人当たり面積"/>
        <xdr:cNvSpPr txBox="1"/>
      </xdr:nvSpPr>
      <xdr:spPr>
        <a:xfrm>
          <a:off x="210757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0.068</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97553</xdr:rowOff>
    </xdr:from>
    <xdr:ext cx="469744" cy="259045"/>
    <xdr:sp macro="" textlink="">
      <xdr:nvSpPr>
        <xdr:cNvPr id="394" name="n_1mainValue【認定こども園・幼稚園・保育所】&#10;一人当たり面積"/>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3" name="テキスト ボックス 4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4" name="直線コネクタ 4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05" name="テキスト ボックス 40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06" name="直線コネクタ 40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07" name="テキスト ボックス 40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08" name="直線コネクタ 40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09" name="テキスト ボックス 40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10" name="直線コネクタ 40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11" name="テキスト ボックス 41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12" name="直線コネクタ 41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13" name="テキスト ボックス 41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14" name="直線コネクタ 41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15" name="テキスト ボックス 41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16" name="直線コネクタ 41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17" name="テキスト ボックス 41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8" name="直線コネクタ 4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19" name="テキスト ボックス 41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35923</xdr:rowOff>
    </xdr:from>
    <xdr:to>
      <xdr:col>23</xdr:col>
      <xdr:colOff>516889</xdr:colOff>
      <xdr:row>65</xdr:row>
      <xdr:rowOff>1633</xdr:rowOff>
    </xdr:to>
    <xdr:cxnSp macro="">
      <xdr:nvCxnSpPr>
        <xdr:cNvPr id="421" name="直線コネクタ 420"/>
        <xdr:cNvCxnSpPr/>
      </xdr:nvCxnSpPr>
      <xdr:spPr>
        <a:xfrm flipV="1">
          <a:off x="16318864" y="9637123"/>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5460</xdr:rowOff>
    </xdr:from>
    <xdr:ext cx="405111" cy="259045"/>
    <xdr:sp macro="" textlink="">
      <xdr:nvSpPr>
        <xdr:cNvPr id="422" name="【学校施設】&#10;有形固定資産減価償却率最小値テキスト"/>
        <xdr:cNvSpPr txBox="1"/>
      </xdr:nvSpPr>
      <xdr:spPr>
        <a:xfrm>
          <a:off x="16408400" y="11149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65</xdr:row>
      <xdr:rowOff>1633</xdr:rowOff>
    </xdr:from>
    <xdr:to>
      <xdr:col>23</xdr:col>
      <xdr:colOff>606425</xdr:colOff>
      <xdr:row>65</xdr:row>
      <xdr:rowOff>1633</xdr:rowOff>
    </xdr:to>
    <xdr:cxnSp macro="">
      <xdr:nvCxnSpPr>
        <xdr:cNvPr id="423" name="直線コネクタ 422"/>
        <xdr:cNvCxnSpPr/>
      </xdr:nvCxnSpPr>
      <xdr:spPr>
        <a:xfrm>
          <a:off x="16230600" y="1114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154050</xdr:rowOff>
    </xdr:from>
    <xdr:ext cx="405111" cy="259045"/>
    <xdr:sp macro="" textlink="">
      <xdr:nvSpPr>
        <xdr:cNvPr id="424" name="【学校施設】&#10;有形固定資産減価償却率最大値テキスト"/>
        <xdr:cNvSpPr txBox="1"/>
      </xdr:nvSpPr>
      <xdr:spPr>
        <a:xfrm>
          <a:off x="164084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23</xdr:col>
      <xdr:colOff>428625</xdr:colOff>
      <xdr:row>56</xdr:row>
      <xdr:rowOff>35923</xdr:rowOff>
    </xdr:from>
    <xdr:to>
      <xdr:col>23</xdr:col>
      <xdr:colOff>606425</xdr:colOff>
      <xdr:row>56</xdr:row>
      <xdr:rowOff>35923</xdr:rowOff>
    </xdr:to>
    <xdr:cxnSp macro="">
      <xdr:nvCxnSpPr>
        <xdr:cNvPr id="425" name="直線コネクタ 424"/>
        <xdr:cNvCxnSpPr/>
      </xdr:nvCxnSpPr>
      <xdr:spPr>
        <a:xfrm>
          <a:off x="16230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143527</xdr:rowOff>
    </xdr:from>
    <xdr:ext cx="405111" cy="259045"/>
    <xdr:sp macro="" textlink="">
      <xdr:nvSpPr>
        <xdr:cNvPr id="426" name="【学校施設】&#10;有形固定資産減価償却率平均値テキスト"/>
        <xdr:cNvSpPr txBox="1"/>
      </xdr:nvSpPr>
      <xdr:spPr>
        <a:xfrm>
          <a:off x="16408400" y="1008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120650</xdr:rowOff>
    </xdr:from>
    <xdr:to>
      <xdr:col>23</xdr:col>
      <xdr:colOff>568325</xdr:colOff>
      <xdr:row>60</xdr:row>
      <xdr:rowOff>50800</xdr:rowOff>
    </xdr:to>
    <xdr:sp macro="" textlink="">
      <xdr:nvSpPr>
        <xdr:cNvPr id="427" name="フローチャート : 判断 426"/>
        <xdr:cNvSpPr/>
      </xdr:nvSpPr>
      <xdr:spPr>
        <a:xfrm>
          <a:off x="16268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146776</xdr:rowOff>
    </xdr:from>
    <xdr:to>
      <xdr:col>22</xdr:col>
      <xdr:colOff>415925</xdr:colOff>
      <xdr:row>60</xdr:row>
      <xdr:rowOff>76926</xdr:rowOff>
    </xdr:to>
    <xdr:sp macro="" textlink="">
      <xdr:nvSpPr>
        <xdr:cNvPr id="428" name="フローチャート : 判断 427"/>
        <xdr:cNvSpPr/>
      </xdr:nvSpPr>
      <xdr:spPr>
        <a:xfrm>
          <a:off x="15430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9" name="テキスト ボックス 4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30" name="テキスト ボックス 4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31" name="テキスト ボックス 4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2" name="テキスト ボックス 4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3" name="テキスト ボックス 4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60</xdr:row>
      <xdr:rowOff>158206</xdr:rowOff>
    </xdr:from>
    <xdr:to>
      <xdr:col>23</xdr:col>
      <xdr:colOff>568325</xdr:colOff>
      <xdr:row>61</xdr:row>
      <xdr:rowOff>88356</xdr:rowOff>
    </xdr:to>
    <xdr:sp macro="" textlink="">
      <xdr:nvSpPr>
        <xdr:cNvPr id="434" name="円/楕円 433"/>
        <xdr:cNvSpPr/>
      </xdr:nvSpPr>
      <xdr:spPr>
        <a:xfrm>
          <a:off x="162687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136633</xdr:rowOff>
    </xdr:from>
    <xdr:ext cx="405111" cy="259045"/>
    <xdr:sp macro="" textlink="">
      <xdr:nvSpPr>
        <xdr:cNvPr id="435" name="【学校施設】&#10;有形固定資産減価償却率該当値テキスト"/>
        <xdr:cNvSpPr txBox="1"/>
      </xdr:nvSpPr>
      <xdr:spPr>
        <a:xfrm>
          <a:off x="16408400"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22</xdr:col>
      <xdr:colOff>314325</xdr:colOff>
      <xdr:row>61</xdr:row>
      <xdr:rowOff>45538</xdr:rowOff>
    </xdr:from>
    <xdr:to>
      <xdr:col>22</xdr:col>
      <xdr:colOff>415925</xdr:colOff>
      <xdr:row>61</xdr:row>
      <xdr:rowOff>147138</xdr:rowOff>
    </xdr:to>
    <xdr:sp macro="" textlink="">
      <xdr:nvSpPr>
        <xdr:cNvPr id="436" name="円/楕円 435"/>
        <xdr:cNvSpPr/>
      </xdr:nvSpPr>
      <xdr:spPr>
        <a:xfrm>
          <a:off x="15430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61</xdr:row>
      <xdr:rowOff>37556</xdr:rowOff>
    </xdr:from>
    <xdr:to>
      <xdr:col>23</xdr:col>
      <xdr:colOff>517525</xdr:colOff>
      <xdr:row>61</xdr:row>
      <xdr:rowOff>96338</xdr:rowOff>
    </xdr:to>
    <xdr:cxnSp macro="">
      <xdr:nvCxnSpPr>
        <xdr:cNvPr id="437" name="直線コネクタ 436"/>
        <xdr:cNvCxnSpPr/>
      </xdr:nvCxnSpPr>
      <xdr:spPr>
        <a:xfrm flipV="1">
          <a:off x="15481300" y="10496006"/>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93453</xdr:rowOff>
    </xdr:from>
    <xdr:ext cx="405111" cy="259045"/>
    <xdr:sp macro="" textlink="">
      <xdr:nvSpPr>
        <xdr:cNvPr id="438" name="n_1aveValue【学校施設】&#10;有形固定資産減価償却率"/>
        <xdr:cNvSpPr txBox="1"/>
      </xdr:nvSpPr>
      <xdr:spPr>
        <a:xfrm>
          <a:off x="15266043"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138265</xdr:rowOff>
    </xdr:from>
    <xdr:ext cx="405111" cy="259045"/>
    <xdr:sp macro="" textlink="">
      <xdr:nvSpPr>
        <xdr:cNvPr id="439" name="n_1mainValue【学校施設】&#10;有形固定資産減価償却率"/>
        <xdr:cNvSpPr txBox="1"/>
      </xdr:nvSpPr>
      <xdr:spPr>
        <a:xfrm>
          <a:off x="15266043"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40" name="正方形/長方形 4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1" name="正方形/長方形 4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2" name="正方形/長方形 4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3" name="正方形/長方形 4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4" name="正方形/長方形 4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5" name="正方形/長方形 4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6" name="正方形/長方形 4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7" name="正方形/長方形 4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8" name="テキスト ボックス 4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9" name="直線コネクタ 4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0" name="テキスト ボックス 44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51" name="直線コネクタ 45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52" name="テキスト ボックス 45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53" name="直線コネクタ 45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54" name="テキスト ボックス 45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55" name="直線コネクタ 45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56" name="テキスト ボックス 45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57" name="直線コネクタ 45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58" name="テキスト ボックス 45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59" name="直線コネクタ 45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60" name="テキスト ボックス 45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1" name="直線コネクタ 4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2" name="テキスト ボックス 4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6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160020</xdr:rowOff>
    </xdr:from>
    <xdr:to>
      <xdr:col>32</xdr:col>
      <xdr:colOff>186689</xdr:colOff>
      <xdr:row>63</xdr:row>
      <xdr:rowOff>154305</xdr:rowOff>
    </xdr:to>
    <xdr:cxnSp macro="">
      <xdr:nvCxnSpPr>
        <xdr:cNvPr id="464" name="直線コネクタ 463"/>
        <xdr:cNvCxnSpPr/>
      </xdr:nvCxnSpPr>
      <xdr:spPr>
        <a:xfrm flipV="1">
          <a:off x="22160864" y="976122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158132</xdr:rowOff>
    </xdr:from>
    <xdr:ext cx="469744" cy="259045"/>
    <xdr:sp macro="" textlink="">
      <xdr:nvSpPr>
        <xdr:cNvPr id="465" name="【学校施設】&#10;一人当たり面積最小値テキスト"/>
        <xdr:cNvSpPr txBox="1"/>
      </xdr:nvSpPr>
      <xdr:spPr>
        <a:xfrm>
          <a:off x="22250400"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32</xdr:col>
      <xdr:colOff>98425</xdr:colOff>
      <xdr:row>63</xdr:row>
      <xdr:rowOff>154305</xdr:rowOff>
    </xdr:from>
    <xdr:to>
      <xdr:col>32</xdr:col>
      <xdr:colOff>276225</xdr:colOff>
      <xdr:row>63</xdr:row>
      <xdr:rowOff>154305</xdr:rowOff>
    </xdr:to>
    <xdr:cxnSp macro="">
      <xdr:nvCxnSpPr>
        <xdr:cNvPr id="466" name="直線コネクタ 465"/>
        <xdr:cNvCxnSpPr/>
      </xdr:nvCxnSpPr>
      <xdr:spPr>
        <a:xfrm>
          <a:off x="22072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106697</xdr:rowOff>
    </xdr:from>
    <xdr:ext cx="469744" cy="259045"/>
    <xdr:sp macro="" textlink="">
      <xdr:nvSpPr>
        <xdr:cNvPr id="467" name="【学校施設】&#10;一人当たり面積最大値テキスト"/>
        <xdr:cNvSpPr txBox="1"/>
      </xdr:nvSpPr>
      <xdr:spPr>
        <a:xfrm>
          <a:off x="222504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a:t>
          </a:r>
          <a:endParaRPr kumimoji="1" lang="ja-JP" altLang="en-US" sz="1000" b="1">
            <a:latin typeface="ＭＳ Ｐゴシック"/>
          </a:endParaRPr>
        </a:p>
      </xdr:txBody>
    </xdr:sp>
    <xdr:clientData/>
  </xdr:oneCellAnchor>
  <xdr:twoCellAnchor>
    <xdr:from>
      <xdr:col>32</xdr:col>
      <xdr:colOff>98425</xdr:colOff>
      <xdr:row>56</xdr:row>
      <xdr:rowOff>160020</xdr:rowOff>
    </xdr:from>
    <xdr:to>
      <xdr:col>32</xdr:col>
      <xdr:colOff>276225</xdr:colOff>
      <xdr:row>56</xdr:row>
      <xdr:rowOff>160020</xdr:rowOff>
    </xdr:to>
    <xdr:cxnSp macro="">
      <xdr:nvCxnSpPr>
        <xdr:cNvPr id="468" name="直線コネクタ 467"/>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55897</xdr:rowOff>
    </xdr:from>
    <xdr:ext cx="469744" cy="259045"/>
    <xdr:sp macro="" textlink="">
      <xdr:nvSpPr>
        <xdr:cNvPr id="469" name="【学校施設】&#10;一人当たり面積平均値テキスト"/>
        <xdr:cNvSpPr txBox="1"/>
      </xdr:nvSpPr>
      <xdr:spPr>
        <a:xfrm>
          <a:off x="22250400" y="10342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1.266</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33020</xdr:rowOff>
    </xdr:from>
    <xdr:to>
      <xdr:col>32</xdr:col>
      <xdr:colOff>238125</xdr:colOff>
      <xdr:row>61</xdr:row>
      <xdr:rowOff>134620</xdr:rowOff>
    </xdr:to>
    <xdr:sp macro="" textlink="">
      <xdr:nvSpPr>
        <xdr:cNvPr id="470" name="フローチャート : 判断 469"/>
        <xdr:cNvSpPr/>
      </xdr:nvSpPr>
      <xdr:spPr>
        <a:xfrm>
          <a:off x="22110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166370</xdr:rowOff>
    </xdr:from>
    <xdr:to>
      <xdr:col>31</xdr:col>
      <xdr:colOff>85725</xdr:colOff>
      <xdr:row>61</xdr:row>
      <xdr:rowOff>96520</xdr:rowOff>
    </xdr:to>
    <xdr:sp macro="" textlink="">
      <xdr:nvSpPr>
        <xdr:cNvPr id="471" name="フローチャート : 判断 470"/>
        <xdr:cNvSpPr/>
      </xdr:nvSpPr>
      <xdr:spPr>
        <a:xfrm>
          <a:off x="21272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2" name="テキスト ボックス 4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3" name="テキスト ボックス 4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4" name="テキスト ボックス 4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5" name="テキスト ボックス 4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6" name="テキスト ボックス 4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97790</xdr:rowOff>
    </xdr:from>
    <xdr:to>
      <xdr:col>32</xdr:col>
      <xdr:colOff>238125</xdr:colOff>
      <xdr:row>63</xdr:row>
      <xdr:rowOff>27940</xdr:rowOff>
    </xdr:to>
    <xdr:sp macro="" textlink="">
      <xdr:nvSpPr>
        <xdr:cNvPr id="477" name="円/楕円 476"/>
        <xdr:cNvSpPr/>
      </xdr:nvSpPr>
      <xdr:spPr>
        <a:xfrm>
          <a:off x="22110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76217</xdr:rowOff>
    </xdr:from>
    <xdr:ext cx="469744" cy="259045"/>
    <xdr:sp macro="" textlink="">
      <xdr:nvSpPr>
        <xdr:cNvPr id="478" name="【学校施設】&#10;一人当たり面積該当値テキスト"/>
        <xdr:cNvSpPr txBox="1"/>
      </xdr:nvSpPr>
      <xdr:spPr>
        <a:xfrm>
          <a:off x="22250400"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1.142</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93980</xdr:rowOff>
    </xdr:from>
    <xdr:to>
      <xdr:col>31</xdr:col>
      <xdr:colOff>85725</xdr:colOff>
      <xdr:row>63</xdr:row>
      <xdr:rowOff>24130</xdr:rowOff>
    </xdr:to>
    <xdr:sp macro="" textlink="">
      <xdr:nvSpPr>
        <xdr:cNvPr id="479" name="円/楕円 478"/>
        <xdr:cNvSpPr/>
      </xdr:nvSpPr>
      <xdr:spPr>
        <a:xfrm>
          <a:off x="21272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144780</xdr:rowOff>
    </xdr:from>
    <xdr:to>
      <xdr:col>32</xdr:col>
      <xdr:colOff>187325</xdr:colOff>
      <xdr:row>62</xdr:row>
      <xdr:rowOff>148590</xdr:rowOff>
    </xdr:to>
    <xdr:cxnSp macro="">
      <xdr:nvCxnSpPr>
        <xdr:cNvPr id="480" name="直線コネクタ 479"/>
        <xdr:cNvCxnSpPr/>
      </xdr:nvCxnSpPr>
      <xdr:spPr>
        <a:xfrm>
          <a:off x="21323300" y="107746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113047</xdr:rowOff>
    </xdr:from>
    <xdr:ext cx="469744" cy="259045"/>
    <xdr:sp macro="" textlink="">
      <xdr:nvSpPr>
        <xdr:cNvPr id="481" name="n_1aveValue【学校施設】&#10;一人当たり面積"/>
        <xdr:cNvSpPr txBox="1"/>
      </xdr:nvSpPr>
      <xdr:spPr>
        <a:xfrm>
          <a:off x="210757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15257</xdr:rowOff>
    </xdr:from>
    <xdr:ext cx="469744" cy="259045"/>
    <xdr:sp macro="" textlink="">
      <xdr:nvSpPr>
        <xdr:cNvPr id="482" name="n_1mainValue【学校施設】&#10;一人当たり面積"/>
        <xdr:cNvSpPr txBox="1"/>
      </xdr:nvSpPr>
      <xdr:spPr>
        <a:xfrm>
          <a:off x="210757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83" name="正方形/長方形 4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4" name="正方形/長方形 4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5" name="正方形/長方形 4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6" name="正方形/長方形 4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7" name="正方形/長方形 4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8" name="正方形/長方形 4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9" name="正方形/長方形 4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0" name="正方形/長方形 4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1" name="テキスト ボックス 4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2" name="直線コネクタ 4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93" name="テキスト ボックス 49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94" name="直線コネクタ 49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95" name="テキスト ボックス 49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96" name="直線コネクタ 49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97" name="テキスト ボックス 49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98" name="直線コネクタ 49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99" name="テキスト ボックス 49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00" name="直線コネクタ 49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01" name="テキスト ボックス 50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02" name="直線コネクタ 50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03" name="テキスト ボックス 50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4" name="直線コネクタ 5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05" name="テキスト ボックス 50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0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135255</xdr:rowOff>
    </xdr:to>
    <xdr:cxnSp macro="">
      <xdr:nvCxnSpPr>
        <xdr:cNvPr id="507" name="直線コネクタ 506"/>
        <xdr:cNvCxnSpPr/>
      </xdr:nvCxnSpPr>
      <xdr:spPr>
        <a:xfrm flipV="1">
          <a:off x="16318864" y="13335000"/>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139082</xdr:rowOff>
    </xdr:from>
    <xdr:ext cx="405111" cy="259045"/>
    <xdr:sp macro="" textlink="">
      <xdr:nvSpPr>
        <xdr:cNvPr id="508" name="【児童館】&#10;有形固定資産減価償却率最小値テキスト"/>
        <xdr:cNvSpPr txBox="1"/>
      </xdr:nvSpPr>
      <xdr:spPr>
        <a:xfrm>
          <a:off x="16408400"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428625</xdr:colOff>
      <xdr:row>85</xdr:row>
      <xdr:rowOff>135255</xdr:rowOff>
    </xdr:from>
    <xdr:to>
      <xdr:col>23</xdr:col>
      <xdr:colOff>606425</xdr:colOff>
      <xdr:row>85</xdr:row>
      <xdr:rowOff>135255</xdr:rowOff>
    </xdr:to>
    <xdr:cxnSp macro="">
      <xdr:nvCxnSpPr>
        <xdr:cNvPr id="509" name="直線コネクタ 508"/>
        <xdr:cNvCxnSpPr/>
      </xdr:nvCxnSpPr>
      <xdr:spPr>
        <a:xfrm>
          <a:off x="16230600" y="1470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10"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11" name="直線コネクタ 51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9541</xdr:rowOff>
    </xdr:from>
    <xdr:ext cx="405111" cy="259045"/>
    <xdr:sp macro="" textlink="">
      <xdr:nvSpPr>
        <xdr:cNvPr id="512" name="【児童館】&#10;有形固定資産減価償却率平均値テキスト"/>
        <xdr:cNvSpPr txBox="1"/>
      </xdr:nvSpPr>
      <xdr:spPr>
        <a:xfrm>
          <a:off x="16408400" y="1406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31114</xdr:rowOff>
    </xdr:from>
    <xdr:to>
      <xdr:col>23</xdr:col>
      <xdr:colOff>568325</xdr:colOff>
      <xdr:row>82</xdr:row>
      <xdr:rowOff>132714</xdr:rowOff>
    </xdr:to>
    <xdr:sp macro="" textlink="">
      <xdr:nvSpPr>
        <xdr:cNvPr id="513" name="フローチャート : 判断 512"/>
        <xdr:cNvSpPr/>
      </xdr:nvSpPr>
      <xdr:spPr>
        <a:xfrm>
          <a:off x="162687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103505</xdr:rowOff>
    </xdr:from>
    <xdr:to>
      <xdr:col>22</xdr:col>
      <xdr:colOff>415925</xdr:colOff>
      <xdr:row>84</xdr:row>
      <xdr:rowOff>33655</xdr:rowOff>
    </xdr:to>
    <xdr:sp macro="" textlink="">
      <xdr:nvSpPr>
        <xdr:cNvPr id="514" name="フローチャート : 判断 513"/>
        <xdr:cNvSpPr/>
      </xdr:nvSpPr>
      <xdr:spPr>
        <a:xfrm>
          <a:off x="15430500" y="1433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5" name="テキスト ボックス 5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6" name="テキスト ボックス 5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7" name="テキスト ボックス 5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8" name="テキスト ボックス 5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9" name="テキスト ボックス 5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34925</xdr:rowOff>
    </xdr:from>
    <xdr:to>
      <xdr:col>23</xdr:col>
      <xdr:colOff>568325</xdr:colOff>
      <xdr:row>80</xdr:row>
      <xdr:rowOff>136525</xdr:rowOff>
    </xdr:to>
    <xdr:sp macro="" textlink="">
      <xdr:nvSpPr>
        <xdr:cNvPr id="520" name="円/楕円 519"/>
        <xdr:cNvSpPr/>
      </xdr:nvSpPr>
      <xdr:spPr>
        <a:xfrm>
          <a:off x="162687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57802</xdr:rowOff>
    </xdr:from>
    <xdr:ext cx="405111" cy="259045"/>
    <xdr:sp macro="" textlink="">
      <xdr:nvSpPr>
        <xdr:cNvPr id="521" name="【児童館】&#10;有形固定資産減価償却率該当値テキスト"/>
        <xdr:cNvSpPr txBox="1"/>
      </xdr:nvSpPr>
      <xdr:spPr>
        <a:xfrm>
          <a:off x="16408400"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22</xdr:col>
      <xdr:colOff>314325</xdr:colOff>
      <xdr:row>80</xdr:row>
      <xdr:rowOff>71120</xdr:rowOff>
    </xdr:from>
    <xdr:to>
      <xdr:col>22</xdr:col>
      <xdr:colOff>415925</xdr:colOff>
      <xdr:row>81</xdr:row>
      <xdr:rowOff>1270</xdr:rowOff>
    </xdr:to>
    <xdr:sp macro="" textlink="">
      <xdr:nvSpPr>
        <xdr:cNvPr id="522" name="円/楕円 521"/>
        <xdr:cNvSpPr/>
      </xdr:nvSpPr>
      <xdr:spPr>
        <a:xfrm>
          <a:off x="154305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80</xdr:row>
      <xdr:rowOff>85725</xdr:rowOff>
    </xdr:from>
    <xdr:to>
      <xdr:col>23</xdr:col>
      <xdr:colOff>517525</xdr:colOff>
      <xdr:row>80</xdr:row>
      <xdr:rowOff>121920</xdr:rowOff>
    </xdr:to>
    <xdr:cxnSp macro="">
      <xdr:nvCxnSpPr>
        <xdr:cNvPr id="523" name="直線コネクタ 522"/>
        <xdr:cNvCxnSpPr/>
      </xdr:nvCxnSpPr>
      <xdr:spPr>
        <a:xfrm flipV="1">
          <a:off x="15481300" y="138017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84</xdr:row>
      <xdr:rowOff>24782</xdr:rowOff>
    </xdr:from>
    <xdr:ext cx="405111" cy="259045"/>
    <xdr:sp macro="" textlink="">
      <xdr:nvSpPr>
        <xdr:cNvPr id="524" name="n_1aveValue【児童館】&#10;有形固定資産減価償却率"/>
        <xdr:cNvSpPr txBox="1"/>
      </xdr:nvSpPr>
      <xdr:spPr>
        <a:xfrm>
          <a:off x="15266043"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oneCellAnchor>
    <xdr:from>
      <xdr:col>22</xdr:col>
      <xdr:colOff>149868</xdr:colOff>
      <xdr:row>79</xdr:row>
      <xdr:rowOff>17797</xdr:rowOff>
    </xdr:from>
    <xdr:ext cx="405111" cy="259045"/>
    <xdr:sp macro="" textlink="">
      <xdr:nvSpPr>
        <xdr:cNvPr id="525" name="n_1mainValue【児童館】&#10;有形固定資産減価償却率"/>
        <xdr:cNvSpPr txBox="1"/>
      </xdr:nvSpPr>
      <xdr:spPr>
        <a:xfrm>
          <a:off x="15266043"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26" name="正方形/長方形 5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7" name="正方形/長方形 5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8" name="正方形/長方形 5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9" name="正方形/長方形 5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0" name="正方形/長方形 5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1" name="正方形/長方形 5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2" name="正方形/長方形 5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3" name="正方形/長方形 53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4" name="テキスト ボックス 53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5" name="直線コネクタ 53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36" name="直線コネクタ 53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37" name="テキスト ボックス 53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38" name="直線コネクタ 53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39" name="テキスト ボックス 53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40" name="直線コネクタ 53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41" name="テキスト ボックス 54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42" name="直線コネクタ 54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43" name="テキスト ボックス 54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4" name="直線コネクタ 54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5" name="テキスト ボックス 54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85</xdr:row>
      <xdr:rowOff>26670</xdr:rowOff>
    </xdr:to>
    <xdr:cxnSp macro="">
      <xdr:nvCxnSpPr>
        <xdr:cNvPr id="547" name="直線コネクタ 546"/>
        <xdr:cNvCxnSpPr/>
      </xdr:nvCxnSpPr>
      <xdr:spPr>
        <a:xfrm flipV="1">
          <a:off x="22160864" y="13502639"/>
          <a:ext cx="0" cy="109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30497</xdr:rowOff>
    </xdr:from>
    <xdr:ext cx="469744" cy="259045"/>
    <xdr:sp macro="" textlink="">
      <xdr:nvSpPr>
        <xdr:cNvPr id="548" name="【児童館】&#10;一人当たり面積最小値テキスト"/>
        <xdr:cNvSpPr txBox="1"/>
      </xdr:nvSpPr>
      <xdr:spPr>
        <a:xfrm>
          <a:off x="222504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85</xdr:row>
      <xdr:rowOff>26670</xdr:rowOff>
    </xdr:from>
    <xdr:to>
      <xdr:col>32</xdr:col>
      <xdr:colOff>276225</xdr:colOff>
      <xdr:row>85</xdr:row>
      <xdr:rowOff>26670</xdr:rowOff>
    </xdr:to>
    <xdr:cxnSp macro="">
      <xdr:nvCxnSpPr>
        <xdr:cNvPr id="549" name="直線コネクタ 548"/>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550" name="【児童館】&#10;一人当たり面積最大値テキスト"/>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551" name="直線コネクタ 550"/>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10177</xdr:rowOff>
    </xdr:from>
    <xdr:ext cx="469744" cy="259045"/>
    <xdr:sp macro="" textlink="">
      <xdr:nvSpPr>
        <xdr:cNvPr id="552" name="【児童館】&#10;一人当たり面積平均値テキスト"/>
        <xdr:cNvSpPr txBox="1"/>
      </xdr:nvSpPr>
      <xdr:spPr>
        <a:xfrm>
          <a:off x="222504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0.015</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553" name="フローチャート : 判断 552"/>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147320</xdr:rowOff>
    </xdr:from>
    <xdr:to>
      <xdr:col>31</xdr:col>
      <xdr:colOff>85725</xdr:colOff>
      <xdr:row>81</xdr:row>
      <xdr:rowOff>77470</xdr:rowOff>
    </xdr:to>
    <xdr:sp macro="" textlink="">
      <xdr:nvSpPr>
        <xdr:cNvPr id="554" name="フローチャート : 判断 553"/>
        <xdr:cNvSpPr/>
      </xdr:nvSpPr>
      <xdr:spPr>
        <a:xfrm>
          <a:off x="21272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5" name="テキスト ボックス 5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6" name="テキスト ボックス 5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7" name="テキスト ボックス 5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8" name="テキスト ボックス 5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9" name="テキスト ボックス 5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10161</xdr:rowOff>
    </xdr:from>
    <xdr:to>
      <xdr:col>32</xdr:col>
      <xdr:colOff>238125</xdr:colOff>
      <xdr:row>84</xdr:row>
      <xdr:rowOff>111761</xdr:rowOff>
    </xdr:to>
    <xdr:sp macro="" textlink="">
      <xdr:nvSpPr>
        <xdr:cNvPr id="560" name="円/楕円 559"/>
        <xdr:cNvSpPr/>
      </xdr:nvSpPr>
      <xdr:spPr>
        <a:xfrm>
          <a:off x="22110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160038</xdr:rowOff>
    </xdr:from>
    <xdr:ext cx="469744" cy="259045"/>
    <xdr:sp macro="" textlink="">
      <xdr:nvSpPr>
        <xdr:cNvPr id="561" name="【児童館】&#10;一人当たり面積該当値テキスト"/>
        <xdr:cNvSpPr txBox="1"/>
      </xdr:nvSpPr>
      <xdr:spPr>
        <a:xfrm>
          <a:off x="22250400"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30</xdr:col>
      <xdr:colOff>669925</xdr:colOff>
      <xdr:row>84</xdr:row>
      <xdr:rowOff>10161</xdr:rowOff>
    </xdr:from>
    <xdr:to>
      <xdr:col>31</xdr:col>
      <xdr:colOff>85725</xdr:colOff>
      <xdr:row>84</xdr:row>
      <xdr:rowOff>111761</xdr:rowOff>
    </xdr:to>
    <xdr:sp macro="" textlink="">
      <xdr:nvSpPr>
        <xdr:cNvPr id="562" name="円/楕円 561"/>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84</xdr:row>
      <xdr:rowOff>60961</xdr:rowOff>
    </xdr:from>
    <xdr:to>
      <xdr:col>32</xdr:col>
      <xdr:colOff>187325</xdr:colOff>
      <xdr:row>84</xdr:row>
      <xdr:rowOff>60961</xdr:rowOff>
    </xdr:to>
    <xdr:cxnSp macro="">
      <xdr:nvCxnSpPr>
        <xdr:cNvPr id="563" name="直線コネクタ 562"/>
        <xdr:cNvCxnSpPr/>
      </xdr:nvCxnSpPr>
      <xdr:spPr>
        <a:xfrm>
          <a:off x="21323300" y="14462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79</xdr:row>
      <xdr:rowOff>93997</xdr:rowOff>
    </xdr:from>
    <xdr:ext cx="469744" cy="259045"/>
    <xdr:sp macro="" textlink="">
      <xdr:nvSpPr>
        <xdr:cNvPr id="564" name="n_1aveValue【児童館】&#10;一人当たり面積"/>
        <xdr:cNvSpPr txBox="1"/>
      </xdr:nvSpPr>
      <xdr:spPr>
        <a:xfrm>
          <a:off x="21075727" y="1363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102888</xdr:rowOff>
    </xdr:from>
    <xdr:ext cx="469744" cy="259045"/>
    <xdr:sp macro="" textlink="">
      <xdr:nvSpPr>
        <xdr:cNvPr id="565" name="n_1mainValue【児童館】&#10;一人当たり面積"/>
        <xdr:cNvSpPr txBox="1"/>
      </xdr:nvSpPr>
      <xdr:spPr>
        <a:xfrm>
          <a:off x="21075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6" name="正方形/長方形 56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7" name="正方形/長方形 56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8" name="正方形/長方形 56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9" name="正方形/長方形 56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0" name="正方形/長方形 56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1" name="正方形/長方形 57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2" name="正方形/長方形 57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3" name="正方形/長方形 57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74" name="正方形/長方形 5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5" name="正方形/長方形 5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6" name="正方形/長方形 5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7" name="正方形/長方形 5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8" name="正方形/長方形 5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9" name="正方形/長方形 5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80" name="正方形/長方形 5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81" name="正方形/長方形 58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82" name="正方形/長方形 5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3" name="正方形/長方形 5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4" name="テキスト ボックス 5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類似団体と比較して有形固定資産減価償却率が低くなっている施設は道路、橋りょう、公営住宅、学校施設であり、高くなっている施設は、保育所、児童館である。　</a:t>
          </a:r>
          <a:endParaRPr lang="ja-JP" altLang="ja-JP" sz="1300">
            <a:effectLst/>
          </a:endParaRPr>
        </a:p>
        <a:p>
          <a:r>
            <a:rPr kumimoji="1" lang="ja-JP" altLang="ja-JP" sz="1300">
              <a:solidFill>
                <a:schemeClr val="dk1"/>
              </a:solidFill>
              <a:effectLst/>
              <a:latin typeface="+mn-lt"/>
              <a:ea typeface="+mn-ea"/>
              <a:cs typeface="+mn-cs"/>
            </a:rPr>
            <a:t>　類似団体平均を上回っている保育所、児童館も含めて、公共施設等の個別施設計画策定を検討しており、今後も施設の維持管理を適切に進めていく。</a:t>
          </a:r>
          <a:endParaRPr lang="ja-JP" altLang="ja-JP" sz="13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福岡県筑紫野市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103,312
102,769
87.73
34,328,759
32,430,408
1,890,716
18,731,546
27,203,200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9253</xdr:rowOff>
    </xdr:from>
    <xdr:to>
      <xdr:col>6</xdr:col>
      <xdr:colOff>510540</xdr:colOff>
      <xdr:row>42</xdr:row>
      <xdr:rowOff>30480</xdr:rowOff>
    </xdr:to>
    <xdr:cxnSp macro="">
      <xdr:nvCxnSpPr>
        <xdr:cNvPr id="59" name="直線コネクタ 58"/>
        <xdr:cNvCxnSpPr/>
      </xdr:nvCxnSpPr>
      <xdr:spPr>
        <a:xfrm flipV="1">
          <a:off x="4634865" y="5667103"/>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34307</xdr:rowOff>
    </xdr:from>
    <xdr:ext cx="405111" cy="259045"/>
    <xdr:sp macro="" textlink="">
      <xdr:nvSpPr>
        <xdr:cNvPr id="60" name="【図書館】&#10;有形固定資産減価償却率最小値テキスト"/>
        <xdr:cNvSpPr txBox="1"/>
      </xdr:nvSpPr>
      <xdr:spPr>
        <a:xfrm>
          <a:off x="4724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6</xdr:col>
      <xdr:colOff>422275</xdr:colOff>
      <xdr:row>42</xdr:row>
      <xdr:rowOff>30480</xdr:rowOff>
    </xdr:from>
    <xdr:to>
      <xdr:col>6</xdr:col>
      <xdr:colOff>600075</xdr:colOff>
      <xdr:row>42</xdr:row>
      <xdr:rowOff>30480</xdr:rowOff>
    </xdr:to>
    <xdr:cxnSp macro="">
      <xdr:nvCxnSpPr>
        <xdr:cNvPr id="61" name="直線コネクタ 60"/>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127380</xdr:rowOff>
    </xdr:from>
    <xdr:ext cx="405111" cy="259045"/>
    <xdr:sp macro="" textlink="">
      <xdr:nvSpPr>
        <xdr:cNvPr id="62" name="【図書館】&#10;有形固定資産減価償却率最大値テキスト"/>
        <xdr:cNvSpPr txBox="1"/>
      </xdr:nvSpPr>
      <xdr:spPr>
        <a:xfrm>
          <a:off x="47244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33</xdr:row>
      <xdr:rowOff>9253</xdr:rowOff>
    </xdr:from>
    <xdr:to>
      <xdr:col>6</xdr:col>
      <xdr:colOff>600075</xdr:colOff>
      <xdr:row>33</xdr:row>
      <xdr:rowOff>9253</xdr:rowOff>
    </xdr:to>
    <xdr:cxnSp macro="">
      <xdr:nvCxnSpPr>
        <xdr:cNvPr id="63" name="直線コネクタ 62"/>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132823</xdr:rowOff>
    </xdr:from>
    <xdr:ext cx="405111" cy="259045"/>
    <xdr:sp macro="" textlink="">
      <xdr:nvSpPr>
        <xdr:cNvPr id="64" name="【図書館】&#10;有形固定資産減価償却率平均値テキスト"/>
        <xdr:cNvSpPr txBox="1"/>
      </xdr:nvSpPr>
      <xdr:spPr>
        <a:xfrm>
          <a:off x="4724400" y="68193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154396</xdr:rowOff>
    </xdr:from>
    <xdr:to>
      <xdr:col>6</xdr:col>
      <xdr:colOff>561975</xdr:colOff>
      <xdr:row>40</xdr:row>
      <xdr:rowOff>84546</xdr:rowOff>
    </xdr:to>
    <xdr:sp macro="" textlink="">
      <xdr:nvSpPr>
        <xdr:cNvPr id="65" name="フローチャート : 判断 64"/>
        <xdr:cNvSpPr/>
      </xdr:nvSpPr>
      <xdr:spPr>
        <a:xfrm>
          <a:off x="4584700" y="684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89081</xdr:rowOff>
    </xdr:from>
    <xdr:to>
      <xdr:col>5</xdr:col>
      <xdr:colOff>409575</xdr:colOff>
      <xdr:row>40</xdr:row>
      <xdr:rowOff>19231</xdr:rowOff>
    </xdr:to>
    <xdr:sp macro="" textlink="">
      <xdr:nvSpPr>
        <xdr:cNvPr id="66" name="フローチャート : 判断 65"/>
        <xdr:cNvSpPr/>
      </xdr:nvSpPr>
      <xdr:spPr>
        <a:xfrm>
          <a:off x="3746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118473</xdr:rowOff>
    </xdr:from>
    <xdr:to>
      <xdr:col>6</xdr:col>
      <xdr:colOff>561975</xdr:colOff>
      <xdr:row>38</xdr:row>
      <xdr:rowOff>48623</xdr:rowOff>
    </xdr:to>
    <xdr:sp macro="" textlink="">
      <xdr:nvSpPr>
        <xdr:cNvPr id="72" name="円/楕円 71"/>
        <xdr:cNvSpPr/>
      </xdr:nvSpPr>
      <xdr:spPr>
        <a:xfrm>
          <a:off x="45847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141350</xdr:rowOff>
    </xdr:from>
    <xdr:ext cx="405111" cy="259045"/>
    <xdr:sp macro="" textlink="">
      <xdr:nvSpPr>
        <xdr:cNvPr id="73" name="【図書館】&#10;有形固定資産減価償却率該当値テキスト"/>
        <xdr:cNvSpPr txBox="1"/>
      </xdr:nvSpPr>
      <xdr:spPr>
        <a:xfrm>
          <a:off x="4724400" y="631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170724</xdr:rowOff>
    </xdr:from>
    <xdr:to>
      <xdr:col>5</xdr:col>
      <xdr:colOff>409575</xdr:colOff>
      <xdr:row>38</xdr:row>
      <xdr:rowOff>100874</xdr:rowOff>
    </xdr:to>
    <xdr:sp macro="" textlink="">
      <xdr:nvSpPr>
        <xdr:cNvPr id="74" name="円/楕円 73"/>
        <xdr:cNvSpPr/>
      </xdr:nvSpPr>
      <xdr:spPr>
        <a:xfrm>
          <a:off x="3746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169273</xdr:rowOff>
    </xdr:from>
    <xdr:to>
      <xdr:col>6</xdr:col>
      <xdr:colOff>511175</xdr:colOff>
      <xdr:row>38</xdr:row>
      <xdr:rowOff>50074</xdr:rowOff>
    </xdr:to>
    <xdr:cxnSp macro="">
      <xdr:nvCxnSpPr>
        <xdr:cNvPr id="75" name="直線コネクタ 74"/>
        <xdr:cNvCxnSpPr/>
      </xdr:nvCxnSpPr>
      <xdr:spPr>
        <a:xfrm flipV="1">
          <a:off x="3797300" y="651292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40</xdr:row>
      <xdr:rowOff>10358</xdr:rowOff>
    </xdr:from>
    <xdr:ext cx="405111" cy="259045"/>
    <xdr:sp macro="" textlink="">
      <xdr:nvSpPr>
        <xdr:cNvPr id="76" name="n_1aveValue【図書館】&#10;有形固定資産減価償却率"/>
        <xdr:cNvSpPr txBox="1"/>
      </xdr:nvSpPr>
      <xdr:spPr>
        <a:xfrm>
          <a:off x="3582043"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117401</xdr:rowOff>
    </xdr:from>
    <xdr:ext cx="405111" cy="259045"/>
    <xdr:sp macro="" textlink="">
      <xdr:nvSpPr>
        <xdr:cNvPr id="77" name="n_1mainValue【図書館】&#10;有形固定資産減価償却率"/>
        <xdr:cNvSpPr txBox="1"/>
      </xdr:nvSpPr>
      <xdr:spPr>
        <a:xfrm>
          <a:off x="3582043"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27214</xdr:rowOff>
    </xdr:from>
    <xdr:to>
      <xdr:col>15</xdr:col>
      <xdr:colOff>180340</xdr:colOff>
      <xdr:row>41</xdr:row>
      <xdr:rowOff>89807</xdr:rowOff>
    </xdr:to>
    <xdr:cxnSp macro="">
      <xdr:nvCxnSpPr>
        <xdr:cNvPr id="103" name="直線コネクタ 102"/>
        <xdr:cNvCxnSpPr/>
      </xdr:nvCxnSpPr>
      <xdr:spPr>
        <a:xfrm flipV="1">
          <a:off x="10476865" y="5856514"/>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93634</xdr:rowOff>
    </xdr:from>
    <xdr:ext cx="469744" cy="259045"/>
    <xdr:sp macro="" textlink="">
      <xdr:nvSpPr>
        <xdr:cNvPr id="104" name="【図書館】&#10;一人当たり面積最小値テキスト"/>
        <xdr:cNvSpPr txBox="1"/>
      </xdr:nvSpPr>
      <xdr:spPr>
        <a:xfrm>
          <a:off x="105664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41</xdr:row>
      <xdr:rowOff>89807</xdr:rowOff>
    </xdr:from>
    <xdr:to>
      <xdr:col>15</xdr:col>
      <xdr:colOff>269875</xdr:colOff>
      <xdr:row>41</xdr:row>
      <xdr:rowOff>89807</xdr:rowOff>
    </xdr:to>
    <xdr:cxnSp macro="">
      <xdr:nvCxnSpPr>
        <xdr:cNvPr id="105" name="直線コネクタ 104"/>
        <xdr:cNvCxnSpPr/>
      </xdr:nvCxnSpPr>
      <xdr:spPr>
        <a:xfrm>
          <a:off x="10388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145341</xdr:rowOff>
    </xdr:from>
    <xdr:ext cx="469744" cy="259045"/>
    <xdr:sp macro="" textlink="">
      <xdr:nvSpPr>
        <xdr:cNvPr id="106" name="【図書館】&#10;一人当たり面積最大値テキスト"/>
        <xdr:cNvSpPr txBox="1"/>
      </xdr:nvSpPr>
      <xdr:spPr>
        <a:xfrm>
          <a:off x="105664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0.132</a:t>
          </a:r>
          <a:endParaRPr kumimoji="1" lang="ja-JP" altLang="en-US" sz="1000" b="1">
            <a:latin typeface="ＭＳ Ｐゴシック"/>
          </a:endParaRPr>
        </a:p>
      </xdr:txBody>
    </xdr:sp>
    <xdr:clientData/>
  </xdr:oneCellAnchor>
  <xdr:twoCellAnchor>
    <xdr:from>
      <xdr:col>15</xdr:col>
      <xdr:colOff>92075</xdr:colOff>
      <xdr:row>34</xdr:row>
      <xdr:rowOff>27214</xdr:rowOff>
    </xdr:from>
    <xdr:to>
      <xdr:col>15</xdr:col>
      <xdr:colOff>269875</xdr:colOff>
      <xdr:row>34</xdr:row>
      <xdr:rowOff>27214</xdr:rowOff>
    </xdr:to>
    <xdr:cxnSp macro="">
      <xdr:nvCxnSpPr>
        <xdr:cNvPr id="107" name="直線コネクタ 106"/>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34670</xdr:rowOff>
    </xdr:from>
    <xdr:ext cx="469744" cy="259045"/>
    <xdr:sp macro="" textlink="">
      <xdr:nvSpPr>
        <xdr:cNvPr id="108" name="【図書館】&#10;一人当たり面積平均値テキスト"/>
        <xdr:cNvSpPr txBox="1"/>
      </xdr:nvSpPr>
      <xdr:spPr>
        <a:xfrm>
          <a:off x="10566400" y="654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11793</xdr:rowOff>
    </xdr:from>
    <xdr:to>
      <xdr:col>15</xdr:col>
      <xdr:colOff>231775</xdr:colOff>
      <xdr:row>39</xdr:row>
      <xdr:rowOff>113393</xdr:rowOff>
    </xdr:to>
    <xdr:sp macro="" textlink="">
      <xdr:nvSpPr>
        <xdr:cNvPr id="109" name="フローチャート : 判断 108"/>
        <xdr:cNvSpPr/>
      </xdr:nvSpPr>
      <xdr:spPr>
        <a:xfrm>
          <a:off x="104267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47172</xdr:rowOff>
    </xdr:from>
    <xdr:to>
      <xdr:col>14</xdr:col>
      <xdr:colOff>79375</xdr:colOff>
      <xdr:row>40</xdr:row>
      <xdr:rowOff>148772</xdr:rowOff>
    </xdr:to>
    <xdr:sp macro="" textlink="">
      <xdr:nvSpPr>
        <xdr:cNvPr id="110" name="フローチャート : 判断 109"/>
        <xdr:cNvSpPr/>
      </xdr:nvSpPr>
      <xdr:spPr>
        <a:xfrm>
          <a:off x="9588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156028</xdr:rowOff>
    </xdr:from>
    <xdr:to>
      <xdr:col>15</xdr:col>
      <xdr:colOff>231775</xdr:colOff>
      <xdr:row>41</xdr:row>
      <xdr:rowOff>86178</xdr:rowOff>
    </xdr:to>
    <xdr:sp macro="" textlink="">
      <xdr:nvSpPr>
        <xdr:cNvPr id="116" name="円/楕円 115"/>
        <xdr:cNvSpPr/>
      </xdr:nvSpPr>
      <xdr:spPr>
        <a:xfrm>
          <a:off x="104267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70955</xdr:rowOff>
    </xdr:from>
    <xdr:ext cx="469744" cy="259045"/>
    <xdr:sp macro="" textlink="">
      <xdr:nvSpPr>
        <xdr:cNvPr id="117" name="【図書館】&#10;一人当たり面積該当値テキスト"/>
        <xdr:cNvSpPr txBox="1"/>
      </xdr:nvSpPr>
      <xdr:spPr>
        <a:xfrm>
          <a:off x="10566400" y="692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0.021</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156028</xdr:rowOff>
    </xdr:from>
    <xdr:to>
      <xdr:col>14</xdr:col>
      <xdr:colOff>79375</xdr:colOff>
      <xdr:row>41</xdr:row>
      <xdr:rowOff>86178</xdr:rowOff>
    </xdr:to>
    <xdr:sp macro="" textlink="">
      <xdr:nvSpPr>
        <xdr:cNvPr id="118" name="円/楕円 117"/>
        <xdr:cNvSpPr/>
      </xdr:nvSpPr>
      <xdr:spPr>
        <a:xfrm>
          <a:off x="9588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35378</xdr:rowOff>
    </xdr:from>
    <xdr:to>
      <xdr:col>15</xdr:col>
      <xdr:colOff>180975</xdr:colOff>
      <xdr:row>41</xdr:row>
      <xdr:rowOff>35378</xdr:rowOff>
    </xdr:to>
    <xdr:cxnSp macro="">
      <xdr:nvCxnSpPr>
        <xdr:cNvPr id="119" name="直線コネクタ 118"/>
        <xdr:cNvCxnSpPr/>
      </xdr:nvCxnSpPr>
      <xdr:spPr>
        <a:xfrm>
          <a:off x="9639300" y="7064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165299</xdr:rowOff>
    </xdr:from>
    <xdr:ext cx="469744" cy="259045"/>
    <xdr:sp macro="" textlink="">
      <xdr:nvSpPr>
        <xdr:cNvPr id="120" name="n_1aveValue【図書館】&#10;一人当たり面積"/>
        <xdr:cNvSpPr txBox="1"/>
      </xdr:nvSpPr>
      <xdr:spPr>
        <a:xfrm>
          <a:off x="93917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77305</xdr:rowOff>
    </xdr:from>
    <xdr:ext cx="469744" cy="259045"/>
    <xdr:sp macro="" textlink="">
      <xdr:nvSpPr>
        <xdr:cNvPr id="121" name="n_1mainValue【図書館】&#10;一人当たり面積"/>
        <xdr:cNvSpPr txBox="1"/>
      </xdr:nvSpPr>
      <xdr:spPr>
        <a:xfrm>
          <a:off x="93917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130628</xdr:rowOff>
    </xdr:from>
    <xdr:to>
      <xdr:col>7</xdr:col>
      <xdr:colOff>638175</xdr:colOff>
      <xdr:row>64</xdr:row>
      <xdr:rowOff>130628</xdr:rowOff>
    </xdr:to>
    <xdr:cxnSp macro="">
      <xdr:nvCxnSpPr>
        <xdr:cNvPr id="132" name="直線コネクタ 13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159855</xdr:rowOff>
    </xdr:from>
    <xdr:ext cx="338939" cy="259045"/>
    <xdr:sp macro="" textlink="">
      <xdr:nvSpPr>
        <xdr:cNvPr id="133" name="テキスト ボックス 13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4" name="直線コネクタ 13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5" name="テキスト ボックス 13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6" name="直線コネクタ 13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7" name="テキスト ボックス 13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8" name="直線コネクタ 13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9" name="テキスト ボックス 13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40" name="直線コネクタ 13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41" name="テキスト ボックス 14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42" name="直線コネクタ 14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143" name="テキスト ボックス 14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150223</xdr:rowOff>
    </xdr:to>
    <xdr:cxnSp macro="">
      <xdr:nvCxnSpPr>
        <xdr:cNvPr id="147" name="直線コネクタ 146"/>
        <xdr:cNvCxnSpPr/>
      </xdr:nvCxnSpPr>
      <xdr:spPr>
        <a:xfrm flipV="1">
          <a:off x="4634865" y="9658350"/>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154050</xdr:rowOff>
    </xdr:from>
    <xdr:ext cx="340478" cy="259045"/>
    <xdr:sp macro="" textlink="">
      <xdr:nvSpPr>
        <xdr:cNvPr id="148" name="【体育館・プール】&#10;有形固定資産減価償却率最小値テキスト"/>
        <xdr:cNvSpPr txBox="1"/>
      </xdr:nvSpPr>
      <xdr:spPr>
        <a:xfrm>
          <a:off x="47244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422275</xdr:colOff>
      <xdr:row>63</xdr:row>
      <xdr:rowOff>150223</xdr:rowOff>
    </xdr:from>
    <xdr:to>
      <xdr:col>6</xdr:col>
      <xdr:colOff>600075</xdr:colOff>
      <xdr:row>63</xdr:row>
      <xdr:rowOff>150223</xdr:rowOff>
    </xdr:to>
    <xdr:cxnSp macro="">
      <xdr:nvCxnSpPr>
        <xdr:cNvPr id="149" name="直線コネクタ 148"/>
        <xdr:cNvCxnSpPr/>
      </xdr:nvCxnSpPr>
      <xdr:spPr>
        <a:xfrm>
          <a:off x="4546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50" name="【体育館・プー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51" name="直線コネクタ 150"/>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97444</xdr:rowOff>
    </xdr:from>
    <xdr:ext cx="405111" cy="259045"/>
    <xdr:sp macro="" textlink="">
      <xdr:nvSpPr>
        <xdr:cNvPr id="152" name="【体育館・プール】&#10;有形固定資産減価償却率平均値テキスト"/>
        <xdr:cNvSpPr txBox="1"/>
      </xdr:nvSpPr>
      <xdr:spPr>
        <a:xfrm>
          <a:off x="4724400" y="1021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119017</xdr:rowOff>
    </xdr:from>
    <xdr:to>
      <xdr:col>6</xdr:col>
      <xdr:colOff>561975</xdr:colOff>
      <xdr:row>60</xdr:row>
      <xdr:rowOff>49167</xdr:rowOff>
    </xdr:to>
    <xdr:sp macro="" textlink="">
      <xdr:nvSpPr>
        <xdr:cNvPr id="153" name="フローチャート : 判断 152"/>
        <xdr:cNvSpPr/>
      </xdr:nvSpPr>
      <xdr:spPr>
        <a:xfrm>
          <a:off x="45847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125549</xdr:rowOff>
    </xdr:from>
    <xdr:to>
      <xdr:col>5</xdr:col>
      <xdr:colOff>409575</xdr:colOff>
      <xdr:row>60</xdr:row>
      <xdr:rowOff>55699</xdr:rowOff>
    </xdr:to>
    <xdr:sp macro="" textlink="">
      <xdr:nvSpPr>
        <xdr:cNvPr id="154" name="フローチャート : 判断 153"/>
        <xdr:cNvSpPr/>
      </xdr:nvSpPr>
      <xdr:spPr>
        <a:xfrm>
          <a:off x="3746500" y="102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74930</xdr:rowOff>
    </xdr:from>
    <xdr:to>
      <xdr:col>6</xdr:col>
      <xdr:colOff>561975</xdr:colOff>
      <xdr:row>58</xdr:row>
      <xdr:rowOff>5080</xdr:rowOff>
    </xdr:to>
    <xdr:sp macro="" textlink="">
      <xdr:nvSpPr>
        <xdr:cNvPr id="160" name="円/楕円 159"/>
        <xdr:cNvSpPr/>
      </xdr:nvSpPr>
      <xdr:spPr>
        <a:xfrm>
          <a:off x="4584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97807</xdr:rowOff>
    </xdr:from>
    <xdr:ext cx="405111" cy="259045"/>
    <xdr:sp macro="" textlink="">
      <xdr:nvSpPr>
        <xdr:cNvPr id="161" name="【体育館・プール】&#10;有形固定資産減価償却率該当値テキスト"/>
        <xdr:cNvSpPr txBox="1"/>
      </xdr:nvSpPr>
      <xdr:spPr>
        <a:xfrm>
          <a:off x="4724400"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109220</xdr:rowOff>
    </xdr:from>
    <xdr:to>
      <xdr:col>5</xdr:col>
      <xdr:colOff>409575</xdr:colOff>
      <xdr:row>58</xdr:row>
      <xdr:rowOff>39370</xdr:rowOff>
    </xdr:to>
    <xdr:sp macro="" textlink="">
      <xdr:nvSpPr>
        <xdr:cNvPr id="162" name="円/楕円 161"/>
        <xdr:cNvSpPr/>
      </xdr:nvSpPr>
      <xdr:spPr>
        <a:xfrm>
          <a:off x="3746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125730</xdr:rowOff>
    </xdr:from>
    <xdr:to>
      <xdr:col>6</xdr:col>
      <xdr:colOff>511175</xdr:colOff>
      <xdr:row>57</xdr:row>
      <xdr:rowOff>160020</xdr:rowOff>
    </xdr:to>
    <xdr:cxnSp macro="">
      <xdr:nvCxnSpPr>
        <xdr:cNvPr id="163" name="直線コネクタ 162"/>
        <xdr:cNvCxnSpPr/>
      </xdr:nvCxnSpPr>
      <xdr:spPr>
        <a:xfrm flipV="1">
          <a:off x="3797300" y="98983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46826</xdr:rowOff>
    </xdr:from>
    <xdr:ext cx="405111" cy="259045"/>
    <xdr:sp macro="" textlink="">
      <xdr:nvSpPr>
        <xdr:cNvPr id="164" name="n_1aveValue【体育館・プール】&#10;有形固定資産減価償却率"/>
        <xdr:cNvSpPr txBox="1"/>
      </xdr:nvSpPr>
      <xdr:spPr>
        <a:xfrm>
          <a:off x="3582043" y="1033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55897</xdr:rowOff>
    </xdr:from>
    <xdr:ext cx="405111" cy="259045"/>
    <xdr:sp macro="" textlink="">
      <xdr:nvSpPr>
        <xdr:cNvPr id="165" name="n_1mainValue【体育館・プール】&#10;有形固定資産減価償却率"/>
        <xdr:cNvSpPr txBox="1"/>
      </xdr:nvSpPr>
      <xdr:spPr>
        <a:xfrm>
          <a:off x="3582043"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76" name="直線コネクタ 17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77" name="テキスト ボックス 17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8" name="直線コネクタ 17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9" name="テキスト ボックス 17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80" name="直線コネクタ 17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81" name="テキスト ボックス 18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82" name="直線コネクタ 18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83" name="テキスト ボックス 18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5" name="テキスト ボックス 18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66294</xdr:rowOff>
    </xdr:from>
    <xdr:to>
      <xdr:col>15</xdr:col>
      <xdr:colOff>180340</xdr:colOff>
      <xdr:row>63</xdr:row>
      <xdr:rowOff>57150</xdr:rowOff>
    </xdr:to>
    <xdr:cxnSp macro="">
      <xdr:nvCxnSpPr>
        <xdr:cNvPr id="187" name="直線コネクタ 186"/>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60977</xdr:rowOff>
    </xdr:from>
    <xdr:ext cx="469744" cy="259045"/>
    <xdr:sp macro="" textlink="">
      <xdr:nvSpPr>
        <xdr:cNvPr id="188" name="【体育館・プール】&#10;一人当たり面積最小値テキスト"/>
        <xdr:cNvSpPr txBox="1"/>
      </xdr:nvSpPr>
      <xdr:spPr>
        <a:xfrm>
          <a:off x="105664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63</xdr:row>
      <xdr:rowOff>57150</xdr:rowOff>
    </xdr:from>
    <xdr:to>
      <xdr:col>15</xdr:col>
      <xdr:colOff>269875</xdr:colOff>
      <xdr:row>63</xdr:row>
      <xdr:rowOff>57150</xdr:rowOff>
    </xdr:to>
    <xdr:cxnSp macro="">
      <xdr:nvCxnSpPr>
        <xdr:cNvPr id="189" name="直線コネクタ 188"/>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12971</xdr:rowOff>
    </xdr:from>
    <xdr:ext cx="469744" cy="259045"/>
    <xdr:sp macro="" textlink="">
      <xdr:nvSpPr>
        <xdr:cNvPr id="190" name="【体育館・プール】&#10;一人当たり面積最大値テキスト"/>
        <xdr:cNvSpPr txBox="1"/>
      </xdr:nvSpPr>
      <xdr:spPr>
        <a:xfrm>
          <a:off x="105664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0.248</a:t>
          </a:r>
          <a:endParaRPr kumimoji="1" lang="ja-JP" altLang="en-US" sz="1000" b="1">
            <a:latin typeface="ＭＳ Ｐゴシック"/>
          </a:endParaRPr>
        </a:p>
      </xdr:txBody>
    </xdr:sp>
    <xdr:clientData/>
  </xdr:oneCellAnchor>
  <xdr:twoCellAnchor>
    <xdr:from>
      <xdr:col>15</xdr:col>
      <xdr:colOff>92075</xdr:colOff>
      <xdr:row>57</xdr:row>
      <xdr:rowOff>66294</xdr:rowOff>
    </xdr:from>
    <xdr:to>
      <xdr:col>15</xdr:col>
      <xdr:colOff>269875</xdr:colOff>
      <xdr:row>57</xdr:row>
      <xdr:rowOff>66294</xdr:rowOff>
    </xdr:to>
    <xdr:cxnSp macro="">
      <xdr:nvCxnSpPr>
        <xdr:cNvPr id="191" name="直線コネクタ 190"/>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10939</xdr:rowOff>
    </xdr:from>
    <xdr:ext cx="469744" cy="259045"/>
    <xdr:sp macro="" textlink="">
      <xdr:nvSpPr>
        <xdr:cNvPr id="192" name="【体育館・プール】&#10;一人当たり面積平均値テキスト"/>
        <xdr:cNvSpPr txBox="1"/>
      </xdr:nvSpPr>
      <xdr:spPr>
        <a:xfrm>
          <a:off x="10566400" y="10297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159512</xdr:rowOff>
    </xdr:from>
    <xdr:to>
      <xdr:col>15</xdr:col>
      <xdr:colOff>231775</xdr:colOff>
      <xdr:row>61</xdr:row>
      <xdr:rowOff>89662</xdr:rowOff>
    </xdr:to>
    <xdr:sp macro="" textlink="">
      <xdr:nvSpPr>
        <xdr:cNvPr id="193" name="フローチャート : 判断 192"/>
        <xdr:cNvSpPr/>
      </xdr:nvSpPr>
      <xdr:spPr>
        <a:xfrm>
          <a:off x="10426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104648</xdr:rowOff>
    </xdr:from>
    <xdr:to>
      <xdr:col>14</xdr:col>
      <xdr:colOff>79375</xdr:colOff>
      <xdr:row>61</xdr:row>
      <xdr:rowOff>34798</xdr:rowOff>
    </xdr:to>
    <xdr:sp macro="" textlink="">
      <xdr:nvSpPr>
        <xdr:cNvPr id="194" name="フローチャート : 判断 193"/>
        <xdr:cNvSpPr/>
      </xdr:nvSpPr>
      <xdr:spPr>
        <a:xfrm>
          <a:off x="9588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132080</xdr:rowOff>
    </xdr:from>
    <xdr:to>
      <xdr:col>15</xdr:col>
      <xdr:colOff>231775</xdr:colOff>
      <xdr:row>63</xdr:row>
      <xdr:rowOff>62230</xdr:rowOff>
    </xdr:to>
    <xdr:sp macro="" textlink="">
      <xdr:nvSpPr>
        <xdr:cNvPr id="200" name="円/楕円 199"/>
        <xdr:cNvSpPr/>
      </xdr:nvSpPr>
      <xdr:spPr>
        <a:xfrm>
          <a:off x="10426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47007</xdr:rowOff>
    </xdr:from>
    <xdr:ext cx="469744" cy="259045"/>
    <xdr:sp macro="" textlink="">
      <xdr:nvSpPr>
        <xdr:cNvPr id="201" name="【体育館・プール】&#10;一人当たり面積該当値テキスト"/>
        <xdr:cNvSpPr txBox="1"/>
      </xdr:nvSpPr>
      <xdr:spPr>
        <a:xfrm>
          <a:off x="10566400" y="1067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127508</xdr:rowOff>
    </xdr:from>
    <xdr:to>
      <xdr:col>14</xdr:col>
      <xdr:colOff>79375</xdr:colOff>
      <xdr:row>63</xdr:row>
      <xdr:rowOff>57658</xdr:rowOff>
    </xdr:to>
    <xdr:sp macro="" textlink="">
      <xdr:nvSpPr>
        <xdr:cNvPr id="202" name="円/楕円 201"/>
        <xdr:cNvSpPr/>
      </xdr:nvSpPr>
      <xdr:spPr>
        <a:xfrm>
          <a:off x="9588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6858</xdr:rowOff>
    </xdr:from>
    <xdr:to>
      <xdr:col>15</xdr:col>
      <xdr:colOff>180975</xdr:colOff>
      <xdr:row>63</xdr:row>
      <xdr:rowOff>11430</xdr:rowOff>
    </xdr:to>
    <xdr:cxnSp macro="">
      <xdr:nvCxnSpPr>
        <xdr:cNvPr id="203" name="直線コネクタ 202"/>
        <xdr:cNvCxnSpPr/>
      </xdr:nvCxnSpPr>
      <xdr:spPr>
        <a:xfrm>
          <a:off x="9639300" y="108082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51325</xdr:rowOff>
    </xdr:from>
    <xdr:ext cx="469744" cy="259045"/>
    <xdr:sp macro="" textlink="">
      <xdr:nvSpPr>
        <xdr:cNvPr id="204" name="n_1aveValue【体育館・プール】&#10;一人当たり面積"/>
        <xdr:cNvSpPr txBox="1"/>
      </xdr:nvSpPr>
      <xdr:spPr>
        <a:xfrm>
          <a:off x="93917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oneCellAnchor>
    <xdr:from>
      <xdr:col>13</xdr:col>
      <xdr:colOff>466802</xdr:colOff>
      <xdr:row>63</xdr:row>
      <xdr:rowOff>48785</xdr:rowOff>
    </xdr:from>
    <xdr:ext cx="469744" cy="259045"/>
    <xdr:sp macro="" textlink="">
      <xdr:nvSpPr>
        <xdr:cNvPr id="205" name="n_1mainValue【体育館・プール】&#10;一人当たり面積"/>
        <xdr:cNvSpPr txBox="1"/>
      </xdr:nvSpPr>
      <xdr:spPr>
        <a:xfrm>
          <a:off x="9391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6" name="テキスト ボックス 21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7" name="直線コネクタ 21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8" name="テキスト ボックス 21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9" name="直線コネクタ 21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20" name="テキスト ボックス 21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21" name="直線コネクタ 22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22" name="テキスト ボックス 22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3" name="直線コネクタ 22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24" name="テキスト ボックス 22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5" name="直線コネクタ 22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6" name="テキスト ボックス 22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40387</xdr:rowOff>
    </xdr:from>
    <xdr:to>
      <xdr:col>6</xdr:col>
      <xdr:colOff>510540</xdr:colOff>
      <xdr:row>86</xdr:row>
      <xdr:rowOff>97537</xdr:rowOff>
    </xdr:to>
    <xdr:cxnSp macro="">
      <xdr:nvCxnSpPr>
        <xdr:cNvPr id="228" name="直線コネクタ 227"/>
        <xdr:cNvCxnSpPr/>
      </xdr:nvCxnSpPr>
      <xdr:spPr>
        <a:xfrm flipV="1">
          <a:off x="4634865" y="1358493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101364</xdr:rowOff>
    </xdr:from>
    <xdr:ext cx="405111" cy="259045"/>
    <xdr:sp macro="" textlink="">
      <xdr:nvSpPr>
        <xdr:cNvPr id="229" name="【福祉施設】&#10;有形固定資産減価償却率最小値テキスト"/>
        <xdr:cNvSpPr txBox="1"/>
      </xdr:nvSpPr>
      <xdr:spPr>
        <a:xfrm>
          <a:off x="4724400" y="1484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a:t>
          </a:r>
          <a:endParaRPr kumimoji="1" lang="ja-JP" altLang="en-US" sz="1000" b="1">
            <a:latin typeface="ＭＳ Ｐゴシック"/>
          </a:endParaRPr>
        </a:p>
      </xdr:txBody>
    </xdr:sp>
    <xdr:clientData/>
  </xdr:oneCellAnchor>
  <xdr:twoCellAnchor>
    <xdr:from>
      <xdr:col>6</xdr:col>
      <xdr:colOff>422275</xdr:colOff>
      <xdr:row>86</xdr:row>
      <xdr:rowOff>97537</xdr:rowOff>
    </xdr:from>
    <xdr:to>
      <xdr:col>6</xdr:col>
      <xdr:colOff>600075</xdr:colOff>
      <xdr:row>86</xdr:row>
      <xdr:rowOff>97537</xdr:rowOff>
    </xdr:to>
    <xdr:cxnSp macro="">
      <xdr:nvCxnSpPr>
        <xdr:cNvPr id="230" name="直線コネクタ 229"/>
        <xdr:cNvCxnSpPr/>
      </xdr:nvCxnSpPr>
      <xdr:spPr>
        <a:xfrm>
          <a:off x="4546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158514</xdr:rowOff>
    </xdr:from>
    <xdr:ext cx="405111" cy="259045"/>
    <xdr:sp macro="" textlink="">
      <xdr:nvSpPr>
        <xdr:cNvPr id="231" name="【福祉施設】&#10;有形固定資産減価償却率最大値テキスト"/>
        <xdr:cNvSpPr txBox="1"/>
      </xdr:nvSpPr>
      <xdr:spPr>
        <a:xfrm>
          <a:off x="4724400" y="1336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6</xdr:col>
      <xdr:colOff>422275</xdr:colOff>
      <xdr:row>79</xdr:row>
      <xdr:rowOff>40387</xdr:rowOff>
    </xdr:from>
    <xdr:to>
      <xdr:col>6</xdr:col>
      <xdr:colOff>600075</xdr:colOff>
      <xdr:row>79</xdr:row>
      <xdr:rowOff>40387</xdr:rowOff>
    </xdr:to>
    <xdr:cxnSp macro="">
      <xdr:nvCxnSpPr>
        <xdr:cNvPr id="232" name="直線コネクタ 231"/>
        <xdr:cNvCxnSpPr/>
      </xdr:nvCxnSpPr>
      <xdr:spPr>
        <a:xfrm>
          <a:off x="4546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82314</xdr:rowOff>
    </xdr:from>
    <xdr:ext cx="405111" cy="259045"/>
    <xdr:sp macro="" textlink="">
      <xdr:nvSpPr>
        <xdr:cNvPr id="233" name="【福祉施設】&#10;有形固定資産減価償却率平均値テキスト"/>
        <xdr:cNvSpPr txBox="1"/>
      </xdr:nvSpPr>
      <xdr:spPr>
        <a:xfrm>
          <a:off x="4724400" y="14655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85</xdr:row>
      <xdr:rowOff>103887</xdr:rowOff>
    </xdr:from>
    <xdr:to>
      <xdr:col>6</xdr:col>
      <xdr:colOff>561975</xdr:colOff>
      <xdr:row>86</xdr:row>
      <xdr:rowOff>34037</xdr:rowOff>
    </xdr:to>
    <xdr:sp macro="" textlink="">
      <xdr:nvSpPr>
        <xdr:cNvPr id="234" name="フローチャート : 判断 233"/>
        <xdr:cNvSpPr/>
      </xdr:nvSpPr>
      <xdr:spPr>
        <a:xfrm>
          <a:off x="4584700" y="1467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86</xdr:row>
      <xdr:rowOff>10161</xdr:rowOff>
    </xdr:from>
    <xdr:to>
      <xdr:col>5</xdr:col>
      <xdr:colOff>409575</xdr:colOff>
      <xdr:row>86</xdr:row>
      <xdr:rowOff>111761</xdr:rowOff>
    </xdr:to>
    <xdr:sp macro="" textlink="">
      <xdr:nvSpPr>
        <xdr:cNvPr id="235" name="フローチャート : 判断 234"/>
        <xdr:cNvSpPr/>
      </xdr:nvSpPr>
      <xdr:spPr>
        <a:xfrm>
          <a:off x="3746500" y="1475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6" name="テキスト ボックス 23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7" name="テキスト ボックス 23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8" name="テキスト ボックス 23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9" name="テキスト ボックス 23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0" name="テキスト ボックス 23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10161</xdr:rowOff>
    </xdr:from>
    <xdr:to>
      <xdr:col>6</xdr:col>
      <xdr:colOff>561975</xdr:colOff>
      <xdr:row>84</xdr:row>
      <xdr:rowOff>111761</xdr:rowOff>
    </xdr:to>
    <xdr:sp macro="" textlink="">
      <xdr:nvSpPr>
        <xdr:cNvPr id="241" name="円/楕円 240"/>
        <xdr:cNvSpPr/>
      </xdr:nvSpPr>
      <xdr:spPr>
        <a:xfrm>
          <a:off x="4584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33038</xdr:rowOff>
    </xdr:from>
    <xdr:ext cx="405111" cy="259045"/>
    <xdr:sp macro="" textlink="">
      <xdr:nvSpPr>
        <xdr:cNvPr id="242" name="【福祉施設】&#10;有形固定資産減価償却率該当値テキスト"/>
        <xdr:cNvSpPr txBox="1"/>
      </xdr:nvSpPr>
      <xdr:spPr>
        <a:xfrm>
          <a:off x="4724400" y="14263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5</xdr:col>
      <xdr:colOff>307975</xdr:colOff>
      <xdr:row>84</xdr:row>
      <xdr:rowOff>115315</xdr:rowOff>
    </xdr:from>
    <xdr:to>
      <xdr:col>5</xdr:col>
      <xdr:colOff>409575</xdr:colOff>
      <xdr:row>85</xdr:row>
      <xdr:rowOff>45465</xdr:rowOff>
    </xdr:to>
    <xdr:sp macro="" textlink="">
      <xdr:nvSpPr>
        <xdr:cNvPr id="243" name="円/楕円 242"/>
        <xdr:cNvSpPr/>
      </xdr:nvSpPr>
      <xdr:spPr>
        <a:xfrm>
          <a:off x="3746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84</xdr:row>
      <xdr:rowOff>60961</xdr:rowOff>
    </xdr:from>
    <xdr:to>
      <xdr:col>6</xdr:col>
      <xdr:colOff>511175</xdr:colOff>
      <xdr:row>84</xdr:row>
      <xdr:rowOff>166115</xdr:rowOff>
    </xdr:to>
    <xdr:cxnSp macro="">
      <xdr:nvCxnSpPr>
        <xdr:cNvPr id="244" name="直線コネクタ 243"/>
        <xdr:cNvCxnSpPr/>
      </xdr:nvCxnSpPr>
      <xdr:spPr>
        <a:xfrm flipV="1">
          <a:off x="3797300" y="14462761"/>
          <a:ext cx="838200" cy="1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86</xdr:row>
      <xdr:rowOff>102888</xdr:rowOff>
    </xdr:from>
    <xdr:ext cx="405111" cy="259045"/>
    <xdr:sp macro="" textlink="">
      <xdr:nvSpPr>
        <xdr:cNvPr id="245" name="n_1aveValue【福祉施設】&#10;有形固定資産減価償却率"/>
        <xdr:cNvSpPr txBox="1"/>
      </xdr:nvSpPr>
      <xdr:spPr>
        <a:xfrm>
          <a:off x="3582043"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61992</xdr:rowOff>
    </xdr:from>
    <xdr:ext cx="405111" cy="259045"/>
    <xdr:sp macro="" textlink="">
      <xdr:nvSpPr>
        <xdr:cNvPr id="246" name="n_1mainValue【福祉施設】&#10;有形固定資産減価償却率"/>
        <xdr:cNvSpPr txBox="1"/>
      </xdr:nvSpPr>
      <xdr:spPr>
        <a:xfrm>
          <a:off x="3582043" y="1429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7" name="正方形/長方形 2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8" name="正方形/長方形 2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9" name="正方形/長方形 2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0" name="正方形/長方形 2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1" name="正方形/長方形 2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2" name="正方形/長方形 2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3" name="正方形/長方形 2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4" name="正方形/長方形 25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5" name="テキスト ボックス 25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6" name="直線コネクタ 25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57" name="直線コネクタ 256"/>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58" name="テキスト ボックス 257"/>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59" name="直線コネクタ 25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60" name="テキスト ボックス 25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61" name="直線コネクタ 260"/>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62" name="テキスト ボックス 261"/>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63" name="直線コネクタ 26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4" name="テキスト ボックス 26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65" name="直線コネクタ 264"/>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66" name="テキスト ボックス 265"/>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67" name="直線コネクタ 26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68" name="テキスト ボックス 26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69" name="直線コネクタ 268"/>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70" name="テキスト ボックス 269"/>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166688</xdr:rowOff>
    </xdr:from>
    <xdr:to>
      <xdr:col>15</xdr:col>
      <xdr:colOff>180340</xdr:colOff>
      <xdr:row>86</xdr:row>
      <xdr:rowOff>38100</xdr:rowOff>
    </xdr:to>
    <xdr:cxnSp macro="">
      <xdr:nvCxnSpPr>
        <xdr:cNvPr id="274" name="直線コネクタ 273"/>
        <xdr:cNvCxnSpPr/>
      </xdr:nvCxnSpPr>
      <xdr:spPr>
        <a:xfrm flipV="1">
          <a:off x="10476865" y="13368338"/>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41927</xdr:rowOff>
    </xdr:from>
    <xdr:ext cx="469744" cy="259045"/>
    <xdr:sp macro="" textlink="">
      <xdr:nvSpPr>
        <xdr:cNvPr id="275" name="【福祉施設】&#10;一人当たり面積最小値テキスト"/>
        <xdr:cNvSpPr txBox="1"/>
      </xdr:nvSpPr>
      <xdr:spPr>
        <a:xfrm>
          <a:off x="10566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38100</xdr:rowOff>
    </xdr:from>
    <xdr:to>
      <xdr:col>15</xdr:col>
      <xdr:colOff>269875</xdr:colOff>
      <xdr:row>86</xdr:row>
      <xdr:rowOff>38100</xdr:rowOff>
    </xdr:to>
    <xdr:cxnSp macro="">
      <xdr:nvCxnSpPr>
        <xdr:cNvPr id="276" name="直線コネクタ 275"/>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113365</xdr:rowOff>
    </xdr:from>
    <xdr:ext cx="469744" cy="259045"/>
    <xdr:sp macro="" textlink="">
      <xdr:nvSpPr>
        <xdr:cNvPr id="277" name="【福祉施設】&#10;一人当たり面積最大値テキスト"/>
        <xdr:cNvSpPr txBox="1"/>
      </xdr:nvSpPr>
      <xdr:spPr>
        <a:xfrm>
          <a:off x="10566400" y="131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0.111</a:t>
          </a:r>
          <a:endParaRPr kumimoji="1" lang="ja-JP" altLang="en-US" sz="1000" b="1">
            <a:latin typeface="ＭＳ Ｐゴシック"/>
          </a:endParaRPr>
        </a:p>
      </xdr:txBody>
    </xdr:sp>
    <xdr:clientData/>
  </xdr:oneCellAnchor>
  <xdr:twoCellAnchor>
    <xdr:from>
      <xdr:col>15</xdr:col>
      <xdr:colOff>92075</xdr:colOff>
      <xdr:row>77</xdr:row>
      <xdr:rowOff>166688</xdr:rowOff>
    </xdr:from>
    <xdr:to>
      <xdr:col>15</xdr:col>
      <xdr:colOff>269875</xdr:colOff>
      <xdr:row>77</xdr:row>
      <xdr:rowOff>166688</xdr:rowOff>
    </xdr:to>
    <xdr:cxnSp macro="">
      <xdr:nvCxnSpPr>
        <xdr:cNvPr id="278" name="直線コネクタ 277"/>
        <xdr:cNvCxnSpPr/>
      </xdr:nvCxnSpPr>
      <xdr:spPr>
        <a:xfrm>
          <a:off x="10388600" y="1336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81615</xdr:rowOff>
    </xdr:from>
    <xdr:ext cx="469744" cy="259045"/>
    <xdr:sp macro="" textlink="">
      <xdr:nvSpPr>
        <xdr:cNvPr id="279" name="【福祉施設】&#10;一人当たり面積平均値テキスト"/>
        <xdr:cNvSpPr txBox="1"/>
      </xdr:nvSpPr>
      <xdr:spPr>
        <a:xfrm>
          <a:off x="10566400" y="1396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58738</xdr:rowOff>
    </xdr:from>
    <xdr:to>
      <xdr:col>15</xdr:col>
      <xdr:colOff>231775</xdr:colOff>
      <xdr:row>82</xdr:row>
      <xdr:rowOff>160338</xdr:rowOff>
    </xdr:to>
    <xdr:sp macro="" textlink="">
      <xdr:nvSpPr>
        <xdr:cNvPr id="280" name="フローチャート : 判断 279"/>
        <xdr:cNvSpPr/>
      </xdr:nvSpPr>
      <xdr:spPr>
        <a:xfrm>
          <a:off x="10426700" y="141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58738</xdr:rowOff>
    </xdr:from>
    <xdr:to>
      <xdr:col>14</xdr:col>
      <xdr:colOff>79375</xdr:colOff>
      <xdr:row>82</xdr:row>
      <xdr:rowOff>160338</xdr:rowOff>
    </xdr:to>
    <xdr:sp macro="" textlink="">
      <xdr:nvSpPr>
        <xdr:cNvPr id="281" name="フローチャート : 判断 280"/>
        <xdr:cNvSpPr/>
      </xdr:nvSpPr>
      <xdr:spPr>
        <a:xfrm>
          <a:off x="9588500" y="141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30163</xdr:rowOff>
    </xdr:from>
    <xdr:to>
      <xdr:col>15</xdr:col>
      <xdr:colOff>231775</xdr:colOff>
      <xdr:row>83</xdr:row>
      <xdr:rowOff>131763</xdr:rowOff>
    </xdr:to>
    <xdr:sp macro="" textlink="">
      <xdr:nvSpPr>
        <xdr:cNvPr id="287" name="円/楕円 286"/>
        <xdr:cNvSpPr/>
      </xdr:nvSpPr>
      <xdr:spPr>
        <a:xfrm>
          <a:off x="10426700" y="1426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8590</xdr:rowOff>
    </xdr:from>
    <xdr:ext cx="469744" cy="259045"/>
    <xdr:sp macro="" textlink="">
      <xdr:nvSpPr>
        <xdr:cNvPr id="288" name="【福祉施設】&#10;一人当たり面積該当値テキスト"/>
        <xdr:cNvSpPr txBox="1"/>
      </xdr:nvSpPr>
      <xdr:spPr>
        <a:xfrm>
          <a:off x="10566400" y="1423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30163</xdr:rowOff>
    </xdr:from>
    <xdr:to>
      <xdr:col>14</xdr:col>
      <xdr:colOff>79375</xdr:colOff>
      <xdr:row>83</xdr:row>
      <xdr:rowOff>131763</xdr:rowOff>
    </xdr:to>
    <xdr:sp macro="" textlink="">
      <xdr:nvSpPr>
        <xdr:cNvPr id="289" name="円/楕円 288"/>
        <xdr:cNvSpPr/>
      </xdr:nvSpPr>
      <xdr:spPr>
        <a:xfrm>
          <a:off x="9588500" y="1426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80963</xdr:rowOff>
    </xdr:from>
    <xdr:to>
      <xdr:col>15</xdr:col>
      <xdr:colOff>180975</xdr:colOff>
      <xdr:row>83</xdr:row>
      <xdr:rowOff>80963</xdr:rowOff>
    </xdr:to>
    <xdr:cxnSp macro="">
      <xdr:nvCxnSpPr>
        <xdr:cNvPr id="290" name="直線コネクタ 289"/>
        <xdr:cNvCxnSpPr/>
      </xdr:nvCxnSpPr>
      <xdr:spPr>
        <a:xfrm>
          <a:off x="9639300" y="143113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5415</xdr:rowOff>
    </xdr:from>
    <xdr:ext cx="469744" cy="259045"/>
    <xdr:sp macro="" textlink="">
      <xdr:nvSpPr>
        <xdr:cNvPr id="291" name="n_1aveValue【福祉施設】&#10;一人当たり面積"/>
        <xdr:cNvSpPr txBox="1"/>
      </xdr:nvSpPr>
      <xdr:spPr>
        <a:xfrm>
          <a:off x="9391727" y="1389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122890</xdr:rowOff>
    </xdr:from>
    <xdr:ext cx="469744" cy="259045"/>
    <xdr:sp macro="" textlink="">
      <xdr:nvSpPr>
        <xdr:cNvPr id="292" name="n_1mainValue【福祉施設】&#10;一人当たり面積"/>
        <xdr:cNvSpPr txBox="1"/>
      </xdr:nvSpPr>
      <xdr:spPr>
        <a:xfrm>
          <a:off x="9391727" y="1435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3" name="正方形/長方形 29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4" name="正方形/長方形 29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5" name="正方形/長方形 29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6" name="正方形/長方形 29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7" name="正方形/長方形 29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8" name="正方形/長方形 29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9" name="正方形/長方形 29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0" name="正方形/長方形 29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301" name="テキスト ボックス 30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2" name="直線コネクタ 30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303" name="テキスト ボックス 30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304" name="直線コネクタ 30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305" name="テキスト ボックス 304"/>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306" name="直線コネクタ 30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307" name="テキスト ボックス 30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308" name="直線コネクタ 30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309" name="テキスト ボックス 30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310" name="直線コネクタ 30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311" name="テキスト ボックス 31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312" name="直線コネクタ 31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313" name="テキスト ボックス 31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314" name="直線コネクタ 31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315" name="テキスト ボックス 314"/>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6" name="直線コネクタ 31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17" name="テキスト ボックス 31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19050</xdr:rowOff>
    </xdr:from>
    <xdr:to>
      <xdr:col>6</xdr:col>
      <xdr:colOff>510540</xdr:colOff>
      <xdr:row>108</xdr:row>
      <xdr:rowOff>89263</xdr:rowOff>
    </xdr:to>
    <xdr:cxnSp macro="">
      <xdr:nvCxnSpPr>
        <xdr:cNvPr id="319" name="直線コネクタ 318"/>
        <xdr:cNvCxnSpPr/>
      </xdr:nvCxnSpPr>
      <xdr:spPr>
        <a:xfrm flipV="1">
          <a:off x="4634865" y="16992600"/>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93090</xdr:rowOff>
    </xdr:from>
    <xdr:ext cx="405111" cy="259045"/>
    <xdr:sp macro="" textlink="">
      <xdr:nvSpPr>
        <xdr:cNvPr id="320" name="【市民会館】&#10;有形固定資産減価償却率最小値テキスト"/>
        <xdr:cNvSpPr txBox="1"/>
      </xdr:nvSpPr>
      <xdr:spPr>
        <a:xfrm>
          <a:off x="47244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422275</xdr:colOff>
      <xdr:row>108</xdr:row>
      <xdr:rowOff>89263</xdr:rowOff>
    </xdr:from>
    <xdr:to>
      <xdr:col>6</xdr:col>
      <xdr:colOff>600075</xdr:colOff>
      <xdr:row>108</xdr:row>
      <xdr:rowOff>89263</xdr:rowOff>
    </xdr:to>
    <xdr:cxnSp macro="">
      <xdr:nvCxnSpPr>
        <xdr:cNvPr id="321" name="直線コネクタ 320"/>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97</xdr:row>
      <xdr:rowOff>137177</xdr:rowOff>
    </xdr:from>
    <xdr:ext cx="405111" cy="259045"/>
    <xdr:sp macro="" textlink="">
      <xdr:nvSpPr>
        <xdr:cNvPr id="322" name="【市民会館】&#10;有形固定資産減価償却率最大値テキスト"/>
        <xdr:cNvSpPr txBox="1"/>
      </xdr:nvSpPr>
      <xdr:spPr>
        <a:xfrm>
          <a:off x="4724400" y="1676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6</xdr:col>
      <xdr:colOff>422275</xdr:colOff>
      <xdr:row>99</xdr:row>
      <xdr:rowOff>19050</xdr:rowOff>
    </xdr:from>
    <xdr:to>
      <xdr:col>6</xdr:col>
      <xdr:colOff>600075</xdr:colOff>
      <xdr:row>99</xdr:row>
      <xdr:rowOff>19050</xdr:rowOff>
    </xdr:to>
    <xdr:cxnSp macro="">
      <xdr:nvCxnSpPr>
        <xdr:cNvPr id="323" name="直線コネクタ 322"/>
        <xdr:cNvCxnSpPr/>
      </xdr:nvCxnSpPr>
      <xdr:spPr>
        <a:xfrm>
          <a:off x="4546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131190</xdr:rowOff>
    </xdr:from>
    <xdr:ext cx="405111" cy="259045"/>
    <xdr:sp macro="" textlink="">
      <xdr:nvSpPr>
        <xdr:cNvPr id="324" name="【市民会館】&#10;有形固定資産減価償却率平均値テキスト"/>
        <xdr:cNvSpPr txBox="1"/>
      </xdr:nvSpPr>
      <xdr:spPr>
        <a:xfrm>
          <a:off x="4724400" y="1796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152763</xdr:rowOff>
    </xdr:from>
    <xdr:to>
      <xdr:col>6</xdr:col>
      <xdr:colOff>561975</xdr:colOff>
      <xdr:row>105</xdr:row>
      <xdr:rowOff>82913</xdr:rowOff>
    </xdr:to>
    <xdr:sp macro="" textlink="">
      <xdr:nvSpPr>
        <xdr:cNvPr id="325" name="フローチャート : 判断 324"/>
        <xdr:cNvSpPr/>
      </xdr:nvSpPr>
      <xdr:spPr>
        <a:xfrm>
          <a:off x="45847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92348</xdr:rowOff>
    </xdr:from>
    <xdr:to>
      <xdr:col>5</xdr:col>
      <xdr:colOff>409575</xdr:colOff>
      <xdr:row>106</xdr:row>
      <xdr:rowOff>22498</xdr:rowOff>
    </xdr:to>
    <xdr:sp macro="" textlink="">
      <xdr:nvSpPr>
        <xdr:cNvPr id="326" name="フローチャート : 判断 325"/>
        <xdr:cNvSpPr/>
      </xdr:nvSpPr>
      <xdr:spPr>
        <a:xfrm>
          <a:off x="3746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7" name="テキスト ボックス 32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8" name="テキスト ボックス 32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9" name="テキスト ボックス 32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30" name="テキスト ボックス 32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31" name="テキスト ボックス 33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100</xdr:row>
      <xdr:rowOff>165826</xdr:rowOff>
    </xdr:from>
    <xdr:to>
      <xdr:col>6</xdr:col>
      <xdr:colOff>561975</xdr:colOff>
      <xdr:row>101</xdr:row>
      <xdr:rowOff>95976</xdr:rowOff>
    </xdr:to>
    <xdr:sp macro="" textlink="">
      <xdr:nvSpPr>
        <xdr:cNvPr id="332" name="円/楕円 331"/>
        <xdr:cNvSpPr/>
      </xdr:nvSpPr>
      <xdr:spPr>
        <a:xfrm>
          <a:off x="4584700" y="17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17253</xdr:rowOff>
    </xdr:from>
    <xdr:ext cx="405111" cy="259045"/>
    <xdr:sp macro="" textlink="">
      <xdr:nvSpPr>
        <xdr:cNvPr id="333" name="【市民会館】&#10;有形固定資産減価償却率該当値テキスト"/>
        <xdr:cNvSpPr txBox="1"/>
      </xdr:nvSpPr>
      <xdr:spPr>
        <a:xfrm>
          <a:off x="4724400" y="1716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5</xdr:col>
      <xdr:colOff>307975</xdr:colOff>
      <xdr:row>101</xdr:row>
      <xdr:rowOff>66221</xdr:rowOff>
    </xdr:from>
    <xdr:to>
      <xdr:col>5</xdr:col>
      <xdr:colOff>409575</xdr:colOff>
      <xdr:row>101</xdr:row>
      <xdr:rowOff>167821</xdr:rowOff>
    </xdr:to>
    <xdr:sp macro="" textlink="">
      <xdr:nvSpPr>
        <xdr:cNvPr id="334" name="円/楕円 333"/>
        <xdr:cNvSpPr/>
      </xdr:nvSpPr>
      <xdr:spPr>
        <a:xfrm>
          <a:off x="37465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101</xdr:row>
      <xdr:rowOff>45176</xdr:rowOff>
    </xdr:from>
    <xdr:to>
      <xdr:col>6</xdr:col>
      <xdr:colOff>511175</xdr:colOff>
      <xdr:row>101</xdr:row>
      <xdr:rowOff>117021</xdr:rowOff>
    </xdr:to>
    <xdr:cxnSp macro="">
      <xdr:nvCxnSpPr>
        <xdr:cNvPr id="335" name="直線コネクタ 334"/>
        <xdr:cNvCxnSpPr/>
      </xdr:nvCxnSpPr>
      <xdr:spPr>
        <a:xfrm flipV="1">
          <a:off x="3797300" y="17361626"/>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106</xdr:row>
      <xdr:rowOff>13625</xdr:rowOff>
    </xdr:from>
    <xdr:ext cx="405111" cy="259045"/>
    <xdr:sp macro="" textlink="">
      <xdr:nvSpPr>
        <xdr:cNvPr id="336" name="n_1aveValue【市民会館】&#10;有形固定資産減価償却率"/>
        <xdr:cNvSpPr txBox="1"/>
      </xdr:nvSpPr>
      <xdr:spPr>
        <a:xfrm>
          <a:off x="3582043"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oneCellAnchor>
    <xdr:from>
      <xdr:col>5</xdr:col>
      <xdr:colOff>143518</xdr:colOff>
      <xdr:row>100</xdr:row>
      <xdr:rowOff>12898</xdr:rowOff>
    </xdr:from>
    <xdr:ext cx="405111" cy="259045"/>
    <xdr:sp macro="" textlink="">
      <xdr:nvSpPr>
        <xdr:cNvPr id="337" name="n_1mainValue【市民会館】&#10;有形固定資産減価償却率"/>
        <xdr:cNvSpPr txBox="1"/>
      </xdr:nvSpPr>
      <xdr:spPr>
        <a:xfrm>
          <a:off x="3582043" y="1715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9" name="正方形/長方形 3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40" name="正方形/長方形 3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41" name="正方形/長方形 3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42" name="正方形/長方形 3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43" name="正方形/長方形 3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4" name="正方形/長方形 3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5" name="正方形/長方形 3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6" name="テキスト ボックス 3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7" name="直線コネクタ 3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48" name="テキスト ボックス 347"/>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49" name="直線コネクタ 3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50" name="テキスト ボックス 3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51" name="直線コネクタ 3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52" name="テキスト ボックス 3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53" name="直線コネクタ 3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54" name="テキスト ボックス 3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55" name="直線コネクタ 3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56" name="テキスト ボックス 3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57" name="直線コネクタ 3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58" name="テキスト ボックス 3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137161</xdr:rowOff>
    </xdr:from>
    <xdr:to>
      <xdr:col>15</xdr:col>
      <xdr:colOff>180340</xdr:colOff>
      <xdr:row>109</xdr:row>
      <xdr:rowOff>64770</xdr:rowOff>
    </xdr:to>
    <xdr:cxnSp macro="">
      <xdr:nvCxnSpPr>
        <xdr:cNvPr id="362" name="直線コネクタ 361"/>
        <xdr:cNvCxnSpPr/>
      </xdr:nvCxnSpPr>
      <xdr:spPr>
        <a:xfrm flipV="1">
          <a:off x="10476865" y="172821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68597</xdr:rowOff>
    </xdr:from>
    <xdr:ext cx="469744" cy="259045"/>
    <xdr:sp macro="" textlink="">
      <xdr:nvSpPr>
        <xdr:cNvPr id="363" name="【市民会館】&#10;一人当たり面積最小値テキスト"/>
        <xdr:cNvSpPr txBox="1"/>
      </xdr:nvSpPr>
      <xdr:spPr>
        <a:xfrm>
          <a:off x="105664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109</xdr:row>
      <xdr:rowOff>64770</xdr:rowOff>
    </xdr:from>
    <xdr:to>
      <xdr:col>15</xdr:col>
      <xdr:colOff>269875</xdr:colOff>
      <xdr:row>109</xdr:row>
      <xdr:rowOff>64770</xdr:rowOff>
    </xdr:to>
    <xdr:cxnSp macro="">
      <xdr:nvCxnSpPr>
        <xdr:cNvPr id="364" name="直線コネクタ 363"/>
        <xdr:cNvCxnSpPr/>
      </xdr:nvCxnSpPr>
      <xdr:spPr>
        <a:xfrm>
          <a:off x="10388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83838</xdr:rowOff>
    </xdr:from>
    <xdr:ext cx="469744" cy="259045"/>
    <xdr:sp macro="" textlink="">
      <xdr:nvSpPr>
        <xdr:cNvPr id="365" name="【市民会館】&#10;一人当たり面積最大値テキスト"/>
        <xdr:cNvSpPr txBox="1"/>
      </xdr:nvSpPr>
      <xdr:spPr>
        <a:xfrm>
          <a:off x="105664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0.232</a:t>
          </a:r>
          <a:endParaRPr kumimoji="1" lang="ja-JP" altLang="en-US" sz="1000" b="1">
            <a:latin typeface="ＭＳ Ｐゴシック"/>
          </a:endParaRPr>
        </a:p>
      </xdr:txBody>
    </xdr:sp>
    <xdr:clientData/>
  </xdr:oneCellAnchor>
  <xdr:twoCellAnchor>
    <xdr:from>
      <xdr:col>15</xdr:col>
      <xdr:colOff>92075</xdr:colOff>
      <xdr:row>100</xdr:row>
      <xdr:rowOff>137161</xdr:rowOff>
    </xdr:from>
    <xdr:to>
      <xdr:col>15</xdr:col>
      <xdr:colOff>269875</xdr:colOff>
      <xdr:row>100</xdr:row>
      <xdr:rowOff>137161</xdr:rowOff>
    </xdr:to>
    <xdr:cxnSp macro="">
      <xdr:nvCxnSpPr>
        <xdr:cNvPr id="366" name="直線コネクタ 365"/>
        <xdr:cNvCxnSpPr/>
      </xdr:nvCxnSpPr>
      <xdr:spPr>
        <a:xfrm>
          <a:off x="10388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6366</xdr:rowOff>
    </xdr:from>
    <xdr:ext cx="469744" cy="259045"/>
    <xdr:sp macro="" textlink="">
      <xdr:nvSpPr>
        <xdr:cNvPr id="367" name="【市民会館】&#10;一人当たり面積平均値テキスト"/>
        <xdr:cNvSpPr txBox="1"/>
      </xdr:nvSpPr>
      <xdr:spPr>
        <a:xfrm>
          <a:off x="10566400" y="17837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154939</xdr:rowOff>
    </xdr:from>
    <xdr:to>
      <xdr:col>15</xdr:col>
      <xdr:colOff>231775</xdr:colOff>
      <xdr:row>105</xdr:row>
      <xdr:rowOff>85089</xdr:rowOff>
    </xdr:to>
    <xdr:sp macro="" textlink="">
      <xdr:nvSpPr>
        <xdr:cNvPr id="368" name="フローチャート : 判断 367"/>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166370</xdr:rowOff>
    </xdr:from>
    <xdr:to>
      <xdr:col>14</xdr:col>
      <xdr:colOff>79375</xdr:colOff>
      <xdr:row>106</xdr:row>
      <xdr:rowOff>96520</xdr:rowOff>
    </xdr:to>
    <xdr:sp macro="" textlink="">
      <xdr:nvSpPr>
        <xdr:cNvPr id="369" name="フローチャート : 判断 368"/>
        <xdr:cNvSpPr/>
      </xdr:nvSpPr>
      <xdr:spPr>
        <a:xfrm>
          <a:off x="9588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70" name="テキスト ボックス 3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71" name="テキスト ボックス 3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72" name="テキスト ボックス 3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73" name="テキスト ボックス 3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74" name="テキスト ボックス 3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109</xdr:row>
      <xdr:rowOff>13970</xdr:rowOff>
    </xdr:from>
    <xdr:to>
      <xdr:col>15</xdr:col>
      <xdr:colOff>231775</xdr:colOff>
      <xdr:row>109</xdr:row>
      <xdr:rowOff>115570</xdr:rowOff>
    </xdr:to>
    <xdr:sp macro="" textlink="">
      <xdr:nvSpPr>
        <xdr:cNvPr id="375" name="円/楕円 374"/>
        <xdr:cNvSpPr/>
      </xdr:nvSpPr>
      <xdr:spPr>
        <a:xfrm>
          <a:off x="10426700" y="187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108</xdr:row>
      <xdr:rowOff>100347</xdr:rowOff>
    </xdr:from>
    <xdr:ext cx="469744" cy="259045"/>
    <xdr:sp macro="" textlink="">
      <xdr:nvSpPr>
        <xdr:cNvPr id="376" name="【市民会館】&#10;一人当たり面積該当値テキスト"/>
        <xdr:cNvSpPr txBox="1"/>
      </xdr:nvSpPr>
      <xdr:spPr>
        <a:xfrm>
          <a:off x="10566400" y="1861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twoCellAnchor>
    <xdr:from>
      <xdr:col>13</xdr:col>
      <xdr:colOff>663575</xdr:colOff>
      <xdr:row>109</xdr:row>
      <xdr:rowOff>6350</xdr:rowOff>
    </xdr:from>
    <xdr:to>
      <xdr:col>14</xdr:col>
      <xdr:colOff>79375</xdr:colOff>
      <xdr:row>109</xdr:row>
      <xdr:rowOff>107950</xdr:rowOff>
    </xdr:to>
    <xdr:sp macro="" textlink="">
      <xdr:nvSpPr>
        <xdr:cNvPr id="377" name="円/楕円 376"/>
        <xdr:cNvSpPr/>
      </xdr:nvSpPr>
      <xdr:spPr>
        <a:xfrm>
          <a:off x="9588500" y="186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109</xdr:row>
      <xdr:rowOff>57150</xdr:rowOff>
    </xdr:from>
    <xdr:to>
      <xdr:col>15</xdr:col>
      <xdr:colOff>180975</xdr:colOff>
      <xdr:row>109</xdr:row>
      <xdr:rowOff>64770</xdr:rowOff>
    </xdr:to>
    <xdr:cxnSp macro="">
      <xdr:nvCxnSpPr>
        <xdr:cNvPr id="378" name="直線コネクタ 377"/>
        <xdr:cNvCxnSpPr/>
      </xdr:nvCxnSpPr>
      <xdr:spPr>
        <a:xfrm>
          <a:off x="9639300" y="18745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104</xdr:row>
      <xdr:rowOff>113047</xdr:rowOff>
    </xdr:from>
    <xdr:ext cx="469744" cy="259045"/>
    <xdr:sp macro="" textlink="">
      <xdr:nvSpPr>
        <xdr:cNvPr id="379" name="n_1aveValue【市民会館】&#10;一人当たり面積"/>
        <xdr:cNvSpPr txBox="1"/>
      </xdr:nvSpPr>
      <xdr:spPr>
        <a:xfrm>
          <a:off x="93917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0.109</a:t>
          </a:r>
          <a:endParaRPr kumimoji="1" lang="ja-JP" altLang="en-US" sz="1000" b="1">
            <a:solidFill>
              <a:srgbClr val="000080"/>
            </a:solidFill>
            <a:latin typeface="ＭＳ Ｐゴシック"/>
          </a:endParaRPr>
        </a:p>
      </xdr:txBody>
    </xdr:sp>
    <xdr:clientData/>
  </xdr:oneCellAnchor>
  <xdr:oneCellAnchor>
    <xdr:from>
      <xdr:col>13</xdr:col>
      <xdr:colOff>466802</xdr:colOff>
      <xdr:row>109</xdr:row>
      <xdr:rowOff>99077</xdr:rowOff>
    </xdr:from>
    <xdr:ext cx="469744" cy="259045"/>
    <xdr:sp macro="" textlink="">
      <xdr:nvSpPr>
        <xdr:cNvPr id="380" name="n_1mainValue【市民会館】&#10;一人当たり面積"/>
        <xdr:cNvSpPr txBox="1"/>
      </xdr:nvSpPr>
      <xdr:spPr>
        <a:xfrm>
          <a:off x="9391727" y="187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81" name="正方形/長方形 3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82" name="正方形/長方形 3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83" name="正方形/長方形 3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84" name="正方形/長方形 3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85" name="正方形/長方形 3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86" name="正方形/長方形 3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87" name="正方形/長方形 3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8" name="正方形/長方形 3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9" name="テキスト ボックス 3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90" name="直線コネクタ 3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91" name="テキスト ボックス 39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92" name="直線コネクタ 39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93" name="テキスト ボックス 392"/>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94" name="直線コネクタ 39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95" name="テキスト ボックス 39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96" name="直線コネクタ 39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97" name="テキスト ボックス 39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98" name="直線コネクタ 39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99" name="テキスト ボックス 39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400" name="直線コネクタ 39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401" name="テキスト ボックス 40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402" name="直線コネクタ 40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403" name="テキスト ボックス 40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404" name="直線コネクタ 4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405" name="テキスト ボックス 4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40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14151</xdr:rowOff>
    </xdr:from>
    <xdr:to>
      <xdr:col>23</xdr:col>
      <xdr:colOff>516889</xdr:colOff>
      <xdr:row>42</xdr:row>
      <xdr:rowOff>131717</xdr:rowOff>
    </xdr:to>
    <xdr:cxnSp macro="">
      <xdr:nvCxnSpPr>
        <xdr:cNvPr id="407" name="直線コネクタ 406"/>
        <xdr:cNvCxnSpPr/>
      </xdr:nvCxnSpPr>
      <xdr:spPr>
        <a:xfrm flipV="1">
          <a:off x="16318864" y="584345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135544</xdr:rowOff>
    </xdr:from>
    <xdr:ext cx="405111" cy="259045"/>
    <xdr:sp macro="" textlink="">
      <xdr:nvSpPr>
        <xdr:cNvPr id="408" name="【一般廃棄物処理施設】&#10;有形固定資産減価償却率最小値テキスト"/>
        <xdr:cNvSpPr txBox="1"/>
      </xdr:nvSpPr>
      <xdr:spPr>
        <a:xfrm>
          <a:off x="16408400" y="733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23</xdr:col>
      <xdr:colOff>428625</xdr:colOff>
      <xdr:row>42</xdr:row>
      <xdr:rowOff>131717</xdr:rowOff>
    </xdr:from>
    <xdr:to>
      <xdr:col>23</xdr:col>
      <xdr:colOff>606425</xdr:colOff>
      <xdr:row>42</xdr:row>
      <xdr:rowOff>131717</xdr:rowOff>
    </xdr:to>
    <xdr:cxnSp macro="">
      <xdr:nvCxnSpPr>
        <xdr:cNvPr id="409" name="直線コネクタ 408"/>
        <xdr:cNvCxnSpPr/>
      </xdr:nvCxnSpPr>
      <xdr:spPr>
        <a:xfrm>
          <a:off x="16230600" y="73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132278</xdr:rowOff>
    </xdr:from>
    <xdr:ext cx="405111" cy="259045"/>
    <xdr:sp macro="" textlink="">
      <xdr:nvSpPr>
        <xdr:cNvPr id="410" name="【一般廃棄物処理施設】&#10;有形固定資産減価償却率最大値テキスト"/>
        <xdr:cNvSpPr txBox="1"/>
      </xdr:nvSpPr>
      <xdr:spPr>
        <a:xfrm>
          <a:off x="16408400" y="561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23</xdr:col>
      <xdr:colOff>428625</xdr:colOff>
      <xdr:row>34</xdr:row>
      <xdr:rowOff>14151</xdr:rowOff>
    </xdr:from>
    <xdr:to>
      <xdr:col>23</xdr:col>
      <xdr:colOff>606425</xdr:colOff>
      <xdr:row>34</xdr:row>
      <xdr:rowOff>14151</xdr:rowOff>
    </xdr:to>
    <xdr:cxnSp macro="">
      <xdr:nvCxnSpPr>
        <xdr:cNvPr id="411" name="直線コネクタ 410"/>
        <xdr:cNvCxnSpPr/>
      </xdr:nvCxnSpPr>
      <xdr:spPr>
        <a:xfrm>
          <a:off x="16230600" y="58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90731</xdr:rowOff>
    </xdr:from>
    <xdr:ext cx="405111" cy="259045"/>
    <xdr:sp macro="" textlink="">
      <xdr:nvSpPr>
        <xdr:cNvPr id="412" name="【一般廃棄物処理施設】&#10;有形固定資産減価償却率平均値テキスト"/>
        <xdr:cNvSpPr txBox="1"/>
      </xdr:nvSpPr>
      <xdr:spPr>
        <a:xfrm>
          <a:off x="16408400" y="6434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67854</xdr:rowOff>
    </xdr:from>
    <xdr:to>
      <xdr:col>23</xdr:col>
      <xdr:colOff>568325</xdr:colOff>
      <xdr:row>38</xdr:row>
      <xdr:rowOff>169454</xdr:rowOff>
    </xdr:to>
    <xdr:sp macro="" textlink="">
      <xdr:nvSpPr>
        <xdr:cNvPr id="413" name="フローチャート : 判断 412"/>
        <xdr:cNvSpPr/>
      </xdr:nvSpPr>
      <xdr:spPr>
        <a:xfrm>
          <a:off x="162687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164193</xdr:rowOff>
    </xdr:from>
    <xdr:to>
      <xdr:col>22</xdr:col>
      <xdr:colOff>415925</xdr:colOff>
      <xdr:row>40</xdr:row>
      <xdr:rowOff>94343</xdr:rowOff>
    </xdr:to>
    <xdr:sp macro="" textlink="">
      <xdr:nvSpPr>
        <xdr:cNvPr id="414" name="フローチャート : 判断 413"/>
        <xdr:cNvSpPr/>
      </xdr:nvSpPr>
      <xdr:spPr>
        <a:xfrm>
          <a:off x="15430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15" name="テキスト ボックス 4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16" name="テキスト ボックス 4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17" name="テキスト ボックス 4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18" name="テキスト ボックス 4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19" name="テキスト ボックス 4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40</xdr:row>
      <xdr:rowOff>129903</xdr:rowOff>
    </xdr:from>
    <xdr:to>
      <xdr:col>23</xdr:col>
      <xdr:colOff>568325</xdr:colOff>
      <xdr:row>41</xdr:row>
      <xdr:rowOff>60053</xdr:rowOff>
    </xdr:to>
    <xdr:sp macro="" textlink="">
      <xdr:nvSpPr>
        <xdr:cNvPr id="420" name="円/楕円 419"/>
        <xdr:cNvSpPr/>
      </xdr:nvSpPr>
      <xdr:spPr>
        <a:xfrm>
          <a:off x="162687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108330</xdr:rowOff>
    </xdr:from>
    <xdr:ext cx="405111" cy="259045"/>
    <xdr:sp macro="" textlink="">
      <xdr:nvSpPr>
        <xdr:cNvPr id="421" name="【一般廃棄物処理施設】&#10;有形固定資産減価償却率該当値テキスト"/>
        <xdr:cNvSpPr txBox="1"/>
      </xdr:nvSpPr>
      <xdr:spPr>
        <a:xfrm>
          <a:off x="16408400" y="696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22</xdr:col>
      <xdr:colOff>314325</xdr:colOff>
      <xdr:row>41</xdr:row>
      <xdr:rowOff>95613</xdr:rowOff>
    </xdr:from>
    <xdr:to>
      <xdr:col>22</xdr:col>
      <xdr:colOff>415925</xdr:colOff>
      <xdr:row>42</xdr:row>
      <xdr:rowOff>25763</xdr:rowOff>
    </xdr:to>
    <xdr:sp macro="" textlink="">
      <xdr:nvSpPr>
        <xdr:cNvPr id="422" name="円/楕円 421"/>
        <xdr:cNvSpPr/>
      </xdr:nvSpPr>
      <xdr:spPr>
        <a:xfrm>
          <a:off x="15430500" y="71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41</xdr:row>
      <xdr:rowOff>9253</xdr:rowOff>
    </xdr:from>
    <xdr:to>
      <xdr:col>23</xdr:col>
      <xdr:colOff>517525</xdr:colOff>
      <xdr:row>41</xdr:row>
      <xdr:rowOff>146413</xdr:rowOff>
    </xdr:to>
    <xdr:cxnSp macro="">
      <xdr:nvCxnSpPr>
        <xdr:cNvPr id="423" name="直線コネクタ 422"/>
        <xdr:cNvCxnSpPr/>
      </xdr:nvCxnSpPr>
      <xdr:spPr>
        <a:xfrm flipV="1">
          <a:off x="15481300" y="7038703"/>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110870</xdr:rowOff>
    </xdr:from>
    <xdr:ext cx="405111" cy="259045"/>
    <xdr:sp macro="" textlink="">
      <xdr:nvSpPr>
        <xdr:cNvPr id="424" name="n_1aveValue【一般廃棄物処理施設】&#10;有形固定資産減価償却率"/>
        <xdr:cNvSpPr txBox="1"/>
      </xdr:nvSpPr>
      <xdr:spPr>
        <a:xfrm>
          <a:off x="15266043" y="6625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22</xdr:col>
      <xdr:colOff>149868</xdr:colOff>
      <xdr:row>42</xdr:row>
      <xdr:rowOff>16890</xdr:rowOff>
    </xdr:from>
    <xdr:ext cx="405111" cy="259045"/>
    <xdr:sp macro="" textlink="">
      <xdr:nvSpPr>
        <xdr:cNvPr id="425" name="n_1mainValue【一般廃棄物処理施設】&#10;有形固定資産減価償却率"/>
        <xdr:cNvSpPr txBox="1"/>
      </xdr:nvSpPr>
      <xdr:spPr>
        <a:xfrm>
          <a:off x="15266043" y="721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26" name="正方形/長方形 4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27" name="正方形/長方形 4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28" name="正方形/長方形 4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29" name="正方形/長方形 4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30" name="正方形/長方形 4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31" name="正方形/長方形 4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32" name="正方形/長方形 4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33" name="正方形/長方形 4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34" name="テキスト ボックス 4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35" name="直線コネクタ 4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36" name="直線コネクタ 43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37" name="テキスト ボックス 43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38" name="直線コネクタ 43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39" name="テキスト ボックス 43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40" name="直線コネクタ 43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41" name="テキスト ボックス 44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42" name="直線コネクタ 44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43" name="テキスト ボックス 44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44" name="直線コネクタ 44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45" name="テキスト ボックス 44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46" name="直線コネクタ 4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47" name="テキスト ボックス 44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4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132824</xdr:rowOff>
    </xdr:from>
    <xdr:to>
      <xdr:col>32</xdr:col>
      <xdr:colOff>186689</xdr:colOff>
      <xdr:row>41</xdr:row>
      <xdr:rowOff>21740</xdr:rowOff>
    </xdr:to>
    <xdr:cxnSp macro="">
      <xdr:nvCxnSpPr>
        <xdr:cNvPr id="449" name="直線コネクタ 448"/>
        <xdr:cNvCxnSpPr/>
      </xdr:nvCxnSpPr>
      <xdr:spPr>
        <a:xfrm flipV="1">
          <a:off x="22160864" y="5790674"/>
          <a:ext cx="0" cy="126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25567</xdr:rowOff>
    </xdr:from>
    <xdr:ext cx="534377" cy="259045"/>
    <xdr:sp macro="" textlink="">
      <xdr:nvSpPr>
        <xdr:cNvPr id="450" name="【一般廃棄物処理施設】&#10;一人当たり有形固定資産（償却資産）額最小値テキスト"/>
        <xdr:cNvSpPr txBox="1"/>
      </xdr:nvSpPr>
      <xdr:spPr>
        <a:xfrm>
          <a:off x="22250400" y="705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24,647</a:t>
          </a:r>
          <a:endParaRPr kumimoji="1" lang="ja-JP" altLang="en-US" sz="1000" b="1">
            <a:latin typeface="ＭＳ Ｐゴシック"/>
          </a:endParaRPr>
        </a:p>
      </xdr:txBody>
    </xdr:sp>
    <xdr:clientData/>
  </xdr:oneCellAnchor>
  <xdr:twoCellAnchor>
    <xdr:from>
      <xdr:col>32</xdr:col>
      <xdr:colOff>98425</xdr:colOff>
      <xdr:row>41</xdr:row>
      <xdr:rowOff>21740</xdr:rowOff>
    </xdr:from>
    <xdr:to>
      <xdr:col>32</xdr:col>
      <xdr:colOff>276225</xdr:colOff>
      <xdr:row>41</xdr:row>
      <xdr:rowOff>21740</xdr:rowOff>
    </xdr:to>
    <xdr:cxnSp macro="">
      <xdr:nvCxnSpPr>
        <xdr:cNvPr id="451" name="直線コネクタ 450"/>
        <xdr:cNvCxnSpPr/>
      </xdr:nvCxnSpPr>
      <xdr:spPr>
        <a:xfrm>
          <a:off x="22072600" y="70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79501</xdr:rowOff>
    </xdr:from>
    <xdr:ext cx="599010" cy="259045"/>
    <xdr:sp macro="" textlink="">
      <xdr:nvSpPr>
        <xdr:cNvPr id="452" name="【一般廃棄物処理施設】&#10;一人当たり有形固定資産（償却資産）額最大値テキスト"/>
        <xdr:cNvSpPr txBox="1"/>
      </xdr:nvSpPr>
      <xdr:spPr>
        <a:xfrm>
          <a:off x="22250400" y="556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190,069</a:t>
          </a:r>
          <a:endParaRPr kumimoji="1" lang="ja-JP" altLang="en-US" sz="1000" b="1">
            <a:latin typeface="ＭＳ Ｐゴシック"/>
          </a:endParaRPr>
        </a:p>
      </xdr:txBody>
    </xdr:sp>
    <xdr:clientData/>
  </xdr:oneCellAnchor>
  <xdr:twoCellAnchor>
    <xdr:from>
      <xdr:col>32</xdr:col>
      <xdr:colOff>98425</xdr:colOff>
      <xdr:row>33</xdr:row>
      <xdr:rowOff>132824</xdr:rowOff>
    </xdr:from>
    <xdr:to>
      <xdr:col>32</xdr:col>
      <xdr:colOff>276225</xdr:colOff>
      <xdr:row>33</xdr:row>
      <xdr:rowOff>132824</xdr:rowOff>
    </xdr:to>
    <xdr:cxnSp macro="">
      <xdr:nvCxnSpPr>
        <xdr:cNvPr id="453" name="直線コネクタ 452"/>
        <xdr:cNvCxnSpPr/>
      </xdr:nvCxnSpPr>
      <xdr:spPr>
        <a:xfrm>
          <a:off x="22072600" y="579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84632</xdr:rowOff>
    </xdr:from>
    <xdr:ext cx="599010" cy="259045"/>
    <xdr:sp macro="" textlink="">
      <xdr:nvSpPr>
        <xdr:cNvPr id="454" name="【一般廃棄物処理施設】&#10;一人当たり有形固定資産（償却資産）額平均値テキスト"/>
        <xdr:cNvSpPr txBox="1"/>
      </xdr:nvSpPr>
      <xdr:spPr>
        <a:xfrm>
          <a:off x="22250400" y="6256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61755</xdr:rowOff>
    </xdr:from>
    <xdr:to>
      <xdr:col>32</xdr:col>
      <xdr:colOff>238125</xdr:colOff>
      <xdr:row>37</xdr:row>
      <xdr:rowOff>163355</xdr:rowOff>
    </xdr:to>
    <xdr:sp macro="" textlink="">
      <xdr:nvSpPr>
        <xdr:cNvPr id="455" name="フローチャート : 判断 454"/>
        <xdr:cNvSpPr/>
      </xdr:nvSpPr>
      <xdr:spPr>
        <a:xfrm>
          <a:off x="22110700" y="64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121420</xdr:rowOff>
    </xdr:from>
    <xdr:to>
      <xdr:col>31</xdr:col>
      <xdr:colOff>85725</xdr:colOff>
      <xdr:row>39</xdr:row>
      <xdr:rowOff>51570</xdr:rowOff>
    </xdr:to>
    <xdr:sp macro="" textlink="">
      <xdr:nvSpPr>
        <xdr:cNvPr id="456" name="フローチャート : 判断 455"/>
        <xdr:cNvSpPr/>
      </xdr:nvSpPr>
      <xdr:spPr>
        <a:xfrm>
          <a:off x="21272500" y="6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57" name="テキスト ボックス 4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58" name="テキスト ボックス 4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59" name="テキスト ボックス 4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60" name="テキスト ボックス 4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61" name="テキスト ボックス 4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73642</xdr:rowOff>
    </xdr:from>
    <xdr:to>
      <xdr:col>32</xdr:col>
      <xdr:colOff>238125</xdr:colOff>
      <xdr:row>39</xdr:row>
      <xdr:rowOff>3792</xdr:rowOff>
    </xdr:to>
    <xdr:sp macro="" textlink="">
      <xdr:nvSpPr>
        <xdr:cNvPr id="462" name="円/楕円 461"/>
        <xdr:cNvSpPr/>
      </xdr:nvSpPr>
      <xdr:spPr>
        <a:xfrm>
          <a:off x="22110700" y="658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52069</xdr:rowOff>
    </xdr:from>
    <xdr:ext cx="534377" cy="259045"/>
    <xdr:sp macro="" textlink="">
      <xdr:nvSpPr>
        <xdr:cNvPr id="463" name="【一般廃棄物処理施設】&#10;一人当たり有形固定資産（償却資産）額該当値テキスト"/>
        <xdr:cNvSpPr txBox="1"/>
      </xdr:nvSpPr>
      <xdr:spPr>
        <a:xfrm>
          <a:off x="22250400" y="656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78,669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80012</xdr:rowOff>
    </xdr:from>
    <xdr:to>
      <xdr:col>31</xdr:col>
      <xdr:colOff>85725</xdr:colOff>
      <xdr:row>39</xdr:row>
      <xdr:rowOff>10162</xdr:rowOff>
    </xdr:to>
    <xdr:sp macro="" textlink="">
      <xdr:nvSpPr>
        <xdr:cNvPr id="464" name="円/楕円 463"/>
        <xdr:cNvSpPr/>
      </xdr:nvSpPr>
      <xdr:spPr>
        <a:xfrm>
          <a:off x="21272500" y="659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38</xdr:row>
      <xdr:rowOff>124442</xdr:rowOff>
    </xdr:from>
    <xdr:to>
      <xdr:col>32</xdr:col>
      <xdr:colOff>187325</xdr:colOff>
      <xdr:row>38</xdr:row>
      <xdr:rowOff>130812</xdr:rowOff>
    </xdr:to>
    <xdr:cxnSp macro="">
      <xdr:nvCxnSpPr>
        <xdr:cNvPr id="465" name="直線コネクタ 464"/>
        <xdr:cNvCxnSpPr/>
      </xdr:nvCxnSpPr>
      <xdr:spPr>
        <a:xfrm flipV="1">
          <a:off x="21323300" y="6639542"/>
          <a:ext cx="838200" cy="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39</xdr:row>
      <xdr:rowOff>42697</xdr:rowOff>
    </xdr:from>
    <xdr:ext cx="534377" cy="259045"/>
    <xdr:sp macro="" textlink="">
      <xdr:nvSpPr>
        <xdr:cNvPr id="466" name="n_1aveValue【一般廃棄物処理施設】&#10;一人当たり有形固定資産（償却資産）額"/>
        <xdr:cNvSpPr txBox="1"/>
      </xdr:nvSpPr>
      <xdr:spPr>
        <a:xfrm>
          <a:off x="21043411" y="672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72,399</a:t>
          </a:r>
          <a:endParaRPr kumimoji="1" lang="ja-JP" altLang="en-US" sz="1000" b="1">
            <a:solidFill>
              <a:srgbClr val="000080"/>
            </a:solidFill>
            <a:latin typeface="ＭＳ Ｐゴシック"/>
          </a:endParaRPr>
        </a:p>
      </xdr:txBody>
    </xdr:sp>
    <xdr:clientData/>
  </xdr:oneCellAnchor>
  <xdr:oneCellAnchor>
    <xdr:from>
      <xdr:col>30</xdr:col>
      <xdr:colOff>440836</xdr:colOff>
      <xdr:row>37</xdr:row>
      <xdr:rowOff>26690</xdr:rowOff>
    </xdr:from>
    <xdr:ext cx="534377" cy="259045"/>
    <xdr:sp macro="" textlink="">
      <xdr:nvSpPr>
        <xdr:cNvPr id="467" name="n_1mainValue【一般廃棄物処理施設】&#10;一人当たり有形固定資産（償却資産）額"/>
        <xdr:cNvSpPr txBox="1"/>
      </xdr:nvSpPr>
      <xdr:spPr>
        <a:xfrm>
          <a:off x="21043411" y="637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77,833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78" name="テキスト ボックス 47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79" name="直線コネクタ 47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80" name="テキスト ボックス 47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81" name="直線コネクタ 48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82" name="テキスト ボックス 48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83" name="直線コネクタ 48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84" name="テキスト ボックス 48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85" name="直線コネクタ 48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86" name="テキスト ボックス 48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87" name="直線コネクタ 48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488" name="テキスト ボックス 48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89" name="直線コネクタ 4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90" name="テキスト ボックス 48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9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152400</xdr:rowOff>
    </xdr:from>
    <xdr:to>
      <xdr:col>23</xdr:col>
      <xdr:colOff>516889</xdr:colOff>
      <xdr:row>63</xdr:row>
      <xdr:rowOff>93345</xdr:rowOff>
    </xdr:to>
    <xdr:cxnSp macro="">
      <xdr:nvCxnSpPr>
        <xdr:cNvPr id="492" name="直線コネクタ 491"/>
        <xdr:cNvCxnSpPr/>
      </xdr:nvCxnSpPr>
      <xdr:spPr>
        <a:xfrm flipV="1">
          <a:off x="16318864" y="9753600"/>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97172</xdr:rowOff>
    </xdr:from>
    <xdr:ext cx="405111" cy="259045"/>
    <xdr:sp macro="" textlink="">
      <xdr:nvSpPr>
        <xdr:cNvPr id="493" name="【保健センター・保健所】&#10;有形固定資産減価償却率最小値テキスト"/>
        <xdr:cNvSpPr txBox="1"/>
      </xdr:nvSpPr>
      <xdr:spPr>
        <a:xfrm>
          <a:off x="16408400" y="1089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428625</xdr:colOff>
      <xdr:row>63</xdr:row>
      <xdr:rowOff>93345</xdr:rowOff>
    </xdr:from>
    <xdr:to>
      <xdr:col>23</xdr:col>
      <xdr:colOff>606425</xdr:colOff>
      <xdr:row>63</xdr:row>
      <xdr:rowOff>93345</xdr:rowOff>
    </xdr:to>
    <xdr:cxnSp macro="">
      <xdr:nvCxnSpPr>
        <xdr:cNvPr id="494" name="直線コネクタ 493"/>
        <xdr:cNvCxnSpPr/>
      </xdr:nvCxnSpPr>
      <xdr:spPr>
        <a:xfrm>
          <a:off x="16230600" y="1089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99077</xdr:rowOff>
    </xdr:from>
    <xdr:ext cx="405111" cy="259045"/>
    <xdr:sp macro="" textlink="">
      <xdr:nvSpPr>
        <xdr:cNvPr id="495" name="【保健センター・保健所】&#10;有形固定資産減価償却率最大値テキスト"/>
        <xdr:cNvSpPr txBox="1"/>
      </xdr:nvSpPr>
      <xdr:spPr>
        <a:xfrm>
          <a:off x="164084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56</xdr:row>
      <xdr:rowOff>152400</xdr:rowOff>
    </xdr:from>
    <xdr:to>
      <xdr:col>23</xdr:col>
      <xdr:colOff>606425</xdr:colOff>
      <xdr:row>56</xdr:row>
      <xdr:rowOff>152400</xdr:rowOff>
    </xdr:to>
    <xdr:cxnSp macro="">
      <xdr:nvCxnSpPr>
        <xdr:cNvPr id="496" name="直線コネクタ 495"/>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48277</xdr:rowOff>
    </xdr:from>
    <xdr:ext cx="405111" cy="259045"/>
    <xdr:sp macro="" textlink="">
      <xdr:nvSpPr>
        <xdr:cNvPr id="497" name="【保健センター・保健所】&#10;有形固定資産減価償却率平均値テキスト"/>
        <xdr:cNvSpPr txBox="1"/>
      </xdr:nvSpPr>
      <xdr:spPr>
        <a:xfrm>
          <a:off x="16408400" y="10335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25400</xdr:rowOff>
    </xdr:from>
    <xdr:to>
      <xdr:col>23</xdr:col>
      <xdr:colOff>568325</xdr:colOff>
      <xdr:row>61</xdr:row>
      <xdr:rowOff>127000</xdr:rowOff>
    </xdr:to>
    <xdr:sp macro="" textlink="">
      <xdr:nvSpPr>
        <xdr:cNvPr id="498" name="フローチャート : 判断 497"/>
        <xdr:cNvSpPr/>
      </xdr:nvSpPr>
      <xdr:spPr>
        <a:xfrm>
          <a:off x="16268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166370</xdr:rowOff>
    </xdr:from>
    <xdr:to>
      <xdr:col>22</xdr:col>
      <xdr:colOff>415925</xdr:colOff>
      <xdr:row>62</xdr:row>
      <xdr:rowOff>96520</xdr:rowOff>
    </xdr:to>
    <xdr:sp macro="" textlink="">
      <xdr:nvSpPr>
        <xdr:cNvPr id="499" name="フローチャート : 判断 498"/>
        <xdr:cNvSpPr/>
      </xdr:nvSpPr>
      <xdr:spPr>
        <a:xfrm>
          <a:off x="15430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500" name="テキスト ボックス 4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501" name="テキスト ボックス 5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502" name="テキスト ボックス 5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503" name="テキスト ボックス 5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504" name="テキスト ボックス 5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62</xdr:row>
      <xdr:rowOff>59690</xdr:rowOff>
    </xdr:from>
    <xdr:to>
      <xdr:col>23</xdr:col>
      <xdr:colOff>568325</xdr:colOff>
      <xdr:row>62</xdr:row>
      <xdr:rowOff>161290</xdr:rowOff>
    </xdr:to>
    <xdr:sp macro="" textlink="">
      <xdr:nvSpPr>
        <xdr:cNvPr id="505" name="円/楕円 504"/>
        <xdr:cNvSpPr/>
      </xdr:nvSpPr>
      <xdr:spPr>
        <a:xfrm>
          <a:off x="162687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38117</xdr:rowOff>
    </xdr:from>
    <xdr:ext cx="405111" cy="259045"/>
    <xdr:sp macro="" textlink="">
      <xdr:nvSpPr>
        <xdr:cNvPr id="506" name="【保健センター・保健所】&#10;有形固定資産減価償却率該当値テキスト"/>
        <xdr:cNvSpPr txBox="1"/>
      </xdr:nvSpPr>
      <xdr:spPr>
        <a:xfrm>
          <a:off x="16408400"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22</xdr:col>
      <xdr:colOff>314325</xdr:colOff>
      <xdr:row>62</xdr:row>
      <xdr:rowOff>93980</xdr:rowOff>
    </xdr:from>
    <xdr:to>
      <xdr:col>22</xdr:col>
      <xdr:colOff>415925</xdr:colOff>
      <xdr:row>63</xdr:row>
      <xdr:rowOff>24130</xdr:rowOff>
    </xdr:to>
    <xdr:sp macro="" textlink="">
      <xdr:nvSpPr>
        <xdr:cNvPr id="507" name="円/楕円 506"/>
        <xdr:cNvSpPr/>
      </xdr:nvSpPr>
      <xdr:spPr>
        <a:xfrm>
          <a:off x="15430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62</xdr:row>
      <xdr:rowOff>110490</xdr:rowOff>
    </xdr:from>
    <xdr:to>
      <xdr:col>23</xdr:col>
      <xdr:colOff>517525</xdr:colOff>
      <xdr:row>62</xdr:row>
      <xdr:rowOff>144780</xdr:rowOff>
    </xdr:to>
    <xdr:cxnSp macro="">
      <xdr:nvCxnSpPr>
        <xdr:cNvPr id="508" name="直線コネクタ 507"/>
        <xdr:cNvCxnSpPr/>
      </xdr:nvCxnSpPr>
      <xdr:spPr>
        <a:xfrm flipV="1">
          <a:off x="15481300" y="107403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113047</xdr:rowOff>
    </xdr:from>
    <xdr:ext cx="405111" cy="259045"/>
    <xdr:sp macro="" textlink="">
      <xdr:nvSpPr>
        <xdr:cNvPr id="509" name="n_1aveValue【保健センター・保健所】&#10;有形固定資産減価償却率"/>
        <xdr:cNvSpPr txBox="1"/>
      </xdr:nvSpPr>
      <xdr:spPr>
        <a:xfrm>
          <a:off x="15266043" y="1040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15257</xdr:rowOff>
    </xdr:from>
    <xdr:ext cx="405111" cy="259045"/>
    <xdr:sp macro="" textlink="">
      <xdr:nvSpPr>
        <xdr:cNvPr id="510" name="n_1mainValue【保健センター・保健所】&#10;有形固定資産減価償却率"/>
        <xdr:cNvSpPr txBox="1"/>
      </xdr:nvSpPr>
      <xdr:spPr>
        <a:xfrm>
          <a:off x="15266043"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11" name="正方形/長方形 5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12" name="正方形/長方形 5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13" name="正方形/長方形 5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14" name="正方形/長方形 5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15" name="正方形/長方形 5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16" name="正方形/長方形 5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17" name="正方形/長方形 5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18" name="正方形/長方形 5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19" name="テキスト ボックス 5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20" name="直線コネクタ 5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521" name="直線コネクタ 52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522" name="テキスト ボックス 52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23" name="直線コネクタ 52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24" name="テキスト ボックス 52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25" name="直線コネクタ 52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26" name="テキスト ボックス 52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27" name="直線コネクタ 52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28" name="テキスト ボックス 52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29" name="直線コネクタ 5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30" name="テキスト ボックス 5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3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62</xdr:row>
      <xdr:rowOff>160020</xdr:rowOff>
    </xdr:to>
    <xdr:cxnSp macro="">
      <xdr:nvCxnSpPr>
        <xdr:cNvPr id="532" name="直線コネクタ 531"/>
        <xdr:cNvCxnSpPr/>
      </xdr:nvCxnSpPr>
      <xdr:spPr>
        <a:xfrm flipV="1">
          <a:off x="22160864" y="96012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533" name="【保健センター・保健所】&#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534" name="直線コネクタ 533"/>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535"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536" name="直線コネクタ 53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53357</xdr:rowOff>
    </xdr:from>
    <xdr:ext cx="469744" cy="259045"/>
    <xdr:sp macro="" textlink="">
      <xdr:nvSpPr>
        <xdr:cNvPr id="537" name="【保健センター・保健所】&#10;一人当たり面積平均値テキスト"/>
        <xdr:cNvSpPr txBox="1"/>
      </xdr:nvSpPr>
      <xdr:spPr>
        <a:xfrm>
          <a:off x="22250400" y="1016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74930</xdr:rowOff>
    </xdr:from>
    <xdr:to>
      <xdr:col>32</xdr:col>
      <xdr:colOff>238125</xdr:colOff>
      <xdr:row>60</xdr:row>
      <xdr:rowOff>5080</xdr:rowOff>
    </xdr:to>
    <xdr:sp macro="" textlink="">
      <xdr:nvSpPr>
        <xdr:cNvPr id="538" name="フローチャート : 判断 537"/>
        <xdr:cNvSpPr/>
      </xdr:nvSpPr>
      <xdr:spPr>
        <a:xfrm>
          <a:off x="22110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166370</xdr:rowOff>
    </xdr:from>
    <xdr:to>
      <xdr:col>31</xdr:col>
      <xdr:colOff>85725</xdr:colOff>
      <xdr:row>60</xdr:row>
      <xdr:rowOff>96520</xdr:rowOff>
    </xdr:to>
    <xdr:sp macro="" textlink="">
      <xdr:nvSpPr>
        <xdr:cNvPr id="539" name="フローチャート : 判断 538"/>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40" name="テキスト ボックス 5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41" name="テキスト ボックス 5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42" name="テキスト ボックス 5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43" name="テキスト ボックス 5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44" name="テキスト ボックス 5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120650</xdr:rowOff>
    </xdr:from>
    <xdr:to>
      <xdr:col>32</xdr:col>
      <xdr:colOff>238125</xdr:colOff>
      <xdr:row>56</xdr:row>
      <xdr:rowOff>50800</xdr:rowOff>
    </xdr:to>
    <xdr:sp macro="" textlink="">
      <xdr:nvSpPr>
        <xdr:cNvPr id="545" name="円/楕円 544"/>
        <xdr:cNvSpPr/>
      </xdr:nvSpPr>
      <xdr:spPr>
        <a:xfrm>
          <a:off x="221107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73677</xdr:rowOff>
    </xdr:from>
    <xdr:ext cx="469744" cy="259045"/>
    <xdr:sp macro="" textlink="">
      <xdr:nvSpPr>
        <xdr:cNvPr id="546" name="【保健センター・保健所】&#10;一人当たり面積該当値テキスト"/>
        <xdr:cNvSpPr txBox="1"/>
      </xdr:nvSpPr>
      <xdr:spPr>
        <a:xfrm>
          <a:off x="22250400" y="950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0.060</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120650</xdr:rowOff>
    </xdr:from>
    <xdr:to>
      <xdr:col>31</xdr:col>
      <xdr:colOff>85725</xdr:colOff>
      <xdr:row>56</xdr:row>
      <xdr:rowOff>50800</xdr:rowOff>
    </xdr:to>
    <xdr:sp macro="" textlink="">
      <xdr:nvSpPr>
        <xdr:cNvPr id="547" name="円/楕円 546"/>
        <xdr:cNvSpPr/>
      </xdr:nvSpPr>
      <xdr:spPr>
        <a:xfrm>
          <a:off x="21272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56</xdr:row>
      <xdr:rowOff>0</xdr:rowOff>
    </xdr:from>
    <xdr:to>
      <xdr:col>32</xdr:col>
      <xdr:colOff>187325</xdr:colOff>
      <xdr:row>56</xdr:row>
      <xdr:rowOff>0</xdr:rowOff>
    </xdr:to>
    <xdr:cxnSp macro="">
      <xdr:nvCxnSpPr>
        <xdr:cNvPr id="548" name="直線コネクタ 547"/>
        <xdr:cNvCxnSpPr/>
      </xdr:nvCxnSpPr>
      <xdr:spPr>
        <a:xfrm>
          <a:off x="21323300" y="960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87647</xdr:rowOff>
    </xdr:from>
    <xdr:ext cx="469744" cy="259045"/>
    <xdr:sp macro="" textlink="">
      <xdr:nvSpPr>
        <xdr:cNvPr id="549" name="n_1aveValue【保健センター・保健所】&#10;一人当たり面積"/>
        <xdr:cNvSpPr txBox="1"/>
      </xdr:nvSpPr>
      <xdr:spPr>
        <a:xfrm>
          <a:off x="210757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0.028</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67327</xdr:rowOff>
    </xdr:from>
    <xdr:ext cx="469744" cy="259045"/>
    <xdr:sp macro="" textlink="">
      <xdr:nvSpPr>
        <xdr:cNvPr id="550" name="n_1mainValue【保健センター・保健所】&#10;一人当たり面積"/>
        <xdr:cNvSpPr txBox="1"/>
      </xdr:nvSpPr>
      <xdr:spPr>
        <a:xfrm>
          <a:off x="210757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51" name="正方形/長方形 55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52" name="正方形/長方形 55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53" name="正方形/長方形 55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54" name="正方形/長方形 55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55" name="正方形/長方形 55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56" name="正方形/長方形 55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57" name="正方形/長方形 55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58" name="正方形/長方形 55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59" name="テキスト ボックス 55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60" name="直線コネクタ 55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61" name="直線コネクタ 56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62" name="テキスト ボックス 56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63" name="直線コネクタ 56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64" name="テキスト ボックス 56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65" name="直線コネクタ 56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66" name="テキスト ボックス 56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67" name="直線コネクタ 56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68" name="テキスト ボックス 56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69" name="直線コネクタ 56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70" name="テキスト ボックス 56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71" name="直線コネクタ 57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72" name="テキスト ボックス 57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73" name="直線コネクタ 57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74" name="テキスト ボックス 57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7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64226</xdr:rowOff>
    </xdr:from>
    <xdr:to>
      <xdr:col>23</xdr:col>
      <xdr:colOff>516889</xdr:colOff>
      <xdr:row>85</xdr:row>
      <xdr:rowOff>129539</xdr:rowOff>
    </xdr:to>
    <xdr:cxnSp macro="">
      <xdr:nvCxnSpPr>
        <xdr:cNvPr id="576" name="直線コネクタ 575"/>
        <xdr:cNvCxnSpPr/>
      </xdr:nvCxnSpPr>
      <xdr:spPr>
        <a:xfrm flipV="1">
          <a:off x="16318864" y="13437326"/>
          <a:ext cx="0" cy="126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133366</xdr:rowOff>
    </xdr:from>
    <xdr:ext cx="405111" cy="259045"/>
    <xdr:sp macro="" textlink="">
      <xdr:nvSpPr>
        <xdr:cNvPr id="577" name="【消防施設】&#10;有形固定資産減価償却率最小値テキスト"/>
        <xdr:cNvSpPr txBox="1"/>
      </xdr:nvSpPr>
      <xdr:spPr>
        <a:xfrm>
          <a:off x="164084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23</xdr:col>
      <xdr:colOff>428625</xdr:colOff>
      <xdr:row>85</xdr:row>
      <xdr:rowOff>129539</xdr:rowOff>
    </xdr:from>
    <xdr:to>
      <xdr:col>23</xdr:col>
      <xdr:colOff>606425</xdr:colOff>
      <xdr:row>85</xdr:row>
      <xdr:rowOff>129539</xdr:rowOff>
    </xdr:to>
    <xdr:cxnSp macro="">
      <xdr:nvCxnSpPr>
        <xdr:cNvPr id="578" name="直線コネクタ 577"/>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10903</xdr:rowOff>
    </xdr:from>
    <xdr:ext cx="405111" cy="259045"/>
    <xdr:sp macro="" textlink="">
      <xdr:nvSpPr>
        <xdr:cNvPr id="579" name="【消防施設】&#10;有形固定資産減価償却率最大値テキスト"/>
        <xdr:cNvSpPr txBox="1"/>
      </xdr:nvSpPr>
      <xdr:spPr>
        <a:xfrm>
          <a:off x="164084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23</xdr:col>
      <xdr:colOff>428625</xdr:colOff>
      <xdr:row>78</xdr:row>
      <xdr:rowOff>64226</xdr:rowOff>
    </xdr:from>
    <xdr:to>
      <xdr:col>23</xdr:col>
      <xdr:colOff>606425</xdr:colOff>
      <xdr:row>78</xdr:row>
      <xdr:rowOff>64226</xdr:rowOff>
    </xdr:to>
    <xdr:cxnSp macro="">
      <xdr:nvCxnSpPr>
        <xdr:cNvPr id="580" name="直線コネクタ 579"/>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132641</xdr:rowOff>
    </xdr:from>
    <xdr:ext cx="405111" cy="259045"/>
    <xdr:sp macro="" textlink="">
      <xdr:nvSpPr>
        <xdr:cNvPr id="581" name="【消防施設】&#10;有形固定資産減価償却率平均値テキスト"/>
        <xdr:cNvSpPr txBox="1"/>
      </xdr:nvSpPr>
      <xdr:spPr>
        <a:xfrm>
          <a:off x="16408400" y="1402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109764</xdr:rowOff>
    </xdr:from>
    <xdr:to>
      <xdr:col>23</xdr:col>
      <xdr:colOff>568325</xdr:colOff>
      <xdr:row>83</xdr:row>
      <xdr:rowOff>39914</xdr:rowOff>
    </xdr:to>
    <xdr:sp macro="" textlink="">
      <xdr:nvSpPr>
        <xdr:cNvPr id="582" name="フローチャート : 判断 581"/>
        <xdr:cNvSpPr/>
      </xdr:nvSpPr>
      <xdr:spPr>
        <a:xfrm>
          <a:off x="162687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77107</xdr:rowOff>
    </xdr:from>
    <xdr:to>
      <xdr:col>22</xdr:col>
      <xdr:colOff>415925</xdr:colOff>
      <xdr:row>83</xdr:row>
      <xdr:rowOff>7257</xdr:rowOff>
    </xdr:to>
    <xdr:sp macro="" textlink="">
      <xdr:nvSpPr>
        <xdr:cNvPr id="583" name="フローチャート : 判断 582"/>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84" name="テキスト ボックス 58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85" name="テキスト ボックス 58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86" name="テキスト ボックス 58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87" name="テキスト ボックス 58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88" name="テキスト ボックス 58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85</xdr:row>
      <xdr:rowOff>78739</xdr:rowOff>
    </xdr:from>
    <xdr:to>
      <xdr:col>23</xdr:col>
      <xdr:colOff>568325</xdr:colOff>
      <xdr:row>86</xdr:row>
      <xdr:rowOff>8889</xdr:rowOff>
    </xdr:to>
    <xdr:sp macro="" textlink="">
      <xdr:nvSpPr>
        <xdr:cNvPr id="589" name="円/楕円 588"/>
        <xdr:cNvSpPr/>
      </xdr:nvSpPr>
      <xdr:spPr>
        <a:xfrm>
          <a:off x="162687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165116</xdr:rowOff>
    </xdr:from>
    <xdr:ext cx="405111" cy="259045"/>
    <xdr:sp macro="" textlink="">
      <xdr:nvSpPr>
        <xdr:cNvPr id="590" name="【消防施設】&#10;有形固定資産減価償却率該当値テキスト"/>
        <xdr:cNvSpPr txBox="1"/>
      </xdr:nvSpPr>
      <xdr:spPr>
        <a:xfrm>
          <a:off x="16408400" y="1456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314325</xdr:colOff>
      <xdr:row>85</xdr:row>
      <xdr:rowOff>116295</xdr:rowOff>
    </xdr:from>
    <xdr:to>
      <xdr:col>22</xdr:col>
      <xdr:colOff>415925</xdr:colOff>
      <xdr:row>86</xdr:row>
      <xdr:rowOff>46445</xdr:rowOff>
    </xdr:to>
    <xdr:sp macro="" textlink="">
      <xdr:nvSpPr>
        <xdr:cNvPr id="591" name="円/楕円 590"/>
        <xdr:cNvSpPr/>
      </xdr:nvSpPr>
      <xdr:spPr>
        <a:xfrm>
          <a:off x="15430500" y="14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85</xdr:row>
      <xdr:rowOff>129539</xdr:rowOff>
    </xdr:from>
    <xdr:to>
      <xdr:col>23</xdr:col>
      <xdr:colOff>517525</xdr:colOff>
      <xdr:row>85</xdr:row>
      <xdr:rowOff>167095</xdr:rowOff>
    </xdr:to>
    <xdr:cxnSp macro="">
      <xdr:nvCxnSpPr>
        <xdr:cNvPr id="592" name="直線コネクタ 591"/>
        <xdr:cNvCxnSpPr/>
      </xdr:nvCxnSpPr>
      <xdr:spPr>
        <a:xfrm flipV="1">
          <a:off x="15481300" y="14702789"/>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23784</xdr:rowOff>
    </xdr:from>
    <xdr:ext cx="405111" cy="259045"/>
    <xdr:sp macro="" textlink="">
      <xdr:nvSpPr>
        <xdr:cNvPr id="593" name="n_1aveValue【消防施設】&#10;有形固定資産減価償却率"/>
        <xdr:cNvSpPr txBox="1"/>
      </xdr:nvSpPr>
      <xdr:spPr>
        <a:xfrm>
          <a:off x="15266043"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22</xdr:col>
      <xdr:colOff>149868</xdr:colOff>
      <xdr:row>86</xdr:row>
      <xdr:rowOff>37572</xdr:rowOff>
    </xdr:from>
    <xdr:ext cx="405111" cy="259045"/>
    <xdr:sp macro="" textlink="">
      <xdr:nvSpPr>
        <xdr:cNvPr id="594" name="n_1mainValue【消防施設】&#10;有形固定資産減価償却率"/>
        <xdr:cNvSpPr txBox="1"/>
      </xdr:nvSpPr>
      <xdr:spPr>
        <a:xfrm>
          <a:off x="15266043"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95" name="正方形/長方形 5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96" name="正方形/長方形 5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97" name="正方形/長方形 5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98" name="正方形/長方形 5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99" name="正方形/長方形 5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600" name="正方形/長方形 5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601" name="正方形/長方形 6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602" name="正方形/長方形 60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603" name="テキスト ボックス 60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604" name="直線コネクタ 60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605" name="直線コネクタ 60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606" name="テキスト ボックス 60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607" name="直線コネクタ 60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608" name="テキスト ボックス 60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609" name="直線コネクタ 60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610" name="テキスト ボックス 60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611" name="直線コネクタ 61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612" name="テキスト ボックス 61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613" name="直線コネクタ 61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614" name="テキスト ボックス 61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15" name="直線コネクタ 61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16" name="テキスト ボックス 61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1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86</xdr:row>
      <xdr:rowOff>57150</xdr:rowOff>
    </xdr:to>
    <xdr:cxnSp macro="">
      <xdr:nvCxnSpPr>
        <xdr:cNvPr id="618" name="直線コネクタ 617"/>
        <xdr:cNvCxnSpPr/>
      </xdr:nvCxnSpPr>
      <xdr:spPr>
        <a:xfrm flipV="1">
          <a:off x="22160864" y="134493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619" name="【消防施設】&#10;一人当たり面積最小値テキスト"/>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620" name="直線コネクタ 619"/>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621" name="【消防施設】&#10;一人当たり面積最大値テキスト"/>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622" name="直線コネクタ 621"/>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3827</xdr:rowOff>
    </xdr:from>
    <xdr:ext cx="469744" cy="259045"/>
    <xdr:sp macro="" textlink="">
      <xdr:nvSpPr>
        <xdr:cNvPr id="623" name="【消防施設】&#10;一人当たり面積平均値テキスト"/>
        <xdr:cNvSpPr txBox="1"/>
      </xdr:nvSpPr>
      <xdr:spPr>
        <a:xfrm>
          <a:off x="222504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25400</xdr:rowOff>
    </xdr:from>
    <xdr:to>
      <xdr:col>32</xdr:col>
      <xdr:colOff>238125</xdr:colOff>
      <xdr:row>82</xdr:row>
      <xdr:rowOff>127000</xdr:rowOff>
    </xdr:to>
    <xdr:sp macro="" textlink="">
      <xdr:nvSpPr>
        <xdr:cNvPr id="624" name="フローチャート : 判断 623"/>
        <xdr:cNvSpPr/>
      </xdr:nvSpPr>
      <xdr:spPr>
        <a:xfrm>
          <a:off x="22110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6350</xdr:rowOff>
    </xdr:from>
    <xdr:to>
      <xdr:col>31</xdr:col>
      <xdr:colOff>85725</xdr:colOff>
      <xdr:row>81</xdr:row>
      <xdr:rowOff>107950</xdr:rowOff>
    </xdr:to>
    <xdr:sp macro="" textlink="">
      <xdr:nvSpPr>
        <xdr:cNvPr id="625" name="フローチャート : 判断 624"/>
        <xdr:cNvSpPr/>
      </xdr:nvSpPr>
      <xdr:spPr>
        <a:xfrm>
          <a:off x="2127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26" name="テキスト ボックス 6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27" name="テキスト ボックス 6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28" name="テキスト ボックス 6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29" name="テキスト ボックス 6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30" name="テキスト ボックス 6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79</xdr:row>
      <xdr:rowOff>120650</xdr:rowOff>
    </xdr:from>
    <xdr:to>
      <xdr:col>32</xdr:col>
      <xdr:colOff>238125</xdr:colOff>
      <xdr:row>80</xdr:row>
      <xdr:rowOff>50800</xdr:rowOff>
    </xdr:to>
    <xdr:sp macro="" textlink="">
      <xdr:nvSpPr>
        <xdr:cNvPr id="631" name="円/楕円 630"/>
        <xdr:cNvSpPr/>
      </xdr:nvSpPr>
      <xdr:spPr>
        <a:xfrm>
          <a:off x="221107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143527</xdr:rowOff>
    </xdr:from>
    <xdr:ext cx="469744" cy="259045"/>
    <xdr:sp macro="" textlink="">
      <xdr:nvSpPr>
        <xdr:cNvPr id="632" name="【消防施設】&#10;一人当たり面積該当値テキスト"/>
        <xdr:cNvSpPr txBox="1"/>
      </xdr:nvSpPr>
      <xdr:spPr>
        <a:xfrm>
          <a:off x="22250400"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0.060</a:t>
          </a:r>
          <a:endParaRPr kumimoji="1" lang="ja-JP" altLang="en-US" sz="1000" b="1">
            <a:solidFill>
              <a:srgbClr val="FF0000"/>
            </a:solidFill>
            <a:latin typeface="ＭＳ Ｐゴシック"/>
          </a:endParaRPr>
        </a:p>
      </xdr:txBody>
    </xdr:sp>
    <xdr:clientData/>
  </xdr:oneCellAnchor>
  <xdr:twoCellAnchor>
    <xdr:from>
      <xdr:col>30</xdr:col>
      <xdr:colOff>669925</xdr:colOff>
      <xdr:row>79</xdr:row>
      <xdr:rowOff>101600</xdr:rowOff>
    </xdr:from>
    <xdr:to>
      <xdr:col>31</xdr:col>
      <xdr:colOff>85725</xdr:colOff>
      <xdr:row>80</xdr:row>
      <xdr:rowOff>31750</xdr:rowOff>
    </xdr:to>
    <xdr:sp macro="" textlink="">
      <xdr:nvSpPr>
        <xdr:cNvPr id="633" name="円/楕円 632"/>
        <xdr:cNvSpPr/>
      </xdr:nvSpPr>
      <xdr:spPr>
        <a:xfrm>
          <a:off x="21272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79</xdr:row>
      <xdr:rowOff>152400</xdr:rowOff>
    </xdr:from>
    <xdr:to>
      <xdr:col>32</xdr:col>
      <xdr:colOff>187325</xdr:colOff>
      <xdr:row>80</xdr:row>
      <xdr:rowOff>0</xdr:rowOff>
    </xdr:to>
    <xdr:cxnSp macro="">
      <xdr:nvCxnSpPr>
        <xdr:cNvPr id="634" name="直線コネクタ 633"/>
        <xdr:cNvCxnSpPr/>
      </xdr:nvCxnSpPr>
      <xdr:spPr>
        <a:xfrm>
          <a:off x="21323300" y="13696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99077</xdr:rowOff>
    </xdr:from>
    <xdr:ext cx="469744" cy="259045"/>
    <xdr:sp macro="" textlink="">
      <xdr:nvSpPr>
        <xdr:cNvPr id="635" name="n_1aveValue【消防施設】&#10;一人当たり面積"/>
        <xdr:cNvSpPr txBox="1"/>
      </xdr:nvSpPr>
      <xdr:spPr>
        <a:xfrm>
          <a:off x="210757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30</xdr:col>
      <xdr:colOff>473152</xdr:colOff>
      <xdr:row>78</xdr:row>
      <xdr:rowOff>48277</xdr:rowOff>
    </xdr:from>
    <xdr:ext cx="469744" cy="259045"/>
    <xdr:sp macro="" textlink="">
      <xdr:nvSpPr>
        <xdr:cNvPr id="636" name="n_1mainValue【消防施設】&#10;一人当たり面積"/>
        <xdr:cNvSpPr txBox="1"/>
      </xdr:nvSpPr>
      <xdr:spPr>
        <a:xfrm>
          <a:off x="2107572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37" name="正方形/長方形 6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38" name="正方形/長方形 6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39" name="正方形/長方形 6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40" name="正方形/長方形 6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41" name="正方形/長方形 6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42" name="正方形/長方形 6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43" name="正方形/長方形 6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44" name="正方形/長方形 6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45" name="テキスト ボックス 6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46" name="直線コネクタ 6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47" name="テキスト ボックス 64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48" name="直線コネクタ 6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49" name="テキスト ボックス 64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50" name="直線コネクタ 6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51" name="テキスト ボックス 6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52" name="直線コネクタ 6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53" name="テキスト ボックス 6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54" name="直線コネクタ 6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55" name="テキスト ボックス 6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56" name="直線コネクタ 6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57" name="テキスト ボックス 65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59" name="テキスト ボックス 6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131445</xdr:rowOff>
    </xdr:from>
    <xdr:to>
      <xdr:col>23</xdr:col>
      <xdr:colOff>516889</xdr:colOff>
      <xdr:row>107</xdr:row>
      <xdr:rowOff>87630</xdr:rowOff>
    </xdr:to>
    <xdr:cxnSp macro="">
      <xdr:nvCxnSpPr>
        <xdr:cNvPr id="661" name="直線コネクタ 660"/>
        <xdr:cNvCxnSpPr/>
      </xdr:nvCxnSpPr>
      <xdr:spPr>
        <a:xfrm flipV="1">
          <a:off x="16318864" y="1727644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662" name="【庁舎】&#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663" name="直線コネクタ 662"/>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78122</xdr:rowOff>
    </xdr:from>
    <xdr:ext cx="405111" cy="259045"/>
    <xdr:sp macro="" textlink="">
      <xdr:nvSpPr>
        <xdr:cNvPr id="664" name="【庁舎】&#10;有形固定資産減価償却率最大値テキスト"/>
        <xdr:cNvSpPr txBox="1"/>
      </xdr:nvSpPr>
      <xdr:spPr>
        <a:xfrm>
          <a:off x="16408400" y="1705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428625</xdr:colOff>
      <xdr:row>100</xdr:row>
      <xdr:rowOff>131445</xdr:rowOff>
    </xdr:from>
    <xdr:to>
      <xdr:col>23</xdr:col>
      <xdr:colOff>606425</xdr:colOff>
      <xdr:row>100</xdr:row>
      <xdr:rowOff>131445</xdr:rowOff>
    </xdr:to>
    <xdr:cxnSp macro="">
      <xdr:nvCxnSpPr>
        <xdr:cNvPr id="665" name="直線コネクタ 664"/>
        <xdr:cNvCxnSpPr/>
      </xdr:nvCxnSpPr>
      <xdr:spPr>
        <a:xfrm>
          <a:off x="16230600" y="1727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114316</xdr:rowOff>
    </xdr:from>
    <xdr:ext cx="405111" cy="259045"/>
    <xdr:sp macro="" textlink="">
      <xdr:nvSpPr>
        <xdr:cNvPr id="666" name="【庁舎】&#10;有形固定資産減価償却率平均値テキスト"/>
        <xdr:cNvSpPr txBox="1"/>
      </xdr:nvSpPr>
      <xdr:spPr>
        <a:xfrm>
          <a:off x="16408400" y="1794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135889</xdr:rowOff>
    </xdr:from>
    <xdr:to>
      <xdr:col>23</xdr:col>
      <xdr:colOff>568325</xdr:colOff>
      <xdr:row>105</xdr:row>
      <xdr:rowOff>66039</xdr:rowOff>
    </xdr:to>
    <xdr:sp macro="" textlink="">
      <xdr:nvSpPr>
        <xdr:cNvPr id="667" name="フローチャート : 判断 666"/>
        <xdr:cNvSpPr/>
      </xdr:nvSpPr>
      <xdr:spPr>
        <a:xfrm>
          <a:off x="16268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55880</xdr:rowOff>
    </xdr:from>
    <xdr:to>
      <xdr:col>22</xdr:col>
      <xdr:colOff>415925</xdr:colOff>
      <xdr:row>105</xdr:row>
      <xdr:rowOff>157480</xdr:rowOff>
    </xdr:to>
    <xdr:sp macro="" textlink="">
      <xdr:nvSpPr>
        <xdr:cNvPr id="668" name="フローチャート : 判断 667"/>
        <xdr:cNvSpPr/>
      </xdr:nvSpPr>
      <xdr:spPr>
        <a:xfrm>
          <a:off x="15430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69" name="テキスト ボックス 6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70" name="テキスト ボックス 6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71" name="テキスト ボックス 6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72" name="テキスト ボックス 6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73" name="テキスト ボックス 6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52070</xdr:rowOff>
    </xdr:from>
    <xdr:to>
      <xdr:col>23</xdr:col>
      <xdr:colOff>568325</xdr:colOff>
      <xdr:row>101</xdr:row>
      <xdr:rowOff>153670</xdr:rowOff>
    </xdr:to>
    <xdr:sp macro="" textlink="">
      <xdr:nvSpPr>
        <xdr:cNvPr id="674" name="円/楕円 673"/>
        <xdr:cNvSpPr/>
      </xdr:nvSpPr>
      <xdr:spPr>
        <a:xfrm>
          <a:off x="16268700" y="173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74947</xdr:rowOff>
    </xdr:from>
    <xdr:ext cx="405111" cy="259045"/>
    <xdr:sp macro="" textlink="">
      <xdr:nvSpPr>
        <xdr:cNvPr id="675" name="【庁舎】&#10;有形固定資産減価償却率該当値テキスト"/>
        <xdr:cNvSpPr txBox="1"/>
      </xdr:nvSpPr>
      <xdr:spPr>
        <a:xfrm>
          <a:off x="16408400"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22</xdr:col>
      <xdr:colOff>314325</xdr:colOff>
      <xdr:row>101</xdr:row>
      <xdr:rowOff>78739</xdr:rowOff>
    </xdr:from>
    <xdr:to>
      <xdr:col>22</xdr:col>
      <xdr:colOff>415925</xdr:colOff>
      <xdr:row>102</xdr:row>
      <xdr:rowOff>8889</xdr:rowOff>
    </xdr:to>
    <xdr:sp macro="" textlink="">
      <xdr:nvSpPr>
        <xdr:cNvPr id="676" name="円/楕円 675"/>
        <xdr:cNvSpPr/>
      </xdr:nvSpPr>
      <xdr:spPr>
        <a:xfrm>
          <a:off x="15430500" y="1739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101</xdr:row>
      <xdr:rowOff>102870</xdr:rowOff>
    </xdr:from>
    <xdr:to>
      <xdr:col>23</xdr:col>
      <xdr:colOff>517525</xdr:colOff>
      <xdr:row>101</xdr:row>
      <xdr:rowOff>129539</xdr:rowOff>
    </xdr:to>
    <xdr:cxnSp macro="">
      <xdr:nvCxnSpPr>
        <xdr:cNvPr id="677" name="直線コネクタ 676"/>
        <xdr:cNvCxnSpPr/>
      </xdr:nvCxnSpPr>
      <xdr:spPr>
        <a:xfrm flipV="1">
          <a:off x="15481300" y="174193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148607</xdr:rowOff>
    </xdr:from>
    <xdr:ext cx="405111" cy="259045"/>
    <xdr:sp macro="" textlink="">
      <xdr:nvSpPr>
        <xdr:cNvPr id="678" name="n_1aveValue【庁舎】&#10;有形固定資産減価償却率"/>
        <xdr:cNvSpPr txBox="1"/>
      </xdr:nvSpPr>
      <xdr:spPr>
        <a:xfrm>
          <a:off x="15266043"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25416</xdr:rowOff>
    </xdr:from>
    <xdr:ext cx="405111" cy="259045"/>
    <xdr:sp macro="" textlink="">
      <xdr:nvSpPr>
        <xdr:cNvPr id="679" name="n_1mainValue【庁舎】&#10;有形固定資産減価償却率"/>
        <xdr:cNvSpPr txBox="1"/>
      </xdr:nvSpPr>
      <xdr:spPr>
        <a:xfrm>
          <a:off x="15266043" y="1717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80" name="正方形/長方形 6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81" name="正方形/長方形 6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82" name="正方形/長方形 6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83" name="正方形/長方形 6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84" name="正方形/長方形 6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85" name="正方形/長方形 6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86" name="正方形/長方形 6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87" name="正方形/長方形 68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88" name="テキスト ボックス 68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89" name="直線コネクタ 68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90" name="テキスト ボックス 68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91" name="直線コネクタ 69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92" name="テキスト ボックス 69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93" name="直線コネクタ 69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94" name="テキスト ボックス 69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95" name="直線コネクタ 69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96" name="テキスト ボックス 69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97" name="直線コネクタ 69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98" name="テキスト ボックス 69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99" name="直線コネクタ 69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700" name="テキスト ボックス 69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701" name="直線コネクタ 7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702" name="テキスト ボックス 7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70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0</xdr:rowOff>
    </xdr:from>
    <xdr:to>
      <xdr:col>32</xdr:col>
      <xdr:colOff>186689</xdr:colOff>
      <xdr:row>108</xdr:row>
      <xdr:rowOff>91439</xdr:rowOff>
    </xdr:to>
    <xdr:cxnSp macro="">
      <xdr:nvCxnSpPr>
        <xdr:cNvPr id="704" name="直線コネクタ 703"/>
        <xdr:cNvCxnSpPr/>
      </xdr:nvCxnSpPr>
      <xdr:spPr>
        <a:xfrm flipV="1">
          <a:off x="22160864" y="171450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705" name="【庁舎】&#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706" name="直線コネクタ 705"/>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118127</xdr:rowOff>
    </xdr:from>
    <xdr:ext cx="469744" cy="259045"/>
    <xdr:sp macro="" textlink="">
      <xdr:nvSpPr>
        <xdr:cNvPr id="707" name="【庁舎】&#10;一人当たり面積最大値テキスト"/>
        <xdr:cNvSpPr txBox="1"/>
      </xdr:nvSpPr>
      <xdr:spPr>
        <a:xfrm>
          <a:off x="22250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0.250</a:t>
          </a:r>
          <a:endParaRPr kumimoji="1" lang="ja-JP" altLang="en-US" sz="1000" b="1">
            <a:latin typeface="ＭＳ Ｐゴシック"/>
          </a:endParaRPr>
        </a:p>
      </xdr:txBody>
    </xdr:sp>
    <xdr:clientData/>
  </xdr:oneCellAnchor>
  <xdr:twoCellAnchor>
    <xdr:from>
      <xdr:col>32</xdr:col>
      <xdr:colOff>98425</xdr:colOff>
      <xdr:row>100</xdr:row>
      <xdr:rowOff>0</xdr:rowOff>
    </xdr:from>
    <xdr:to>
      <xdr:col>32</xdr:col>
      <xdr:colOff>276225</xdr:colOff>
      <xdr:row>100</xdr:row>
      <xdr:rowOff>0</xdr:rowOff>
    </xdr:to>
    <xdr:cxnSp macro="">
      <xdr:nvCxnSpPr>
        <xdr:cNvPr id="708" name="直線コネクタ 707"/>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6366</xdr:rowOff>
    </xdr:from>
    <xdr:ext cx="469744" cy="259045"/>
    <xdr:sp macro="" textlink="">
      <xdr:nvSpPr>
        <xdr:cNvPr id="709" name="【庁舎】&#10;一人当たり面積平均値テキスト"/>
        <xdr:cNvSpPr txBox="1"/>
      </xdr:nvSpPr>
      <xdr:spPr>
        <a:xfrm>
          <a:off x="22250400" y="17837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154939</xdr:rowOff>
    </xdr:from>
    <xdr:to>
      <xdr:col>32</xdr:col>
      <xdr:colOff>238125</xdr:colOff>
      <xdr:row>105</xdr:row>
      <xdr:rowOff>85089</xdr:rowOff>
    </xdr:to>
    <xdr:sp macro="" textlink="">
      <xdr:nvSpPr>
        <xdr:cNvPr id="710" name="フローチャート : 判断 709"/>
        <xdr:cNvSpPr/>
      </xdr:nvSpPr>
      <xdr:spPr>
        <a:xfrm>
          <a:off x="22110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55880</xdr:rowOff>
    </xdr:from>
    <xdr:to>
      <xdr:col>31</xdr:col>
      <xdr:colOff>85725</xdr:colOff>
      <xdr:row>104</xdr:row>
      <xdr:rowOff>157480</xdr:rowOff>
    </xdr:to>
    <xdr:sp macro="" textlink="">
      <xdr:nvSpPr>
        <xdr:cNvPr id="711" name="フローチャート : 判断 710"/>
        <xdr:cNvSpPr/>
      </xdr:nvSpPr>
      <xdr:spPr>
        <a:xfrm>
          <a:off x="21272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12" name="テキスト ボックス 71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13" name="テキスト ボックス 71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14" name="テキスト ボックス 71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15" name="テキスト ボックス 71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16" name="テキスト ボックス 71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113030</xdr:rowOff>
    </xdr:from>
    <xdr:to>
      <xdr:col>32</xdr:col>
      <xdr:colOff>238125</xdr:colOff>
      <xdr:row>108</xdr:row>
      <xdr:rowOff>43180</xdr:rowOff>
    </xdr:to>
    <xdr:sp macro="" textlink="">
      <xdr:nvSpPr>
        <xdr:cNvPr id="717" name="円/楕円 716"/>
        <xdr:cNvSpPr/>
      </xdr:nvSpPr>
      <xdr:spPr>
        <a:xfrm>
          <a:off x="221107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27957</xdr:rowOff>
    </xdr:from>
    <xdr:ext cx="469744" cy="259045"/>
    <xdr:sp macro="" textlink="">
      <xdr:nvSpPr>
        <xdr:cNvPr id="718" name="【庁舎】&#10;一人当たり面積該当値テキスト"/>
        <xdr:cNvSpPr txBox="1"/>
      </xdr:nvSpPr>
      <xdr:spPr>
        <a:xfrm>
          <a:off x="22250400"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0.071</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105411</xdr:rowOff>
    </xdr:from>
    <xdr:to>
      <xdr:col>31</xdr:col>
      <xdr:colOff>85725</xdr:colOff>
      <xdr:row>108</xdr:row>
      <xdr:rowOff>35561</xdr:rowOff>
    </xdr:to>
    <xdr:sp macro="" textlink="">
      <xdr:nvSpPr>
        <xdr:cNvPr id="719" name="円/楕円 718"/>
        <xdr:cNvSpPr/>
      </xdr:nvSpPr>
      <xdr:spPr>
        <a:xfrm>
          <a:off x="21272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156211</xdr:rowOff>
    </xdr:from>
    <xdr:to>
      <xdr:col>32</xdr:col>
      <xdr:colOff>187325</xdr:colOff>
      <xdr:row>107</xdr:row>
      <xdr:rowOff>163830</xdr:rowOff>
    </xdr:to>
    <xdr:cxnSp macro="">
      <xdr:nvCxnSpPr>
        <xdr:cNvPr id="720" name="直線コネクタ 719"/>
        <xdr:cNvCxnSpPr/>
      </xdr:nvCxnSpPr>
      <xdr:spPr>
        <a:xfrm>
          <a:off x="21323300" y="185013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2557</xdr:rowOff>
    </xdr:from>
    <xdr:ext cx="469744" cy="259045"/>
    <xdr:sp macro="" textlink="">
      <xdr:nvSpPr>
        <xdr:cNvPr id="721" name="n_1aveValue【庁舎】&#10;一人当たり面積"/>
        <xdr:cNvSpPr txBox="1"/>
      </xdr:nvSpPr>
      <xdr:spPr>
        <a:xfrm>
          <a:off x="210757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26688</xdr:rowOff>
    </xdr:from>
    <xdr:ext cx="469744" cy="259045"/>
    <xdr:sp macro="" textlink="">
      <xdr:nvSpPr>
        <xdr:cNvPr id="722" name="n_1mainValue【庁舎】&#10;一人当たり面積"/>
        <xdr:cNvSpPr txBox="1"/>
      </xdr:nvSpPr>
      <xdr:spPr>
        <a:xfrm>
          <a:off x="210757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23" name="正方形/長方形 7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24" name="正方形/長方形 7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25" name="テキスト ボックス 7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類似団体と比較して有形固定資産減価償却率が低くなっている施設は一般廃棄物処理施設、保健センター、消防施設であり、高くなっている施設は、図書館、体育館、福祉施設、市民会館、庁舎である。</a:t>
          </a:r>
          <a:endParaRPr lang="ja-JP" altLang="ja-JP" sz="1300">
            <a:effectLst/>
          </a:endParaRPr>
        </a:p>
        <a:p>
          <a:r>
            <a:rPr kumimoji="1" lang="ja-JP" altLang="ja-JP" sz="1300">
              <a:solidFill>
                <a:schemeClr val="dk1"/>
              </a:solidFill>
              <a:effectLst/>
              <a:latin typeface="+mn-lt"/>
              <a:ea typeface="+mn-ea"/>
              <a:cs typeface="+mn-cs"/>
            </a:rPr>
            <a:t>　庁舎については、有形固定資産減価償却率が特に高くなっているが、現在新庁舎を建設中であり、平成３０年度に完成予定である。他の公共施設等についても、個別施設計画策定を検討しており、今後も施設の維持管理を適切に進めていく。</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34328759</v>
      </c>
      <c r="BO4" s="411"/>
      <c r="BP4" s="411"/>
      <c r="BQ4" s="411"/>
      <c r="BR4" s="411"/>
      <c r="BS4" s="411"/>
      <c r="BT4" s="411"/>
      <c r="BU4" s="412"/>
      <c r="BV4" s="410">
        <v>32619007</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10.1</v>
      </c>
      <c r="CU4" s="588"/>
      <c r="CV4" s="588"/>
      <c r="CW4" s="588"/>
      <c r="CX4" s="588"/>
      <c r="CY4" s="588"/>
      <c r="CZ4" s="588"/>
      <c r="DA4" s="589"/>
      <c r="DB4" s="587">
        <v>9.3000000000000007</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32430408</v>
      </c>
      <c r="BO5" s="416"/>
      <c r="BP5" s="416"/>
      <c r="BQ5" s="416"/>
      <c r="BR5" s="416"/>
      <c r="BS5" s="416"/>
      <c r="BT5" s="416"/>
      <c r="BU5" s="417"/>
      <c r="BV5" s="415">
        <v>30488565</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87.4</v>
      </c>
      <c r="CU5" s="386"/>
      <c r="CV5" s="386"/>
      <c r="CW5" s="386"/>
      <c r="CX5" s="386"/>
      <c r="CY5" s="386"/>
      <c r="CZ5" s="386"/>
      <c r="DA5" s="387"/>
      <c r="DB5" s="385">
        <v>86.2</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1898351</v>
      </c>
      <c r="BO6" s="416"/>
      <c r="BP6" s="416"/>
      <c r="BQ6" s="416"/>
      <c r="BR6" s="416"/>
      <c r="BS6" s="416"/>
      <c r="BT6" s="416"/>
      <c r="BU6" s="417"/>
      <c r="BV6" s="415">
        <v>2130442</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93.1</v>
      </c>
      <c r="CU6" s="562"/>
      <c r="CV6" s="562"/>
      <c r="CW6" s="562"/>
      <c r="CX6" s="562"/>
      <c r="CY6" s="562"/>
      <c r="CZ6" s="562"/>
      <c r="DA6" s="563"/>
      <c r="DB6" s="561">
        <v>93.3</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7635</v>
      </c>
      <c r="BO7" s="416"/>
      <c r="BP7" s="416"/>
      <c r="BQ7" s="416"/>
      <c r="BR7" s="416"/>
      <c r="BS7" s="416"/>
      <c r="BT7" s="416"/>
      <c r="BU7" s="417"/>
      <c r="BV7" s="415">
        <v>367324</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18731546</v>
      </c>
      <c r="CU7" s="416"/>
      <c r="CV7" s="416"/>
      <c r="CW7" s="416"/>
      <c r="CX7" s="416"/>
      <c r="CY7" s="416"/>
      <c r="CZ7" s="416"/>
      <c r="DA7" s="417"/>
      <c r="DB7" s="415">
        <v>18869573</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1890716</v>
      </c>
      <c r="BO8" s="416"/>
      <c r="BP8" s="416"/>
      <c r="BQ8" s="416"/>
      <c r="BR8" s="416"/>
      <c r="BS8" s="416"/>
      <c r="BT8" s="416"/>
      <c r="BU8" s="417"/>
      <c r="BV8" s="415">
        <v>1763118</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0.76</v>
      </c>
      <c r="CU8" s="525"/>
      <c r="CV8" s="525"/>
      <c r="CW8" s="525"/>
      <c r="CX8" s="525"/>
      <c r="CY8" s="525"/>
      <c r="CZ8" s="525"/>
      <c r="DA8" s="526"/>
      <c r="DB8" s="524">
        <v>0.75</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101081</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127598</v>
      </c>
      <c r="BO9" s="416"/>
      <c r="BP9" s="416"/>
      <c r="BQ9" s="416"/>
      <c r="BR9" s="416"/>
      <c r="BS9" s="416"/>
      <c r="BT9" s="416"/>
      <c r="BU9" s="417"/>
      <c r="BV9" s="415">
        <v>1106657</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12.1</v>
      </c>
      <c r="CU9" s="386"/>
      <c r="CV9" s="386"/>
      <c r="CW9" s="386"/>
      <c r="CX9" s="386"/>
      <c r="CY9" s="386"/>
      <c r="CZ9" s="386"/>
      <c r="DA9" s="387"/>
      <c r="DB9" s="385">
        <v>14.5</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100172</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113</v>
      </c>
      <c r="BO10" s="416"/>
      <c r="BP10" s="416"/>
      <c r="BQ10" s="416"/>
      <c r="BR10" s="416"/>
      <c r="BS10" s="416"/>
      <c r="BT10" s="416"/>
      <c r="BU10" s="417"/>
      <c r="BV10" s="415">
        <v>377</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103312</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t="s">
        <v>120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102769</v>
      </c>
      <c r="S13" s="517"/>
      <c r="T13" s="517"/>
      <c r="U13" s="517"/>
      <c r="V13" s="518"/>
      <c r="W13" s="504" t="s">
        <v>123</v>
      </c>
      <c r="X13" s="428"/>
      <c r="Y13" s="428"/>
      <c r="Z13" s="428"/>
      <c r="AA13" s="428"/>
      <c r="AB13" s="429"/>
      <c r="AC13" s="391">
        <v>680</v>
      </c>
      <c r="AD13" s="392"/>
      <c r="AE13" s="392"/>
      <c r="AF13" s="392"/>
      <c r="AG13" s="393"/>
      <c r="AH13" s="391">
        <v>611</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127711</v>
      </c>
      <c r="BO13" s="416"/>
      <c r="BP13" s="416"/>
      <c r="BQ13" s="416"/>
      <c r="BR13" s="416"/>
      <c r="BS13" s="416"/>
      <c r="BT13" s="416"/>
      <c r="BU13" s="417"/>
      <c r="BV13" s="415">
        <v>1107034</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6.2</v>
      </c>
      <c r="CU13" s="386"/>
      <c r="CV13" s="386"/>
      <c r="CW13" s="386"/>
      <c r="CX13" s="386"/>
      <c r="CY13" s="386"/>
      <c r="CZ13" s="386"/>
      <c r="DA13" s="387"/>
      <c r="DB13" s="385">
        <v>7.8</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102459</v>
      </c>
      <c r="S14" s="517"/>
      <c r="T14" s="517"/>
      <c r="U14" s="517"/>
      <c r="V14" s="518"/>
      <c r="W14" s="519"/>
      <c r="X14" s="431"/>
      <c r="Y14" s="431"/>
      <c r="Z14" s="431"/>
      <c r="AA14" s="431"/>
      <c r="AB14" s="432"/>
      <c r="AC14" s="509">
        <v>1.5</v>
      </c>
      <c r="AD14" s="510"/>
      <c r="AE14" s="510"/>
      <c r="AF14" s="510"/>
      <c r="AG14" s="511"/>
      <c r="AH14" s="509">
        <v>1.4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120</v>
      </c>
      <c r="CU14" s="488"/>
      <c r="CV14" s="488"/>
      <c r="CW14" s="488"/>
      <c r="CX14" s="488"/>
      <c r="CY14" s="488"/>
      <c r="CZ14" s="488"/>
      <c r="DA14" s="489"/>
      <c r="DB14" s="520">
        <v>2.5</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101955</v>
      </c>
      <c r="S15" s="517"/>
      <c r="T15" s="517"/>
      <c r="U15" s="517"/>
      <c r="V15" s="518"/>
      <c r="W15" s="504" t="s">
        <v>130</v>
      </c>
      <c r="X15" s="428"/>
      <c r="Y15" s="428"/>
      <c r="Z15" s="428"/>
      <c r="AA15" s="428"/>
      <c r="AB15" s="429"/>
      <c r="AC15" s="391">
        <v>8120</v>
      </c>
      <c r="AD15" s="392"/>
      <c r="AE15" s="392"/>
      <c r="AF15" s="392"/>
      <c r="AG15" s="393"/>
      <c r="AH15" s="391">
        <v>7429</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11296477</v>
      </c>
      <c r="BO15" s="411"/>
      <c r="BP15" s="411"/>
      <c r="BQ15" s="411"/>
      <c r="BR15" s="411"/>
      <c r="BS15" s="411"/>
      <c r="BT15" s="411"/>
      <c r="BU15" s="412"/>
      <c r="BV15" s="410">
        <v>10964196</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18.2</v>
      </c>
      <c r="AD16" s="510"/>
      <c r="AE16" s="510"/>
      <c r="AF16" s="510"/>
      <c r="AG16" s="511"/>
      <c r="AH16" s="509">
        <v>17.100000000000001</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14464111</v>
      </c>
      <c r="BO16" s="416"/>
      <c r="BP16" s="416"/>
      <c r="BQ16" s="416"/>
      <c r="BR16" s="416"/>
      <c r="BS16" s="416"/>
      <c r="BT16" s="416"/>
      <c r="BU16" s="417"/>
      <c r="BV16" s="415">
        <v>14361097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35790</v>
      </c>
      <c r="AD17" s="392"/>
      <c r="AE17" s="392"/>
      <c r="AF17" s="392"/>
      <c r="AG17" s="393"/>
      <c r="AH17" s="391">
        <v>35361</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14404959</v>
      </c>
      <c r="BO17" s="416"/>
      <c r="BP17" s="416"/>
      <c r="BQ17" s="416"/>
      <c r="BR17" s="416"/>
      <c r="BS17" s="416"/>
      <c r="BT17" s="416"/>
      <c r="BU17" s="417"/>
      <c r="BV17" s="415">
        <v>13979301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139</v>
      </c>
      <c r="C18" s="478"/>
      <c r="D18" s="478"/>
      <c r="E18" s="479"/>
      <c r="F18" s="479"/>
      <c r="G18" s="479"/>
      <c r="H18" s="479"/>
      <c r="I18" s="479"/>
      <c r="J18" s="479"/>
      <c r="K18" s="479"/>
      <c r="L18" s="480">
        <v>87.73</v>
      </c>
      <c r="M18" s="480"/>
      <c r="N18" s="480"/>
      <c r="O18" s="480"/>
      <c r="P18" s="480"/>
      <c r="Q18" s="480"/>
      <c r="R18" s="481"/>
      <c r="S18" s="481"/>
      <c r="T18" s="481"/>
      <c r="U18" s="481"/>
      <c r="V18" s="482"/>
      <c r="W18" s="496"/>
      <c r="X18" s="497"/>
      <c r="Y18" s="497"/>
      <c r="Z18" s="497"/>
      <c r="AA18" s="497"/>
      <c r="AB18" s="505"/>
      <c r="AC18" s="379">
        <v>80.3</v>
      </c>
      <c r="AD18" s="380"/>
      <c r="AE18" s="380"/>
      <c r="AF18" s="380"/>
      <c r="AG18" s="483"/>
      <c r="AH18" s="379">
        <v>81.5</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16531101</v>
      </c>
      <c r="BO18" s="416"/>
      <c r="BP18" s="416"/>
      <c r="BQ18" s="416"/>
      <c r="BR18" s="416"/>
      <c r="BS18" s="416"/>
      <c r="BT18" s="416"/>
      <c r="BU18" s="417"/>
      <c r="BV18" s="415">
        <v>16834592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141</v>
      </c>
      <c r="C19" s="478"/>
      <c r="D19" s="478"/>
      <c r="E19" s="479"/>
      <c r="F19" s="479"/>
      <c r="G19" s="479"/>
      <c r="H19" s="479"/>
      <c r="I19" s="479"/>
      <c r="J19" s="479"/>
      <c r="K19" s="479"/>
      <c r="L19" s="485">
        <v>1152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23044970</v>
      </c>
      <c r="BO19" s="416"/>
      <c r="BP19" s="416"/>
      <c r="BQ19" s="416"/>
      <c r="BR19" s="416"/>
      <c r="BS19" s="416"/>
      <c r="BT19" s="416"/>
      <c r="BU19" s="417"/>
      <c r="BV19" s="415">
        <v>21847994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143</v>
      </c>
      <c r="C20" s="478"/>
      <c r="D20" s="478"/>
      <c r="E20" s="479"/>
      <c r="F20" s="479"/>
      <c r="G20" s="479"/>
      <c r="H20" s="479"/>
      <c r="I20" s="479"/>
      <c r="J20" s="479"/>
      <c r="K20" s="479"/>
      <c r="L20" s="485">
        <v>39350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27203200</v>
      </c>
      <c r="BO23" s="416"/>
      <c r="BP23" s="416"/>
      <c r="BQ23" s="416"/>
      <c r="BR23" s="416"/>
      <c r="BS23" s="416"/>
      <c r="BT23" s="416"/>
      <c r="BU23" s="417"/>
      <c r="BV23" s="415">
        <v>28060914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152</v>
      </c>
      <c r="F24" s="389"/>
      <c r="G24" s="389"/>
      <c r="H24" s="389"/>
      <c r="I24" s="389"/>
      <c r="J24" s="389"/>
      <c r="K24" s="390"/>
      <c r="L24" s="391">
        <v>1</v>
      </c>
      <c r="M24" s="392"/>
      <c r="N24" s="392"/>
      <c r="O24" s="392"/>
      <c r="P24" s="393"/>
      <c r="Q24" s="391">
        <v>9200</v>
      </c>
      <c r="R24" s="392"/>
      <c r="S24" s="392"/>
      <c r="T24" s="392"/>
      <c r="U24" s="392"/>
      <c r="V24" s="393"/>
      <c r="W24" s="457"/>
      <c r="X24" s="448"/>
      <c r="Y24" s="449"/>
      <c r="Z24" s="388" t="s">
        <v>153</v>
      </c>
      <c r="AA24" s="389"/>
      <c r="AB24" s="389"/>
      <c r="AC24" s="389"/>
      <c r="AD24" s="389"/>
      <c r="AE24" s="389"/>
      <c r="AF24" s="389"/>
      <c r="AG24" s="390"/>
      <c r="AH24" s="391">
        <v>417</v>
      </c>
      <c r="AI24" s="392"/>
      <c r="AJ24" s="392"/>
      <c r="AK24" s="392"/>
      <c r="AL24" s="393"/>
      <c r="AM24" s="391">
        <v>1226397</v>
      </c>
      <c r="AN24" s="392"/>
      <c r="AO24" s="392"/>
      <c r="AP24" s="392"/>
      <c r="AQ24" s="392"/>
      <c r="AR24" s="393"/>
      <c r="AS24" s="391">
        <v>2941</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24622733</v>
      </c>
      <c r="BO24" s="416"/>
      <c r="BP24" s="416"/>
      <c r="BQ24" s="416"/>
      <c r="BR24" s="416"/>
      <c r="BS24" s="416"/>
      <c r="BT24" s="416"/>
      <c r="BU24" s="417"/>
      <c r="BV24" s="415">
        <v>25470480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155</v>
      </c>
      <c r="F25" s="389"/>
      <c r="G25" s="389"/>
      <c r="H25" s="389"/>
      <c r="I25" s="389"/>
      <c r="J25" s="389"/>
      <c r="K25" s="390"/>
      <c r="L25" s="391">
        <v>1</v>
      </c>
      <c r="M25" s="392"/>
      <c r="N25" s="392"/>
      <c r="O25" s="392"/>
      <c r="P25" s="393"/>
      <c r="Q25" s="391">
        <v>7550</v>
      </c>
      <c r="R25" s="392"/>
      <c r="S25" s="392"/>
      <c r="T25" s="392"/>
      <c r="U25" s="392"/>
      <c r="V25" s="393"/>
      <c r="W25" s="457"/>
      <c r="X25" s="448"/>
      <c r="Y25" s="449"/>
      <c r="Z25" s="388" t="s">
        <v>156</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13661947</v>
      </c>
      <c r="BO25" s="411"/>
      <c r="BP25" s="411"/>
      <c r="BQ25" s="411"/>
      <c r="BR25" s="411"/>
      <c r="BS25" s="411"/>
      <c r="BT25" s="411"/>
      <c r="BU25" s="412"/>
      <c r="BV25" s="410">
        <v>7429211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158</v>
      </c>
      <c r="F26" s="389"/>
      <c r="G26" s="389"/>
      <c r="H26" s="389"/>
      <c r="I26" s="389"/>
      <c r="J26" s="389"/>
      <c r="K26" s="390"/>
      <c r="L26" s="391">
        <v>1</v>
      </c>
      <c r="M26" s="392"/>
      <c r="N26" s="392"/>
      <c r="O26" s="392"/>
      <c r="P26" s="393"/>
      <c r="Q26" s="391">
        <v>6800</v>
      </c>
      <c r="R26" s="392"/>
      <c r="S26" s="392"/>
      <c r="T26" s="392"/>
      <c r="U26" s="392"/>
      <c r="V26" s="393"/>
      <c r="W26" s="457"/>
      <c r="X26" s="448"/>
      <c r="Y26" s="449"/>
      <c r="Z26" s="388" t="s">
        <v>159</v>
      </c>
      <c r="AA26" s="470"/>
      <c r="AB26" s="470"/>
      <c r="AC26" s="470"/>
      <c r="AD26" s="470"/>
      <c r="AE26" s="470"/>
      <c r="AF26" s="470"/>
      <c r="AG26" s="471"/>
      <c r="AH26" s="391">
        <v>10</v>
      </c>
      <c r="AI26" s="392"/>
      <c r="AJ26" s="392"/>
      <c r="AK26" s="392"/>
      <c r="AL26" s="393"/>
      <c r="AM26" s="391">
        <v>35610</v>
      </c>
      <c r="AN26" s="392"/>
      <c r="AO26" s="392"/>
      <c r="AP26" s="392"/>
      <c r="AQ26" s="392"/>
      <c r="AR26" s="393"/>
      <c r="AS26" s="391">
        <v>3561</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161</v>
      </c>
      <c r="F27" s="389"/>
      <c r="G27" s="389"/>
      <c r="H27" s="389"/>
      <c r="I27" s="389"/>
      <c r="J27" s="389"/>
      <c r="K27" s="390"/>
      <c r="L27" s="391">
        <v>1</v>
      </c>
      <c r="M27" s="392"/>
      <c r="N27" s="392"/>
      <c r="O27" s="392"/>
      <c r="P27" s="393"/>
      <c r="Q27" s="391">
        <v>5400</v>
      </c>
      <c r="R27" s="392"/>
      <c r="S27" s="392"/>
      <c r="T27" s="392"/>
      <c r="U27" s="392"/>
      <c r="V27" s="393"/>
      <c r="W27" s="457"/>
      <c r="X27" s="448"/>
      <c r="Y27" s="449"/>
      <c r="Z27" s="388" t="s">
        <v>162</v>
      </c>
      <c r="AA27" s="389"/>
      <c r="AB27" s="389"/>
      <c r="AC27" s="389"/>
      <c r="AD27" s="389"/>
      <c r="AE27" s="389"/>
      <c r="AF27" s="389"/>
      <c r="AG27" s="390"/>
      <c r="AH27" s="391">
        <v>5</v>
      </c>
      <c r="AI27" s="392"/>
      <c r="AJ27" s="392"/>
      <c r="AK27" s="392"/>
      <c r="AL27" s="393"/>
      <c r="AM27" s="391">
        <v>17458</v>
      </c>
      <c r="AN27" s="392"/>
      <c r="AO27" s="392"/>
      <c r="AP27" s="392"/>
      <c r="AQ27" s="392"/>
      <c r="AR27" s="393"/>
      <c r="AS27" s="391">
        <v>3492</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6075</v>
      </c>
      <c r="BO27" s="419"/>
      <c r="BP27" s="419"/>
      <c r="BQ27" s="419"/>
      <c r="BR27" s="419"/>
      <c r="BS27" s="419"/>
      <c r="BT27" s="419"/>
      <c r="BU27" s="420"/>
      <c r="BV27" s="418">
        <v>6073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164</v>
      </c>
      <c r="F28" s="389"/>
      <c r="G28" s="389"/>
      <c r="H28" s="389"/>
      <c r="I28" s="389"/>
      <c r="J28" s="389"/>
      <c r="K28" s="390"/>
      <c r="L28" s="391">
        <v>1</v>
      </c>
      <c r="M28" s="392"/>
      <c r="N28" s="392"/>
      <c r="O28" s="392"/>
      <c r="P28" s="393"/>
      <c r="Q28" s="391">
        <v>4800</v>
      </c>
      <c r="R28" s="392"/>
      <c r="S28" s="392"/>
      <c r="T28" s="392"/>
      <c r="U28" s="392"/>
      <c r="V28" s="393"/>
      <c r="W28" s="457"/>
      <c r="X28" s="448"/>
      <c r="Y28" s="449"/>
      <c r="Z28" s="388" t="s">
        <v>165</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2854787</v>
      </c>
      <c r="BO28" s="411"/>
      <c r="BP28" s="411"/>
      <c r="BQ28" s="411"/>
      <c r="BR28" s="411"/>
      <c r="BS28" s="411"/>
      <c r="BT28" s="411"/>
      <c r="BU28" s="412"/>
      <c r="BV28" s="410">
        <v>2854674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168</v>
      </c>
      <c r="F29" s="389"/>
      <c r="G29" s="389"/>
      <c r="H29" s="389"/>
      <c r="I29" s="389"/>
      <c r="J29" s="389"/>
      <c r="K29" s="390"/>
      <c r="L29" s="391">
        <v>20</v>
      </c>
      <c r="M29" s="392"/>
      <c r="N29" s="392"/>
      <c r="O29" s="392"/>
      <c r="P29" s="393"/>
      <c r="Q29" s="391">
        <v>4500</v>
      </c>
      <c r="R29" s="392"/>
      <c r="S29" s="392"/>
      <c r="T29" s="392"/>
      <c r="U29" s="392"/>
      <c r="V29" s="393"/>
      <c r="W29" s="458"/>
      <c r="X29" s="459"/>
      <c r="Y29" s="460"/>
      <c r="Z29" s="388" t="s">
        <v>169</v>
      </c>
      <c r="AA29" s="389"/>
      <c r="AB29" s="389"/>
      <c r="AC29" s="389"/>
      <c r="AD29" s="389"/>
      <c r="AE29" s="389"/>
      <c r="AF29" s="389"/>
      <c r="AG29" s="390"/>
      <c r="AH29" s="391">
        <v>422</v>
      </c>
      <c r="AI29" s="392"/>
      <c r="AJ29" s="392"/>
      <c r="AK29" s="392"/>
      <c r="AL29" s="393"/>
      <c r="AM29" s="391">
        <v>1243855</v>
      </c>
      <c r="AN29" s="392"/>
      <c r="AO29" s="392"/>
      <c r="AP29" s="392"/>
      <c r="AQ29" s="392"/>
      <c r="AR29" s="393"/>
      <c r="AS29" s="391">
        <v>2948</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461109</v>
      </c>
      <c r="BO29" s="416"/>
      <c r="BP29" s="416"/>
      <c r="BQ29" s="416"/>
      <c r="BR29" s="416"/>
      <c r="BS29" s="416"/>
      <c r="BT29" s="416"/>
      <c r="BU29" s="417"/>
      <c r="BV29" s="415">
        <v>452834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101.1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6381921</v>
      </c>
      <c r="BO30" s="419"/>
      <c r="BP30" s="419"/>
      <c r="BQ30" s="419"/>
      <c r="BR30" s="419"/>
      <c r="BS30" s="419"/>
      <c r="BT30" s="419"/>
      <c r="BU30" s="420"/>
      <c r="BV30" s="418">
        <v>5071447</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5</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10</v>
      </c>
      <c r="BF34" s="375"/>
      <c r="BG34" s="374" t="str">
        <f>IF('各会計、関係団体の財政状況及び健全化判断比率'!B33="","",'各会計、関係団体の財政状況及び健全化判断比率'!B33)</f>
        <v>農業集落排水事業特別会計</v>
      </c>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筑紫野・小郡・基山清掃施設組合（一般会計）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21</v>
      </c>
      <c r="CP34" s="375"/>
      <c r="CQ34" s="374" t="str">
        <f>IF('各会計、関係団体の財政状況及び健全化判断比率'!BS7="","",'各会計、関係団体の財政状況及び健全化判断比率'!BS7)</f>
        <v>筑紫野市土地開発公社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〇</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住宅新築資金等貸付事業特別会計</v>
      </c>
      <c r="F35" s="374"/>
      <c r="G35" s="374"/>
      <c r="H35" s="374"/>
      <c r="I35" s="374"/>
      <c r="J35" s="374"/>
      <c r="K35" s="374"/>
      <c r="L35" s="374"/>
      <c r="M35" s="374"/>
      <c r="N35" s="374"/>
      <c r="O35" s="374"/>
      <c r="P35" s="374"/>
      <c r="Q35" s="374"/>
      <c r="R35" s="374"/>
      <c r="S35" s="374"/>
      <c r="T35" s="167"/>
      <c r="U35" s="375">
        <f>IF(W35="","",U34+1)</f>
        <v>6</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f t="shared" ref="AM35:AM43" si="0">IF(AO35="","",AM34+1)</f>
        <v>9</v>
      </c>
      <c r="AN35" s="375"/>
      <c r="AO35" s="374" t="str">
        <f>IF('各会計、関係団体の財政状況及び健全化判断比率'!B32="","",'各会計、関係団体の財政状況及び健全化判断比率'!B32)</f>
        <v>下水道事業会計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両筑衛生施設組合（一般会計）</v>
      </c>
      <c r="BZ35" s="374"/>
      <c r="CA35" s="374"/>
      <c r="CB35" s="374"/>
      <c r="CC35" s="374"/>
      <c r="CD35" s="374"/>
      <c r="CE35" s="374"/>
      <c r="CF35" s="374"/>
      <c r="CG35" s="374"/>
      <c r="CH35" s="374"/>
      <c r="CI35" s="374"/>
      <c r="CJ35" s="374"/>
      <c r="CK35" s="374"/>
      <c r="CL35" s="374"/>
      <c r="CM35" s="374"/>
      <c r="CN35" s="167"/>
      <c r="CO35" s="375">
        <f t="shared" ref="CO35:CO43" si="3">IF(CQ35="","",CO34+1)</f>
        <v>22</v>
      </c>
      <c r="CP35" s="375"/>
      <c r="CQ35" s="374" t="str">
        <f>IF('各会計、関係団体の財政状況及び健全化判断比率'!BS8="","",'各会計、関係団体の財政状況及び健全化判断比率'!BS8)</f>
        <v>筑紫野市文化振興財団</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奨学資金貸与事業特別会計</v>
      </c>
      <c r="F36" s="374"/>
      <c r="G36" s="374"/>
      <c r="H36" s="374"/>
      <c r="I36" s="374"/>
      <c r="J36" s="374"/>
      <c r="K36" s="374"/>
      <c r="L36" s="374"/>
      <c r="M36" s="374"/>
      <c r="N36" s="374"/>
      <c r="O36" s="374"/>
      <c r="P36" s="374"/>
      <c r="Q36" s="374"/>
      <c r="R36" s="374"/>
      <c r="S36" s="374"/>
      <c r="T36" s="167"/>
      <c r="U36" s="375">
        <f t="shared" ref="U36:U43" si="4">IF(W36="","",U35+1)</f>
        <v>7</v>
      </c>
      <c r="V36" s="375"/>
      <c r="W36" s="374" t="str">
        <f>IF('各会計、関係団体の財政状況及び健全化判断比率'!B30="","",'各会計、関係団体の財政状況及び健全化判断比率'!B30)</f>
        <v>後期高齢者医療事業特別会計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筑慈苑施設組合（一般会計）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f>IF(E37="","",C36+1)</f>
        <v>4</v>
      </c>
      <c r="D37" s="375"/>
      <c r="E37" s="374" t="str">
        <f>IF('各会計、関係団体の財政状況及び健全化判断比率'!B10="","",'各会計、関係団体の財政状況及び健全化判断比率'!B10)</f>
        <v>筑紫地区障害支援区分等審査会事業特別会計</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山神水道企業団</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福岡地区水道企業団</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16</v>
      </c>
      <c r="BX39" s="375"/>
      <c r="BY39" s="374" t="str">
        <f>IF('各会計、関係団体の財政状況及び健全化判断比率'!B73="","",'各会計、関係団体の財政状況及び健全化判断比率'!B73)</f>
        <v>筑紫野太宰府消防組合（一般会計）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17</v>
      </c>
      <c r="BX40" s="375"/>
      <c r="BY40" s="374" t="str">
        <f>IF('各会計、関係団体の財政状況及び健全化判断比率'!B74="","",'各会計、関係団体の財政状況及び健全化判断比率'!B74)</f>
        <v>筑紫自治振興組合（一般会計）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18</v>
      </c>
      <c r="BX41" s="375"/>
      <c r="BY41" s="374" t="str">
        <f>IF('各会計、関係団体の財政状況及び健全化判断比率'!B75="","",'各会計、関係団体の財政状況及び健全化判断比率'!B75)</f>
        <v>筑紫自治振興組合（筑紫公平委員会特別会計）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19</v>
      </c>
      <c r="BX42" s="375"/>
      <c r="BY42" s="374" t="str">
        <f>IF('各会計、関係団体の財政状況及び健全化判断比率'!B76="","",'各会計、関係団体の財政状況及び健全化判断比率'!B76)</f>
        <v>福岡県市町村職員退職手当組合（一般会計）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20</v>
      </c>
      <c r="BX43" s="375"/>
      <c r="BY43" s="374" t="str">
        <f>IF('各会計、関係団体の財政状況及び健全化判断比率'!B77="","",'各会計、関係団体の財政状況及び健全化判断比率'!B77)</f>
        <v>福岡県市町村職員退職手当組合（基金特別会計）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60" zoomScaleNormal="6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207</v>
      </c>
      <c r="C5" s="708"/>
      <c r="D5" s="708"/>
      <c r="E5" s="708"/>
      <c r="F5" s="708"/>
      <c r="G5" s="708"/>
      <c r="H5" s="708"/>
      <c r="I5" s="708"/>
      <c r="J5" s="708"/>
      <c r="K5" s="708"/>
      <c r="L5" s="708"/>
      <c r="M5" s="708"/>
      <c r="N5" s="708"/>
      <c r="O5" s="708"/>
      <c r="P5" s="708"/>
      <c r="Q5" s="709"/>
      <c r="R5" s="670">
        <v>13237289</v>
      </c>
      <c r="S5" s="671"/>
      <c r="T5" s="671"/>
      <c r="U5" s="671"/>
      <c r="V5" s="671"/>
      <c r="W5" s="671"/>
      <c r="X5" s="671"/>
      <c r="Y5" s="718"/>
      <c r="Z5" s="731">
        <v>38.6</v>
      </c>
      <c r="AA5" s="731"/>
      <c r="AB5" s="731"/>
      <c r="AC5" s="731"/>
      <c r="AD5" s="732">
        <v>12352835</v>
      </c>
      <c r="AE5" s="732"/>
      <c r="AF5" s="732"/>
      <c r="AG5" s="732"/>
      <c r="AH5" s="732"/>
      <c r="AI5" s="732"/>
      <c r="AJ5" s="732"/>
      <c r="AK5" s="732"/>
      <c r="AL5" s="719">
        <v>69.599999999999994</v>
      </c>
      <c r="AM5" s="688"/>
      <c r="AN5" s="688"/>
      <c r="AO5" s="720"/>
      <c r="AP5" s="707" t="s">
        <v>208</v>
      </c>
      <c r="AQ5" s="708"/>
      <c r="AR5" s="708"/>
      <c r="AS5" s="708"/>
      <c r="AT5" s="708"/>
      <c r="AU5" s="708"/>
      <c r="AV5" s="708"/>
      <c r="AW5" s="708"/>
      <c r="AX5" s="708"/>
      <c r="AY5" s="708"/>
      <c r="AZ5" s="708"/>
      <c r="BA5" s="708"/>
      <c r="BB5" s="708"/>
      <c r="BC5" s="708"/>
      <c r="BD5" s="708"/>
      <c r="BE5" s="708"/>
      <c r="BF5" s="709"/>
      <c r="BG5" s="620">
        <v>12347205</v>
      </c>
      <c r="BH5" s="621"/>
      <c r="BI5" s="621"/>
      <c r="BJ5" s="621"/>
      <c r="BK5" s="621"/>
      <c r="BL5" s="621"/>
      <c r="BM5" s="621"/>
      <c r="BN5" s="622"/>
      <c r="BO5" s="673">
        <v>93.3</v>
      </c>
      <c r="BP5" s="673"/>
      <c r="BQ5" s="673"/>
      <c r="BR5" s="673"/>
      <c r="BS5" s="674">
        <v>179129</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209</v>
      </c>
      <c r="CS5" s="726"/>
      <c r="CT5" s="726"/>
      <c r="CU5" s="726"/>
      <c r="CV5" s="726"/>
      <c r="CW5" s="726"/>
      <c r="CX5" s="726"/>
      <c r="CY5" s="727"/>
      <c r="CZ5" s="725" t="s">
        <v>201</v>
      </c>
      <c r="DA5" s="726"/>
      <c r="DB5" s="726"/>
      <c r="DC5" s="727"/>
      <c r="DD5" s="725" t="s">
        <v>210</v>
      </c>
      <c r="DE5" s="726"/>
      <c r="DF5" s="726"/>
      <c r="DG5" s="726"/>
      <c r="DH5" s="726"/>
      <c r="DI5" s="726"/>
      <c r="DJ5" s="726"/>
      <c r="DK5" s="726"/>
      <c r="DL5" s="726"/>
      <c r="DM5" s="726"/>
      <c r="DN5" s="726"/>
      <c r="DO5" s="726"/>
      <c r="DP5" s="727"/>
      <c r="DQ5" s="725" t="s">
        <v>211</v>
      </c>
      <c r="DR5" s="726"/>
      <c r="DS5" s="726"/>
      <c r="DT5" s="726"/>
      <c r="DU5" s="726"/>
      <c r="DV5" s="726"/>
      <c r="DW5" s="726"/>
      <c r="DX5" s="726"/>
      <c r="DY5" s="726"/>
      <c r="DZ5" s="726"/>
      <c r="EA5" s="726"/>
      <c r="EB5" s="726"/>
      <c r="EC5" s="727"/>
    </row>
    <row r="6" spans="2:143" ht="11.25" customHeight="1" x14ac:dyDescent="0.15">
      <c r="B6" s="617" t="s">
        <v>212</v>
      </c>
      <c r="C6" s="618"/>
      <c r="D6" s="618"/>
      <c r="E6" s="618"/>
      <c r="F6" s="618"/>
      <c r="G6" s="618"/>
      <c r="H6" s="618"/>
      <c r="I6" s="618"/>
      <c r="J6" s="618"/>
      <c r="K6" s="618"/>
      <c r="L6" s="618"/>
      <c r="M6" s="618"/>
      <c r="N6" s="618"/>
      <c r="O6" s="618"/>
      <c r="P6" s="618"/>
      <c r="Q6" s="619"/>
      <c r="R6" s="620">
        <v>243379</v>
      </c>
      <c r="S6" s="621"/>
      <c r="T6" s="621"/>
      <c r="U6" s="621"/>
      <c r="V6" s="621"/>
      <c r="W6" s="621"/>
      <c r="X6" s="621"/>
      <c r="Y6" s="622"/>
      <c r="Z6" s="673">
        <v>0.7</v>
      </c>
      <c r="AA6" s="673"/>
      <c r="AB6" s="673"/>
      <c r="AC6" s="673"/>
      <c r="AD6" s="674">
        <v>243379</v>
      </c>
      <c r="AE6" s="674"/>
      <c r="AF6" s="674"/>
      <c r="AG6" s="674"/>
      <c r="AH6" s="674"/>
      <c r="AI6" s="674"/>
      <c r="AJ6" s="674"/>
      <c r="AK6" s="674"/>
      <c r="AL6" s="643">
        <v>1.4</v>
      </c>
      <c r="AM6" s="675"/>
      <c r="AN6" s="675"/>
      <c r="AO6" s="676"/>
      <c r="AP6" s="617" t="s">
        <v>213</v>
      </c>
      <c r="AQ6" s="618"/>
      <c r="AR6" s="618"/>
      <c r="AS6" s="618"/>
      <c r="AT6" s="618"/>
      <c r="AU6" s="618"/>
      <c r="AV6" s="618"/>
      <c r="AW6" s="618"/>
      <c r="AX6" s="618"/>
      <c r="AY6" s="618"/>
      <c r="AZ6" s="618"/>
      <c r="BA6" s="618"/>
      <c r="BB6" s="618"/>
      <c r="BC6" s="618"/>
      <c r="BD6" s="618"/>
      <c r="BE6" s="618"/>
      <c r="BF6" s="619"/>
      <c r="BG6" s="620">
        <v>12347205</v>
      </c>
      <c r="BH6" s="621"/>
      <c r="BI6" s="621"/>
      <c r="BJ6" s="621"/>
      <c r="BK6" s="621"/>
      <c r="BL6" s="621"/>
      <c r="BM6" s="621"/>
      <c r="BN6" s="622"/>
      <c r="BO6" s="673">
        <v>93.3</v>
      </c>
      <c r="BP6" s="673"/>
      <c r="BQ6" s="673"/>
      <c r="BR6" s="673"/>
      <c r="BS6" s="674">
        <v>179129</v>
      </c>
      <c r="BT6" s="674"/>
      <c r="BU6" s="674"/>
      <c r="BV6" s="674"/>
      <c r="BW6" s="674"/>
      <c r="BX6" s="674"/>
      <c r="BY6" s="674"/>
      <c r="BZ6" s="674"/>
      <c r="CA6" s="674"/>
      <c r="CB6" s="710"/>
      <c r="CD6" s="677" t="s">
        <v>214</v>
      </c>
      <c r="CE6" s="678"/>
      <c r="CF6" s="678"/>
      <c r="CG6" s="678"/>
      <c r="CH6" s="678"/>
      <c r="CI6" s="678"/>
      <c r="CJ6" s="678"/>
      <c r="CK6" s="678"/>
      <c r="CL6" s="678"/>
      <c r="CM6" s="678"/>
      <c r="CN6" s="678"/>
      <c r="CO6" s="678"/>
      <c r="CP6" s="678"/>
      <c r="CQ6" s="679"/>
      <c r="CR6" s="620">
        <v>286933</v>
      </c>
      <c r="CS6" s="621"/>
      <c r="CT6" s="621"/>
      <c r="CU6" s="621"/>
      <c r="CV6" s="621"/>
      <c r="CW6" s="621"/>
      <c r="CX6" s="621"/>
      <c r="CY6" s="622"/>
      <c r="CZ6" s="673">
        <v>0.9</v>
      </c>
      <c r="DA6" s="673"/>
      <c r="DB6" s="673"/>
      <c r="DC6" s="673"/>
      <c r="DD6" s="626" t="s">
        <v>215</v>
      </c>
      <c r="DE6" s="621"/>
      <c r="DF6" s="621"/>
      <c r="DG6" s="621"/>
      <c r="DH6" s="621"/>
      <c r="DI6" s="621"/>
      <c r="DJ6" s="621"/>
      <c r="DK6" s="621"/>
      <c r="DL6" s="621"/>
      <c r="DM6" s="621"/>
      <c r="DN6" s="621"/>
      <c r="DO6" s="621"/>
      <c r="DP6" s="622"/>
      <c r="DQ6" s="626">
        <v>286933</v>
      </c>
      <c r="DR6" s="621"/>
      <c r="DS6" s="621"/>
      <c r="DT6" s="621"/>
      <c r="DU6" s="621"/>
      <c r="DV6" s="621"/>
      <c r="DW6" s="621"/>
      <c r="DX6" s="621"/>
      <c r="DY6" s="621"/>
      <c r="DZ6" s="621"/>
      <c r="EA6" s="621"/>
      <c r="EB6" s="621"/>
      <c r="EC6" s="656"/>
    </row>
    <row r="7" spans="2:143" ht="11.25" customHeight="1" x14ac:dyDescent="0.15">
      <c r="B7" s="617" t="s">
        <v>216</v>
      </c>
      <c r="C7" s="618"/>
      <c r="D7" s="618"/>
      <c r="E7" s="618"/>
      <c r="F7" s="618"/>
      <c r="G7" s="618"/>
      <c r="H7" s="618"/>
      <c r="I7" s="618"/>
      <c r="J7" s="618"/>
      <c r="K7" s="618"/>
      <c r="L7" s="618"/>
      <c r="M7" s="618"/>
      <c r="N7" s="618"/>
      <c r="O7" s="618"/>
      <c r="P7" s="618"/>
      <c r="Q7" s="619"/>
      <c r="R7" s="620">
        <v>12717</v>
      </c>
      <c r="S7" s="621"/>
      <c r="T7" s="621"/>
      <c r="U7" s="621"/>
      <c r="V7" s="621"/>
      <c r="W7" s="621"/>
      <c r="X7" s="621"/>
      <c r="Y7" s="622"/>
      <c r="Z7" s="673">
        <v>0</v>
      </c>
      <c r="AA7" s="673"/>
      <c r="AB7" s="673"/>
      <c r="AC7" s="673"/>
      <c r="AD7" s="674">
        <v>12717</v>
      </c>
      <c r="AE7" s="674"/>
      <c r="AF7" s="674"/>
      <c r="AG7" s="674"/>
      <c r="AH7" s="674"/>
      <c r="AI7" s="674"/>
      <c r="AJ7" s="674"/>
      <c r="AK7" s="674"/>
      <c r="AL7" s="643">
        <v>0.1</v>
      </c>
      <c r="AM7" s="675"/>
      <c r="AN7" s="675"/>
      <c r="AO7" s="676"/>
      <c r="AP7" s="617" t="s">
        <v>217</v>
      </c>
      <c r="AQ7" s="618"/>
      <c r="AR7" s="618"/>
      <c r="AS7" s="618"/>
      <c r="AT7" s="618"/>
      <c r="AU7" s="618"/>
      <c r="AV7" s="618"/>
      <c r="AW7" s="618"/>
      <c r="AX7" s="618"/>
      <c r="AY7" s="618"/>
      <c r="AZ7" s="618"/>
      <c r="BA7" s="618"/>
      <c r="BB7" s="618"/>
      <c r="BC7" s="618"/>
      <c r="BD7" s="618"/>
      <c r="BE7" s="618"/>
      <c r="BF7" s="619"/>
      <c r="BG7" s="620">
        <v>6167099</v>
      </c>
      <c r="BH7" s="621"/>
      <c r="BI7" s="621"/>
      <c r="BJ7" s="621"/>
      <c r="BK7" s="621"/>
      <c r="BL7" s="621"/>
      <c r="BM7" s="621"/>
      <c r="BN7" s="622"/>
      <c r="BO7" s="673">
        <v>46.6</v>
      </c>
      <c r="BP7" s="673"/>
      <c r="BQ7" s="673"/>
      <c r="BR7" s="673"/>
      <c r="BS7" s="674">
        <v>179129</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5802587</v>
      </c>
      <c r="CS7" s="621"/>
      <c r="CT7" s="621"/>
      <c r="CU7" s="621"/>
      <c r="CV7" s="621"/>
      <c r="CW7" s="621"/>
      <c r="CX7" s="621"/>
      <c r="CY7" s="622"/>
      <c r="CZ7" s="673">
        <v>17.899999999999999</v>
      </c>
      <c r="DA7" s="673"/>
      <c r="DB7" s="673"/>
      <c r="DC7" s="673"/>
      <c r="DD7" s="626">
        <v>1351692</v>
      </c>
      <c r="DE7" s="621"/>
      <c r="DF7" s="621"/>
      <c r="DG7" s="621"/>
      <c r="DH7" s="621"/>
      <c r="DI7" s="621"/>
      <c r="DJ7" s="621"/>
      <c r="DK7" s="621"/>
      <c r="DL7" s="621"/>
      <c r="DM7" s="621"/>
      <c r="DN7" s="621"/>
      <c r="DO7" s="621"/>
      <c r="DP7" s="622"/>
      <c r="DQ7" s="626">
        <v>4288155</v>
      </c>
      <c r="DR7" s="621"/>
      <c r="DS7" s="621"/>
      <c r="DT7" s="621"/>
      <c r="DU7" s="621"/>
      <c r="DV7" s="621"/>
      <c r="DW7" s="621"/>
      <c r="DX7" s="621"/>
      <c r="DY7" s="621"/>
      <c r="DZ7" s="621"/>
      <c r="EA7" s="621"/>
      <c r="EB7" s="621"/>
      <c r="EC7" s="656"/>
    </row>
    <row r="8" spans="2:143" ht="11.25" customHeight="1" x14ac:dyDescent="0.15">
      <c r="B8" s="617" t="s">
        <v>219</v>
      </c>
      <c r="C8" s="618"/>
      <c r="D8" s="618"/>
      <c r="E8" s="618"/>
      <c r="F8" s="618"/>
      <c r="G8" s="618"/>
      <c r="H8" s="618"/>
      <c r="I8" s="618"/>
      <c r="J8" s="618"/>
      <c r="K8" s="618"/>
      <c r="L8" s="618"/>
      <c r="M8" s="618"/>
      <c r="N8" s="618"/>
      <c r="O8" s="618"/>
      <c r="P8" s="618"/>
      <c r="Q8" s="619"/>
      <c r="R8" s="620">
        <v>41550</v>
      </c>
      <c r="S8" s="621"/>
      <c r="T8" s="621"/>
      <c r="U8" s="621"/>
      <c r="V8" s="621"/>
      <c r="W8" s="621"/>
      <c r="X8" s="621"/>
      <c r="Y8" s="622"/>
      <c r="Z8" s="673">
        <v>0.1</v>
      </c>
      <c r="AA8" s="673"/>
      <c r="AB8" s="673"/>
      <c r="AC8" s="673"/>
      <c r="AD8" s="674">
        <v>41550</v>
      </c>
      <c r="AE8" s="674"/>
      <c r="AF8" s="674"/>
      <c r="AG8" s="674"/>
      <c r="AH8" s="674"/>
      <c r="AI8" s="674"/>
      <c r="AJ8" s="674"/>
      <c r="AK8" s="674"/>
      <c r="AL8" s="643">
        <v>0.2</v>
      </c>
      <c r="AM8" s="675"/>
      <c r="AN8" s="675"/>
      <c r="AO8" s="676"/>
      <c r="AP8" s="617" t="s">
        <v>220</v>
      </c>
      <c r="AQ8" s="618"/>
      <c r="AR8" s="618"/>
      <c r="AS8" s="618"/>
      <c r="AT8" s="618"/>
      <c r="AU8" s="618"/>
      <c r="AV8" s="618"/>
      <c r="AW8" s="618"/>
      <c r="AX8" s="618"/>
      <c r="AY8" s="618"/>
      <c r="AZ8" s="618"/>
      <c r="BA8" s="618"/>
      <c r="BB8" s="618"/>
      <c r="BC8" s="618"/>
      <c r="BD8" s="618"/>
      <c r="BE8" s="618"/>
      <c r="BF8" s="619"/>
      <c r="BG8" s="620">
        <v>167793</v>
      </c>
      <c r="BH8" s="621"/>
      <c r="BI8" s="621"/>
      <c r="BJ8" s="621"/>
      <c r="BK8" s="621"/>
      <c r="BL8" s="621"/>
      <c r="BM8" s="621"/>
      <c r="BN8" s="622"/>
      <c r="BO8" s="673">
        <v>1.3</v>
      </c>
      <c r="BP8" s="673"/>
      <c r="BQ8" s="673"/>
      <c r="BR8" s="673"/>
      <c r="BS8" s="626" t="s">
        <v>111</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13339135</v>
      </c>
      <c r="CS8" s="621"/>
      <c r="CT8" s="621"/>
      <c r="CU8" s="621"/>
      <c r="CV8" s="621"/>
      <c r="CW8" s="621"/>
      <c r="CX8" s="621"/>
      <c r="CY8" s="622"/>
      <c r="CZ8" s="673">
        <v>41.1</v>
      </c>
      <c r="DA8" s="673"/>
      <c r="DB8" s="673"/>
      <c r="DC8" s="673"/>
      <c r="DD8" s="626">
        <v>17389</v>
      </c>
      <c r="DE8" s="621"/>
      <c r="DF8" s="621"/>
      <c r="DG8" s="621"/>
      <c r="DH8" s="621"/>
      <c r="DI8" s="621"/>
      <c r="DJ8" s="621"/>
      <c r="DK8" s="621"/>
      <c r="DL8" s="621"/>
      <c r="DM8" s="621"/>
      <c r="DN8" s="621"/>
      <c r="DO8" s="621"/>
      <c r="DP8" s="622"/>
      <c r="DQ8" s="626">
        <v>5769216</v>
      </c>
      <c r="DR8" s="621"/>
      <c r="DS8" s="621"/>
      <c r="DT8" s="621"/>
      <c r="DU8" s="621"/>
      <c r="DV8" s="621"/>
      <c r="DW8" s="621"/>
      <c r="DX8" s="621"/>
      <c r="DY8" s="621"/>
      <c r="DZ8" s="621"/>
      <c r="EA8" s="621"/>
      <c r="EB8" s="621"/>
      <c r="EC8" s="656"/>
    </row>
    <row r="9" spans="2:143" ht="11.25" customHeight="1" x14ac:dyDescent="0.15">
      <c r="B9" s="617" t="s">
        <v>222</v>
      </c>
      <c r="C9" s="618"/>
      <c r="D9" s="618"/>
      <c r="E9" s="618"/>
      <c r="F9" s="618"/>
      <c r="G9" s="618"/>
      <c r="H9" s="618"/>
      <c r="I9" s="618"/>
      <c r="J9" s="618"/>
      <c r="K9" s="618"/>
      <c r="L9" s="618"/>
      <c r="M9" s="618"/>
      <c r="N9" s="618"/>
      <c r="O9" s="618"/>
      <c r="P9" s="618"/>
      <c r="Q9" s="619"/>
      <c r="R9" s="620">
        <v>27645</v>
      </c>
      <c r="S9" s="621"/>
      <c r="T9" s="621"/>
      <c r="U9" s="621"/>
      <c r="V9" s="621"/>
      <c r="W9" s="621"/>
      <c r="X9" s="621"/>
      <c r="Y9" s="622"/>
      <c r="Z9" s="673">
        <v>0.1</v>
      </c>
      <c r="AA9" s="673"/>
      <c r="AB9" s="673"/>
      <c r="AC9" s="673"/>
      <c r="AD9" s="674">
        <v>27645</v>
      </c>
      <c r="AE9" s="674"/>
      <c r="AF9" s="674"/>
      <c r="AG9" s="674"/>
      <c r="AH9" s="674"/>
      <c r="AI9" s="674"/>
      <c r="AJ9" s="674"/>
      <c r="AK9" s="674"/>
      <c r="AL9" s="643">
        <v>0.2</v>
      </c>
      <c r="AM9" s="675"/>
      <c r="AN9" s="675"/>
      <c r="AO9" s="676"/>
      <c r="AP9" s="617" t="s">
        <v>223</v>
      </c>
      <c r="AQ9" s="618"/>
      <c r="AR9" s="618"/>
      <c r="AS9" s="618"/>
      <c r="AT9" s="618"/>
      <c r="AU9" s="618"/>
      <c r="AV9" s="618"/>
      <c r="AW9" s="618"/>
      <c r="AX9" s="618"/>
      <c r="AY9" s="618"/>
      <c r="AZ9" s="618"/>
      <c r="BA9" s="618"/>
      <c r="BB9" s="618"/>
      <c r="BC9" s="618"/>
      <c r="BD9" s="618"/>
      <c r="BE9" s="618"/>
      <c r="BF9" s="619"/>
      <c r="BG9" s="620">
        <v>5048369</v>
      </c>
      <c r="BH9" s="621"/>
      <c r="BI9" s="621"/>
      <c r="BJ9" s="621"/>
      <c r="BK9" s="621"/>
      <c r="BL9" s="621"/>
      <c r="BM9" s="621"/>
      <c r="BN9" s="622"/>
      <c r="BO9" s="673">
        <v>38.1</v>
      </c>
      <c r="BP9" s="673"/>
      <c r="BQ9" s="673"/>
      <c r="BR9" s="673"/>
      <c r="BS9" s="626" t="s">
        <v>111</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2746231</v>
      </c>
      <c r="CS9" s="621"/>
      <c r="CT9" s="621"/>
      <c r="CU9" s="621"/>
      <c r="CV9" s="621"/>
      <c r="CW9" s="621"/>
      <c r="CX9" s="621"/>
      <c r="CY9" s="622"/>
      <c r="CZ9" s="673">
        <v>8.5</v>
      </c>
      <c r="DA9" s="673"/>
      <c r="DB9" s="673"/>
      <c r="DC9" s="673"/>
      <c r="DD9" s="626">
        <v>22650</v>
      </c>
      <c r="DE9" s="621"/>
      <c r="DF9" s="621"/>
      <c r="DG9" s="621"/>
      <c r="DH9" s="621"/>
      <c r="DI9" s="621"/>
      <c r="DJ9" s="621"/>
      <c r="DK9" s="621"/>
      <c r="DL9" s="621"/>
      <c r="DM9" s="621"/>
      <c r="DN9" s="621"/>
      <c r="DO9" s="621"/>
      <c r="DP9" s="622"/>
      <c r="DQ9" s="626">
        <v>2370802</v>
      </c>
      <c r="DR9" s="621"/>
      <c r="DS9" s="621"/>
      <c r="DT9" s="621"/>
      <c r="DU9" s="621"/>
      <c r="DV9" s="621"/>
      <c r="DW9" s="621"/>
      <c r="DX9" s="621"/>
      <c r="DY9" s="621"/>
      <c r="DZ9" s="621"/>
      <c r="EA9" s="621"/>
      <c r="EB9" s="621"/>
      <c r="EC9" s="656"/>
    </row>
    <row r="10" spans="2:143" ht="11.25" customHeight="1" x14ac:dyDescent="0.15">
      <c r="B10" s="617" t="s">
        <v>225</v>
      </c>
      <c r="C10" s="618"/>
      <c r="D10" s="618"/>
      <c r="E10" s="618"/>
      <c r="F10" s="618"/>
      <c r="G10" s="618"/>
      <c r="H10" s="618"/>
      <c r="I10" s="618"/>
      <c r="J10" s="618"/>
      <c r="K10" s="618"/>
      <c r="L10" s="618"/>
      <c r="M10" s="618"/>
      <c r="N10" s="618"/>
      <c r="O10" s="618"/>
      <c r="P10" s="618"/>
      <c r="Q10" s="619"/>
      <c r="R10" s="620">
        <v>1655926</v>
      </c>
      <c r="S10" s="621"/>
      <c r="T10" s="621"/>
      <c r="U10" s="621"/>
      <c r="V10" s="621"/>
      <c r="W10" s="621"/>
      <c r="X10" s="621"/>
      <c r="Y10" s="622"/>
      <c r="Z10" s="673">
        <v>4.8</v>
      </c>
      <c r="AA10" s="673"/>
      <c r="AB10" s="673"/>
      <c r="AC10" s="673"/>
      <c r="AD10" s="674">
        <v>1655926</v>
      </c>
      <c r="AE10" s="674"/>
      <c r="AF10" s="674"/>
      <c r="AG10" s="674"/>
      <c r="AH10" s="674"/>
      <c r="AI10" s="674"/>
      <c r="AJ10" s="674"/>
      <c r="AK10" s="674"/>
      <c r="AL10" s="643">
        <v>9.3000000000000007</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295683</v>
      </c>
      <c r="BH10" s="621"/>
      <c r="BI10" s="621"/>
      <c r="BJ10" s="621"/>
      <c r="BK10" s="621"/>
      <c r="BL10" s="621"/>
      <c r="BM10" s="621"/>
      <c r="BN10" s="622"/>
      <c r="BO10" s="673">
        <v>2.2000000000000002</v>
      </c>
      <c r="BP10" s="673"/>
      <c r="BQ10" s="673"/>
      <c r="BR10" s="673"/>
      <c r="BS10" s="626">
        <v>48961</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194704</v>
      </c>
      <c r="CS10" s="621"/>
      <c r="CT10" s="621"/>
      <c r="CU10" s="621"/>
      <c r="CV10" s="621"/>
      <c r="CW10" s="621"/>
      <c r="CX10" s="621"/>
      <c r="CY10" s="622"/>
      <c r="CZ10" s="673">
        <v>0.6</v>
      </c>
      <c r="DA10" s="673"/>
      <c r="DB10" s="673"/>
      <c r="DC10" s="673"/>
      <c r="DD10" s="626" t="s">
        <v>111</v>
      </c>
      <c r="DE10" s="621"/>
      <c r="DF10" s="621"/>
      <c r="DG10" s="621"/>
      <c r="DH10" s="621"/>
      <c r="DI10" s="621"/>
      <c r="DJ10" s="621"/>
      <c r="DK10" s="621"/>
      <c r="DL10" s="621"/>
      <c r="DM10" s="621"/>
      <c r="DN10" s="621"/>
      <c r="DO10" s="621"/>
      <c r="DP10" s="622"/>
      <c r="DQ10" s="626">
        <v>138875</v>
      </c>
      <c r="DR10" s="621"/>
      <c r="DS10" s="621"/>
      <c r="DT10" s="621"/>
      <c r="DU10" s="621"/>
      <c r="DV10" s="621"/>
      <c r="DW10" s="621"/>
      <c r="DX10" s="621"/>
      <c r="DY10" s="621"/>
      <c r="DZ10" s="621"/>
      <c r="EA10" s="621"/>
      <c r="EB10" s="621"/>
      <c r="EC10" s="656"/>
    </row>
    <row r="11" spans="2:143" ht="11.25" customHeight="1" x14ac:dyDescent="0.15">
      <c r="B11" s="617" t="s">
        <v>228</v>
      </c>
      <c r="C11" s="618"/>
      <c r="D11" s="618"/>
      <c r="E11" s="618"/>
      <c r="F11" s="618"/>
      <c r="G11" s="618"/>
      <c r="H11" s="618"/>
      <c r="I11" s="618"/>
      <c r="J11" s="618"/>
      <c r="K11" s="618"/>
      <c r="L11" s="618"/>
      <c r="M11" s="618"/>
      <c r="N11" s="618"/>
      <c r="O11" s="618"/>
      <c r="P11" s="618"/>
      <c r="Q11" s="619"/>
      <c r="R11" s="620">
        <v>47184</v>
      </c>
      <c r="S11" s="621"/>
      <c r="T11" s="621"/>
      <c r="U11" s="621"/>
      <c r="V11" s="621"/>
      <c r="W11" s="621"/>
      <c r="X11" s="621"/>
      <c r="Y11" s="622"/>
      <c r="Z11" s="673">
        <v>0.1</v>
      </c>
      <c r="AA11" s="673"/>
      <c r="AB11" s="673"/>
      <c r="AC11" s="673"/>
      <c r="AD11" s="674">
        <v>47184</v>
      </c>
      <c r="AE11" s="674"/>
      <c r="AF11" s="674"/>
      <c r="AG11" s="674"/>
      <c r="AH11" s="674"/>
      <c r="AI11" s="674"/>
      <c r="AJ11" s="674"/>
      <c r="AK11" s="674"/>
      <c r="AL11" s="643">
        <v>0.3</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655254</v>
      </c>
      <c r="BH11" s="621"/>
      <c r="BI11" s="621"/>
      <c r="BJ11" s="621"/>
      <c r="BK11" s="621"/>
      <c r="BL11" s="621"/>
      <c r="BM11" s="621"/>
      <c r="BN11" s="622"/>
      <c r="BO11" s="673">
        <v>5</v>
      </c>
      <c r="BP11" s="673"/>
      <c r="BQ11" s="673"/>
      <c r="BR11" s="673"/>
      <c r="BS11" s="626">
        <v>130168</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475633</v>
      </c>
      <c r="CS11" s="621"/>
      <c r="CT11" s="621"/>
      <c r="CU11" s="621"/>
      <c r="CV11" s="621"/>
      <c r="CW11" s="621"/>
      <c r="CX11" s="621"/>
      <c r="CY11" s="622"/>
      <c r="CZ11" s="673">
        <v>1.5</v>
      </c>
      <c r="DA11" s="673"/>
      <c r="DB11" s="673"/>
      <c r="DC11" s="673"/>
      <c r="DD11" s="626">
        <v>51078</v>
      </c>
      <c r="DE11" s="621"/>
      <c r="DF11" s="621"/>
      <c r="DG11" s="621"/>
      <c r="DH11" s="621"/>
      <c r="DI11" s="621"/>
      <c r="DJ11" s="621"/>
      <c r="DK11" s="621"/>
      <c r="DL11" s="621"/>
      <c r="DM11" s="621"/>
      <c r="DN11" s="621"/>
      <c r="DO11" s="621"/>
      <c r="DP11" s="622"/>
      <c r="DQ11" s="626">
        <v>348318</v>
      </c>
      <c r="DR11" s="621"/>
      <c r="DS11" s="621"/>
      <c r="DT11" s="621"/>
      <c r="DU11" s="621"/>
      <c r="DV11" s="621"/>
      <c r="DW11" s="621"/>
      <c r="DX11" s="621"/>
      <c r="DY11" s="621"/>
      <c r="DZ11" s="621"/>
      <c r="EA11" s="621"/>
      <c r="EB11" s="621"/>
      <c r="EC11" s="656"/>
    </row>
    <row r="12" spans="2:143" ht="11.25" customHeight="1" x14ac:dyDescent="0.15">
      <c r="B12" s="617" t="s">
        <v>231</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5384774</v>
      </c>
      <c r="BH12" s="621"/>
      <c r="BI12" s="621"/>
      <c r="BJ12" s="621"/>
      <c r="BK12" s="621"/>
      <c r="BL12" s="621"/>
      <c r="BM12" s="621"/>
      <c r="BN12" s="622"/>
      <c r="BO12" s="673">
        <v>40.700000000000003</v>
      </c>
      <c r="BP12" s="673"/>
      <c r="BQ12" s="673"/>
      <c r="BR12" s="673"/>
      <c r="BS12" s="626" t="s">
        <v>111</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405328</v>
      </c>
      <c r="CS12" s="621"/>
      <c r="CT12" s="621"/>
      <c r="CU12" s="621"/>
      <c r="CV12" s="621"/>
      <c r="CW12" s="621"/>
      <c r="CX12" s="621"/>
      <c r="CY12" s="622"/>
      <c r="CZ12" s="673">
        <v>1.2</v>
      </c>
      <c r="DA12" s="673"/>
      <c r="DB12" s="673"/>
      <c r="DC12" s="673"/>
      <c r="DD12" s="626">
        <v>9141</v>
      </c>
      <c r="DE12" s="621"/>
      <c r="DF12" s="621"/>
      <c r="DG12" s="621"/>
      <c r="DH12" s="621"/>
      <c r="DI12" s="621"/>
      <c r="DJ12" s="621"/>
      <c r="DK12" s="621"/>
      <c r="DL12" s="621"/>
      <c r="DM12" s="621"/>
      <c r="DN12" s="621"/>
      <c r="DO12" s="621"/>
      <c r="DP12" s="622"/>
      <c r="DQ12" s="626">
        <v>123224</v>
      </c>
      <c r="DR12" s="621"/>
      <c r="DS12" s="621"/>
      <c r="DT12" s="621"/>
      <c r="DU12" s="621"/>
      <c r="DV12" s="621"/>
      <c r="DW12" s="621"/>
      <c r="DX12" s="621"/>
      <c r="DY12" s="621"/>
      <c r="DZ12" s="621"/>
      <c r="EA12" s="621"/>
      <c r="EB12" s="621"/>
      <c r="EC12" s="656"/>
    </row>
    <row r="13" spans="2:143" ht="11.25" customHeight="1" x14ac:dyDescent="0.15">
      <c r="B13" s="617" t="s">
        <v>234</v>
      </c>
      <c r="C13" s="618"/>
      <c r="D13" s="618"/>
      <c r="E13" s="618"/>
      <c r="F13" s="618"/>
      <c r="G13" s="618"/>
      <c r="H13" s="618"/>
      <c r="I13" s="618"/>
      <c r="J13" s="618"/>
      <c r="K13" s="618"/>
      <c r="L13" s="618"/>
      <c r="M13" s="618"/>
      <c r="N13" s="618"/>
      <c r="O13" s="618"/>
      <c r="P13" s="618"/>
      <c r="Q13" s="619"/>
      <c r="R13" s="620">
        <v>64786</v>
      </c>
      <c r="S13" s="621"/>
      <c r="T13" s="621"/>
      <c r="U13" s="621"/>
      <c r="V13" s="621"/>
      <c r="W13" s="621"/>
      <c r="X13" s="621"/>
      <c r="Y13" s="622"/>
      <c r="Z13" s="673">
        <v>0.2</v>
      </c>
      <c r="AA13" s="673"/>
      <c r="AB13" s="673"/>
      <c r="AC13" s="673"/>
      <c r="AD13" s="674">
        <v>64786</v>
      </c>
      <c r="AE13" s="674"/>
      <c r="AF13" s="674"/>
      <c r="AG13" s="674"/>
      <c r="AH13" s="674"/>
      <c r="AI13" s="674"/>
      <c r="AJ13" s="674"/>
      <c r="AK13" s="674"/>
      <c r="AL13" s="643">
        <v>0.4</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5374341</v>
      </c>
      <c r="BH13" s="621"/>
      <c r="BI13" s="621"/>
      <c r="BJ13" s="621"/>
      <c r="BK13" s="621"/>
      <c r="BL13" s="621"/>
      <c r="BM13" s="621"/>
      <c r="BN13" s="622"/>
      <c r="BO13" s="673">
        <v>40.6</v>
      </c>
      <c r="BP13" s="673"/>
      <c r="BQ13" s="673"/>
      <c r="BR13" s="673"/>
      <c r="BS13" s="626" t="s">
        <v>111</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3041734</v>
      </c>
      <c r="CS13" s="621"/>
      <c r="CT13" s="621"/>
      <c r="CU13" s="621"/>
      <c r="CV13" s="621"/>
      <c r="CW13" s="621"/>
      <c r="CX13" s="621"/>
      <c r="CY13" s="622"/>
      <c r="CZ13" s="673">
        <v>9.4</v>
      </c>
      <c r="DA13" s="673"/>
      <c r="DB13" s="673"/>
      <c r="DC13" s="673"/>
      <c r="DD13" s="626">
        <v>1817433</v>
      </c>
      <c r="DE13" s="621"/>
      <c r="DF13" s="621"/>
      <c r="DG13" s="621"/>
      <c r="DH13" s="621"/>
      <c r="DI13" s="621"/>
      <c r="DJ13" s="621"/>
      <c r="DK13" s="621"/>
      <c r="DL13" s="621"/>
      <c r="DM13" s="621"/>
      <c r="DN13" s="621"/>
      <c r="DO13" s="621"/>
      <c r="DP13" s="622"/>
      <c r="DQ13" s="626">
        <v>1921519</v>
      </c>
      <c r="DR13" s="621"/>
      <c r="DS13" s="621"/>
      <c r="DT13" s="621"/>
      <c r="DU13" s="621"/>
      <c r="DV13" s="621"/>
      <c r="DW13" s="621"/>
      <c r="DX13" s="621"/>
      <c r="DY13" s="621"/>
      <c r="DZ13" s="621"/>
      <c r="EA13" s="621"/>
      <c r="EB13" s="621"/>
      <c r="EC13" s="656"/>
    </row>
    <row r="14" spans="2:143" ht="11.25" customHeight="1" x14ac:dyDescent="0.15">
      <c r="B14" s="617" t="s">
        <v>237</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180712</v>
      </c>
      <c r="BH14" s="621"/>
      <c r="BI14" s="621"/>
      <c r="BJ14" s="621"/>
      <c r="BK14" s="621"/>
      <c r="BL14" s="621"/>
      <c r="BM14" s="621"/>
      <c r="BN14" s="622"/>
      <c r="BO14" s="673">
        <v>1.4</v>
      </c>
      <c r="BP14" s="673"/>
      <c r="BQ14" s="673"/>
      <c r="BR14" s="673"/>
      <c r="BS14" s="626" t="s">
        <v>111</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959684</v>
      </c>
      <c r="CS14" s="621"/>
      <c r="CT14" s="621"/>
      <c r="CU14" s="621"/>
      <c r="CV14" s="621"/>
      <c r="CW14" s="621"/>
      <c r="CX14" s="621"/>
      <c r="CY14" s="622"/>
      <c r="CZ14" s="673">
        <v>3</v>
      </c>
      <c r="DA14" s="673"/>
      <c r="DB14" s="673"/>
      <c r="DC14" s="673"/>
      <c r="DD14" s="626">
        <v>7887</v>
      </c>
      <c r="DE14" s="621"/>
      <c r="DF14" s="621"/>
      <c r="DG14" s="621"/>
      <c r="DH14" s="621"/>
      <c r="DI14" s="621"/>
      <c r="DJ14" s="621"/>
      <c r="DK14" s="621"/>
      <c r="DL14" s="621"/>
      <c r="DM14" s="621"/>
      <c r="DN14" s="621"/>
      <c r="DO14" s="621"/>
      <c r="DP14" s="622"/>
      <c r="DQ14" s="626">
        <v>948021</v>
      </c>
      <c r="DR14" s="621"/>
      <c r="DS14" s="621"/>
      <c r="DT14" s="621"/>
      <c r="DU14" s="621"/>
      <c r="DV14" s="621"/>
      <c r="DW14" s="621"/>
      <c r="DX14" s="621"/>
      <c r="DY14" s="621"/>
      <c r="DZ14" s="621"/>
      <c r="EA14" s="621"/>
      <c r="EB14" s="621"/>
      <c r="EC14" s="656"/>
    </row>
    <row r="15" spans="2:143" ht="11.25" customHeight="1" x14ac:dyDescent="0.15">
      <c r="B15" s="617" t="s">
        <v>240</v>
      </c>
      <c r="C15" s="618"/>
      <c r="D15" s="618"/>
      <c r="E15" s="618"/>
      <c r="F15" s="618"/>
      <c r="G15" s="618"/>
      <c r="H15" s="618"/>
      <c r="I15" s="618"/>
      <c r="J15" s="618"/>
      <c r="K15" s="618"/>
      <c r="L15" s="618"/>
      <c r="M15" s="618"/>
      <c r="N15" s="618"/>
      <c r="O15" s="618"/>
      <c r="P15" s="618"/>
      <c r="Q15" s="619"/>
      <c r="R15" s="620">
        <v>67372</v>
      </c>
      <c r="S15" s="621"/>
      <c r="T15" s="621"/>
      <c r="U15" s="621"/>
      <c r="V15" s="621"/>
      <c r="W15" s="621"/>
      <c r="X15" s="621"/>
      <c r="Y15" s="622"/>
      <c r="Z15" s="673">
        <v>0.2</v>
      </c>
      <c r="AA15" s="673"/>
      <c r="AB15" s="673"/>
      <c r="AC15" s="673"/>
      <c r="AD15" s="674">
        <v>67372</v>
      </c>
      <c r="AE15" s="674"/>
      <c r="AF15" s="674"/>
      <c r="AG15" s="674"/>
      <c r="AH15" s="674"/>
      <c r="AI15" s="674"/>
      <c r="AJ15" s="674"/>
      <c r="AK15" s="674"/>
      <c r="AL15" s="643">
        <v>0.4</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614620</v>
      </c>
      <c r="BH15" s="621"/>
      <c r="BI15" s="621"/>
      <c r="BJ15" s="621"/>
      <c r="BK15" s="621"/>
      <c r="BL15" s="621"/>
      <c r="BM15" s="621"/>
      <c r="BN15" s="622"/>
      <c r="BO15" s="673">
        <v>4.5999999999999996</v>
      </c>
      <c r="BP15" s="673"/>
      <c r="BQ15" s="673"/>
      <c r="BR15" s="673"/>
      <c r="BS15" s="626" t="s">
        <v>111</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2310201</v>
      </c>
      <c r="CS15" s="621"/>
      <c r="CT15" s="621"/>
      <c r="CU15" s="621"/>
      <c r="CV15" s="621"/>
      <c r="CW15" s="621"/>
      <c r="CX15" s="621"/>
      <c r="CY15" s="622"/>
      <c r="CZ15" s="673">
        <v>7.1</v>
      </c>
      <c r="DA15" s="673"/>
      <c r="DB15" s="673"/>
      <c r="DC15" s="673"/>
      <c r="DD15" s="626">
        <v>99672</v>
      </c>
      <c r="DE15" s="621"/>
      <c r="DF15" s="621"/>
      <c r="DG15" s="621"/>
      <c r="DH15" s="621"/>
      <c r="DI15" s="621"/>
      <c r="DJ15" s="621"/>
      <c r="DK15" s="621"/>
      <c r="DL15" s="621"/>
      <c r="DM15" s="621"/>
      <c r="DN15" s="621"/>
      <c r="DO15" s="621"/>
      <c r="DP15" s="622"/>
      <c r="DQ15" s="626">
        <v>2126888</v>
      </c>
      <c r="DR15" s="621"/>
      <c r="DS15" s="621"/>
      <c r="DT15" s="621"/>
      <c r="DU15" s="621"/>
      <c r="DV15" s="621"/>
      <c r="DW15" s="621"/>
      <c r="DX15" s="621"/>
      <c r="DY15" s="621"/>
      <c r="DZ15" s="621"/>
      <c r="EA15" s="621"/>
      <c r="EB15" s="621"/>
      <c r="EC15" s="656"/>
    </row>
    <row r="16" spans="2:143" ht="11.25" customHeight="1" x14ac:dyDescent="0.15">
      <c r="B16" s="617" t="s">
        <v>243</v>
      </c>
      <c r="C16" s="618"/>
      <c r="D16" s="618"/>
      <c r="E16" s="618"/>
      <c r="F16" s="618"/>
      <c r="G16" s="618"/>
      <c r="H16" s="618"/>
      <c r="I16" s="618"/>
      <c r="J16" s="618"/>
      <c r="K16" s="618"/>
      <c r="L16" s="618"/>
      <c r="M16" s="618"/>
      <c r="N16" s="618"/>
      <c r="O16" s="618"/>
      <c r="P16" s="618"/>
      <c r="Q16" s="619"/>
      <c r="R16" s="620">
        <v>3513439</v>
      </c>
      <c r="S16" s="621"/>
      <c r="T16" s="621"/>
      <c r="U16" s="621"/>
      <c r="V16" s="621"/>
      <c r="W16" s="621"/>
      <c r="X16" s="621"/>
      <c r="Y16" s="622"/>
      <c r="Z16" s="673">
        <v>10.199999999999999</v>
      </c>
      <c r="AA16" s="673"/>
      <c r="AB16" s="673"/>
      <c r="AC16" s="673"/>
      <c r="AD16" s="674">
        <v>3155735</v>
      </c>
      <c r="AE16" s="674"/>
      <c r="AF16" s="674"/>
      <c r="AG16" s="674"/>
      <c r="AH16" s="674"/>
      <c r="AI16" s="674"/>
      <c r="AJ16" s="674"/>
      <c r="AK16" s="674"/>
      <c r="AL16" s="643">
        <v>17.8</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v>46673</v>
      </c>
      <c r="CS16" s="621"/>
      <c r="CT16" s="621"/>
      <c r="CU16" s="621"/>
      <c r="CV16" s="621"/>
      <c r="CW16" s="621"/>
      <c r="CX16" s="621"/>
      <c r="CY16" s="622"/>
      <c r="CZ16" s="673">
        <v>0.1</v>
      </c>
      <c r="DA16" s="673"/>
      <c r="DB16" s="673"/>
      <c r="DC16" s="673"/>
      <c r="DD16" s="626" t="s">
        <v>111</v>
      </c>
      <c r="DE16" s="621"/>
      <c r="DF16" s="621"/>
      <c r="DG16" s="621"/>
      <c r="DH16" s="621"/>
      <c r="DI16" s="621"/>
      <c r="DJ16" s="621"/>
      <c r="DK16" s="621"/>
      <c r="DL16" s="621"/>
      <c r="DM16" s="621"/>
      <c r="DN16" s="621"/>
      <c r="DO16" s="621"/>
      <c r="DP16" s="622"/>
      <c r="DQ16" s="626">
        <v>27187</v>
      </c>
      <c r="DR16" s="621"/>
      <c r="DS16" s="621"/>
      <c r="DT16" s="621"/>
      <c r="DU16" s="621"/>
      <c r="DV16" s="621"/>
      <c r="DW16" s="621"/>
      <c r="DX16" s="621"/>
      <c r="DY16" s="621"/>
      <c r="DZ16" s="621"/>
      <c r="EA16" s="621"/>
      <c r="EB16" s="621"/>
      <c r="EC16" s="656"/>
    </row>
    <row r="17" spans="2:133" ht="11.25" customHeight="1" x14ac:dyDescent="0.15">
      <c r="B17" s="617" t="s">
        <v>246</v>
      </c>
      <c r="C17" s="618"/>
      <c r="D17" s="618"/>
      <c r="E17" s="618"/>
      <c r="F17" s="618"/>
      <c r="G17" s="618"/>
      <c r="H17" s="618"/>
      <c r="I17" s="618"/>
      <c r="J17" s="618"/>
      <c r="K17" s="618"/>
      <c r="L17" s="618"/>
      <c r="M17" s="618"/>
      <c r="N17" s="618"/>
      <c r="O17" s="618"/>
      <c r="P17" s="618"/>
      <c r="Q17" s="619"/>
      <c r="R17" s="620">
        <v>3155735</v>
      </c>
      <c r="S17" s="621"/>
      <c r="T17" s="621"/>
      <c r="U17" s="621"/>
      <c r="V17" s="621"/>
      <c r="W17" s="621"/>
      <c r="X17" s="621"/>
      <c r="Y17" s="622"/>
      <c r="Z17" s="673">
        <v>9.1999999999999993</v>
      </c>
      <c r="AA17" s="673"/>
      <c r="AB17" s="673"/>
      <c r="AC17" s="673"/>
      <c r="AD17" s="674">
        <v>3155735</v>
      </c>
      <c r="AE17" s="674"/>
      <c r="AF17" s="674"/>
      <c r="AG17" s="674"/>
      <c r="AH17" s="674"/>
      <c r="AI17" s="674"/>
      <c r="AJ17" s="674"/>
      <c r="AK17" s="674"/>
      <c r="AL17" s="643">
        <v>17.8</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2821565</v>
      </c>
      <c r="CS17" s="621"/>
      <c r="CT17" s="621"/>
      <c r="CU17" s="621"/>
      <c r="CV17" s="621"/>
      <c r="CW17" s="621"/>
      <c r="CX17" s="621"/>
      <c r="CY17" s="622"/>
      <c r="CZ17" s="673">
        <v>8.6999999999999993</v>
      </c>
      <c r="DA17" s="673"/>
      <c r="DB17" s="673"/>
      <c r="DC17" s="673"/>
      <c r="DD17" s="626" t="s">
        <v>111</v>
      </c>
      <c r="DE17" s="621"/>
      <c r="DF17" s="621"/>
      <c r="DG17" s="621"/>
      <c r="DH17" s="621"/>
      <c r="DI17" s="621"/>
      <c r="DJ17" s="621"/>
      <c r="DK17" s="621"/>
      <c r="DL17" s="621"/>
      <c r="DM17" s="621"/>
      <c r="DN17" s="621"/>
      <c r="DO17" s="621"/>
      <c r="DP17" s="622"/>
      <c r="DQ17" s="626">
        <v>2797481</v>
      </c>
      <c r="DR17" s="621"/>
      <c r="DS17" s="621"/>
      <c r="DT17" s="621"/>
      <c r="DU17" s="621"/>
      <c r="DV17" s="621"/>
      <c r="DW17" s="621"/>
      <c r="DX17" s="621"/>
      <c r="DY17" s="621"/>
      <c r="DZ17" s="621"/>
      <c r="EA17" s="621"/>
      <c r="EB17" s="621"/>
      <c r="EC17" s="656"/>
    </row>
    <row r="18" spans="2:133" ht="11.25" customHeight="1" x14ac:dyDescent="0.15">
      <c r="B18" s="617" t="s">
        <v>249</v>
      </c>
      <c r="C18" s="618"/>
      <c r="D18" s="618"/>
      <c r="E18" s="618"/>
      <c r="F18" s="618"/>
      <c r="G18" s="618"/>
      <c r="H18" s="618"/>
      <c r="I18" s="618"/>
      <c r="J18" s="618"/>
      <c r="K18" s="618"/>
      <c r="L18" s="618"/>
      <c r="M18" s="618"/>
      <c r="N18" s="618"/>
      <c r="O18" s="618"/>
      <c r="P18" s="618"/>
      <c r="Q18" s="619"/>
      <c r="R18" s="620">
        <v>357704</v>
      </c>
      <c r="S18" s="621"/>
      <c r="T18" s="621"/>
      <c r="U18" s="621"/>
      <c r="V18" s="621"/>
      <c r="W18" s="621"/>
      <c r="X18" s="621"/>
      <c r="Y18" s="622"/>
      <c r="Z18" s="673">
        <v>1</v>
      </c>
      <c r="AA18" s="673"/>
      <c r="AB18" s="673"/>
      <c r="AC18" s="673"/>
      <c r="AD18" s="674" t="s">
        <v>111</v>
      </c>
      <c r="AE18" s="674"/>
      <c r="AF18" s="674"/>
      <c r="AG18" s="674"/>
      <c r="AH18" s="674"/>
      <c r="AI18" s="674"/>
      <c r="AJ18" s="674"/>
      <c r="AK18" s="674"/>
      <c r="AL18" s="643" t="s">
        <v>111</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252</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890084</v>
      </c>
      <c r="BH19" s="621"/>
      <c r="BI19" s="621"/>
      <c r="BJ19" s="621"/>
      <c r="BK19" s="621"/>
      <c r="BL19" s="621"/>
      <c r="BM19" s="621"/>
      <c r="BN19" s="622"/>
      <c r="BO19" s="673">
        <v>6.7</v>
      </c>
      <c r="BP19" s="673"/>
      <c r="BQ19" s="673"/>
      <c r="BR19" s="673"/>
      <c r="BS19" s="626" t="s">
        <v>111</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255</v>
      </c>
      <c r="C20" s="618"/>
      <c r="D20" s="618"/>
      <c r="E20" s="618"/>
      <c r="F20" s="618"/>
      <c r="G20" s="618"/>
      <c r="H20" s="618"/>
      <c r="I20" s="618"/>
      <c r="J20" s="618"/>
      <c r="K20" s="618"/>
      <c r="L20" s="618"/>
      <c r="M20" s="618"/>
      <c r="N20" s="618"/>
      <c r="O20" s="618"/>
      <c r="P20" s="618"/>
      <c r="Q20" s="619"/>
      <c r="R20" s="620">
        <v>18911287</v>
      </c>
      <c r="S20" s="621"/>
      <c r="T20" s="621"/>
      <c r="U20" s="621"/>
      <c r="V20" s="621"/>
      <c r="W20" s="621"/>
      <c r="X20" s="621"/>
      <c r="Y20" s="622"/>
      <c r="Z20" s="673">
        <v>55.1</v>
      </c>
      <c r="AA20" s="673"/>
      <c r="AB20" s="673"/>
      <c r="AC20" s="673"/>
      <c r="AD20" s="674">
        <v>17669129</v>
      </c>
      <c r="AE20" s="674"/>
      <c r="AF20" s="674"/>
      <c r="AG20" s="674"/>
      <c r="AH20" s="674"/>
      <c r="AI20" s="674"/>
      <c r="AJ20" s="674"/>
      <c r="AK20" s="674"/>
      <c r="AL20" s="643">
        <v>99.5</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890084</v>
      </c>
      <c r="BH20" s="621"/>
      <c r="BI20" s="621"/>
      <c r="BJ20" s="621"/>
      <c r="BK20" s="621"/>
      <c r="BL20" s="621"/>
      <c r="BM20" s="621"/>
      <c r="BN20" s="622"/>
      <c r="BO20" s="673">
        <v>6.7</v>
      </c>
      <c r="BP20" s="673"/>
      <c r="BQ20" s="673"/>
      <c r="BR20" s="673"/>
      <c r="BS20" s="626" t="s">
        <v>111</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32430408</v>
      </c>
      <c r="CS20" s="621"/>
      <c r="CT20" s="621"/>
      <c r="CU20" s="621"/>
      <c r="CV20" s="621"/>
      <c r="CW20" s="621"/>
      <c r="CX20" s="621"/>
      <c r="CY20" s="622"/>
      <c r="CZ20" s="673">
        <v>100</v>
      </c>
      <c r="DA20" s="673"/>
      <c r="DB20" s="673"/>
      <c r="DC20" s="673"/>
      <c r="DD20" s="626">
        <v>3376942</v>
      </c>
      <c r="DE20" s="621"/>
      <c r="DF20" s="621"/>
      <c r="DG20" s="621"/>
      <c r="DH20" s="621"/>
      <c r="DI20" s="621"/>
      <c r="DJ20" s="621"/>
      <c r="DK20" s="621"/>
      <c r="DL20" s="621"/>
      <c r="DM20" s="621"/>
      <c r="DN20" s="621"/>
      <c r="DO20" s="621"/>
      <c r="DP20" s="622"/>
      <c r="DQ20" s="626">
        <v>21146619</v>
      </c>
      <c r="DR20" s="621"/>
      <c r="DS20" s="621"/>
      <c r="DT20" s="621"/>
      <c r="DU20" s="621"/>
      <c r="DV20" s="621"/>
      <c r="DW20" s="621"/>
      <c r="DX20" s="621"/>
      <c r="DY20" s="621"/>
      <c r="DZ20" s="621"/>
      <c r="EA20" s="621"/>
      <c r="EB20" s="621"/>
      <c r="EC20" s="656"/>
    </row>
    <row r="21" spans="2:133" ht="11.25" customHeight="1" x14ac:dyDescent="0.15">
      <c r="B21" s="617" t="s">
        <v>258</v>
      </c>
      <c r="C21" s="618"/>
      <c r="D21" s="618"/>
      <c r="E21" s="618"/>
      <c r="F21" s="618"/>
      <c r="G21" s="618"/>
      <c r="H21" s="618"/>
      <c r="I21" s="618"/>
      <c r="J21" s="618"/>
      <c r="K21" s="618"/>
      <c r="L21" s="618"/>
      <c r="M21" s="618"/>
      <c r="N21" s="618"/>
      <c r="O21" s="618"/>
      <c r="P21" s="618"/>
      <c r="Q21" s="619"/>
      <c r="R21" s="620">
        <v>20882</v>
      </c>
      <c r="S21" s="621"/>
      <c r="T21" s="621"/>
      <c r="U21" s="621"/>
      <c r="V21" s="621"/>
      <c r="W21" s="621"/>
      <c r="X21" s="621"/>
      <c r="Y21" s="622"/>
      <c r="Z21" s="673">
        <v>0.1</v>
      </c>
      <c r="AA21" s="673"/>
      <c r="AB21" s="673"/>
      <c r="AC21" s="673"/>
      <c r="AD21" s="674">
        <v>20882</v>
      </c>
      <c r="AE21" s="674"/>
      <c r="AF21" s="674"/>
      <c r="AG21" s="674"/>
      <c r="AH21" s="674"/>
      <c r="AI21" s="674"/>
      <c r="AJ21" s="674"/>
      <c r="AK21" s="674"/>
      <c r="AL21" s="643">
        <v>0.1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v>5630</v>
      </c>
      <c r="BH21" s="621"/>
      <c r="BI21" s="621"/>
      <c r="BJ21" s="621"/>
      <c r="BK21" s="621"/>
      <c r="BL21" s="621"/>
      <c r="BM21" s="621"/>
      <c r="BN21" s="622"/>
      <c r="BO21" s="673">
        <v>0</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260</v>
      </c>
      <c r="C22" s="618"/>
      <c r="D22" s="618"/>
      <c r="E22" s="618"/>
      <c r="F22" s="618"/>
      <c r="G22" s="618"/>
      <c r="H22" s="618"/>
      <c r="I22" s="618"/>
      <c r="J22" s="618"/>
      <c r="K22" s="618"/>
      <c r="L22" s="618"/>
      <c r="M22" s="618"/>
      <c r="N22" s="618"/>
      <c r="O22" s="618"/>
      <c r="P22" s="618"/>
      <c r="Q22" s="619"/>
      <c r="R22" s="620">
        <v>529268</v>
      </c>
      <c r="S22" s="621"/>
      <c r="T22" s="621"/>
      <c r="U22" s="621"/>
      <c r="V22" s="621"/>
      <c r="W22" s="621"/>
      <c r="X22" s="621"/>
      <c r="Y22" s="622"/>
      <c r="Z22" s="673">
        <v>1.5</v>
      </c>
      <c r="AA22" s="673"/>
      <c r="AB22" s="673"/>
      <c r="AC22" s="673"/>
      <c r="AD22" s="674" t="s">
        <v>111</v>
      </c>
      <c r="AE22" s="674"/>
      <c r="AF22" s="674"/>
      <c r="AG22" s="674"/>
      <c r="AH22" s="674"/>
      <c r="AI22" s="674"/>
      <c r="AJ22" s="674"/>
      <c r="AK22" s="674"/>
      <c r="AL22" s="643" t="s">
        <v>111</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263</v>
      </c>
      <c r="C23" s="618"/>
      <c r="D23" s="618"/>
      <c r="E23" s="618"/>
      <c r="F23" s="618"/>
      <c r="G23" s="618"/>
      <c r="H23" s="618"/>
      <c r="I23" s="618"/>
      <c r="J23" s="618"/>
      <c r="K23" s="618"/>
      <c r="L23" s="618"/>
      <c r="M23" s="618"/>
      <c r="N23" s="618"/>
      <c r="O23" s="618"/>
      <c r="P23" s="618"/>
      <c r="Q23" s="619"/>
      <c r="R23" s="620">
        <v>365409</v>
      </c>
      <c r="S23" s="621"/>
      <c r="T23" s="621"/>
      <c r="U23" s="621"/>
      <c r="V23" s="621"/>
      <c r="W23" s="621"/>
      <c r="X23" s="621"/>
      <c r="Y23" s="622"/>
      <c r="Z23" s="673">
        <v>1.1000000000000001</v>
      </c>
      <c r="AA23" s="673"/>
      <c r="AB23" s="673"/>
      <c r="AC23" s="673"/>
      <c r="AD23" s="674">
        <v>45799</v>
      </c>
      <c r="AE23" s="674"/>
      <c r="AF23" s="674"/>
      <c r="AG23" s="674"/>
      <c r="AH23" s="674"/>
      <c r="AI23" s="674"/>
      <c r="AJ23" s="674"/>
      <c r="AK23" s="674"/>
      <c r="AL23" s="643">
        <v>0.3</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v>884454</v>
      </c>
      <c r="BH23" s="621"/>
      <c r="BI23" s="621"/>
      <c r="BJ23" s="621"/>
      <c r="BK23" s="621"/>
      <c r="BL23" s="621"/>
      <c r="BM23" s="621"/>
      <c r="BN23" s="622"/>
      <c r="BO23" s="673">
        <v>6.7</v>
      </c>
      <c r="BP23" s="673"/>
      <c r="BQ23" s="673"/>
      <c r="BR23" s="673"/>
      <c r="BS23" s="626" t="s">
        <v>111</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x14ac:dyDescent="0.15">
      <c r="B24" s="617" t="s">
        <v>270</v>
      </c>
      <c r="C24" s="618"/>
      <c r="D24" s="618"/>
      <c r="E24" s="618"/>
      <c r="F24" s="618"/>
      <c r="G24" s="618"/>
      <c r="H24" s="618"/>
      <c r="I24" s="618"/>
      <c r="J24" s="618"/>
      <c r="K24" s="618"/>
      <c r="L24" s="618"/>
      <c r="M24" s="618"/>
      <c r="N24" s="618"/>
      <c r="O24" s="618"/>
      <c r="P24" s="618"/>
      <c r="Q24" s="619"/>
      <c r="R24" s="620">
        <v>315180</v>
      </c>
      <c r="S24" s="621"/>
      <c r="T24" s="621"/>
      <c r="U24" s="621"/>
      <c r="V24" s="621"/>
      <c r="W24" s="621"/>
      <c r="X24" s="621"/>
      <c r="Y24" s="622"/>
      <c r="Z24" s="673">
        <v>0.9</v>
      </c>
      <c r="AA24" s="673"/>
      <c r="AB24" s="673"/>
      <c r="AC24" s="673"/>
      <c r="AD24" s="674" t="s">
        <v>111</v>
      </c>
      <c r="AE24" s="674"/>
      <c r="AF24" s="674"/>
      <c r="AG24" s="674"/>
      <c r="AH24" s="674"/>
      <c r="AI24" s="674"/>
      <c r="AJ24" s="674"/>
      <c r="AK24" s="674"/>
      <c r="AL24" s="643" t="s">
        <v>111</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15913647</v>
      </c>
      <c r="CS24" s="671"/>
      <c r="CT24" s="671"/>
      <c r="CU24" s="671"/>
      <c r="CV24" s="671"/>
      <c r="CW24" s="671"/>
      <c r="CX24" s="671"/>
      <c r="CY24" s="718"/>
      <c r="CZ24" s="722">
        <v>49.1</v>
      </c>
      <c r="DA24" s="723"/>
      <c r="DB24" s="723"/>
      <c r="DC24" s="724"/>
      <c r="DD24" s="717">
        <v>8731148</v>
      </c>
      <c r="DE24" s="671"/>
      <c r="DF24" s="671"/>
      <c r="DG24" s="671"/>
      <c r="DH24" s="671"/>
      <c r="DI24" s="671"/>
      <c r="DJ24" s="671"/>
      <c r="DK24" s="718"/>
      <c r="DL24" s="717">
        <v>8716711</v>
      </c>
      <c r="DM24" s="671"/>
      <c r="DN24" s="671"/>
      <c r="DO24" s="671"/>
      <c r="DP24" s="671"/>
      <c r="DQ24" s="671"/>
      <c r="DR24" s="671"/>
      <c r="DS24" s="671"/>
      <c r="DT24" s="671"/>
      <c r="DU24" s="671"/>
      <c r="DV24" s="718"/>
      <c r="DW24" s="719">
        <v>46.1</v>
      </c>
      <c r="DX24" s="688"/>
      <c r="DY24" s="688"/>
      <c r="DZ24" s="688"/>
      <c r="EA24" s="688"/>
      <c r="EB24" s="688"/>
      <c r="EC24" s="720"/>
    </row>
    <row r="25" spans="2:133" ht="11.25" customHeight="1" x14ac:dyDescent="0.15">
      <c r="B25" s="617" t="s">
        <v>273</v>
      </c>
      <c r="C25" s="618"/>
      <c r="D25" s="618"/>
      <c r="E25" s="618"/>
      <c r="F25" s="618"/>
      <c r="G25" s="618"/>
      <c r="H25" s="618"/>
      <c r="I25" s="618"/>
      <c r="J25" s="618"/>
      <c r="K25" s="618"/>
      <c r="L25" s="618"/>
      <c r="M25" s="618"/>
      <c r="N25" s="618"/>
      <c r="O25" s="618"/>
      <c r="P25" s="618"/>
      <c r="Q25" s="619"/>
      <c r="R25" s="620">
        <v>5665109</v>
      </c>
      <c r="S25" s="621"/>
      <c r="T25" s="621"/>
      <c r="U25" s="621"/>
      <c r="V25" s="621"/>
      <c r="W25" s="621"/>
      <c r="X25" s="621"/>
      <c r="Y25" s="622"/>
      <c r="Z25" s="673">
        <v>16.5</v>
      </c>
      <c r="AA25" s="673"/>
      <c r="AB25" s="673"/>
      <c r="AC25" s="673"/>
      <c r="AD25" s="674" t="s">
        <v>111</v>
      </c>
      <c r="AE25" s="674"/>
      <c r="AF25" s="674"/>
      <c r="AG25" s="674"/>
      <c r="AH25" s="674"/>
      <c r="AI25" s="674"/>
      <c r="AJ25" s="674"/>
      <c r="AK25" s="674"/>
      <c r="AL25" s="643" t="s">
        <v>111</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4068920</v>
      </c>
      <c r="CS25" s="639"/>
      <c r="CT25" s="639"/>
      <c r="CU25" s="639"/>
      <c r="CV25" s="639"/>
      <c r="CW25" s="639"/>
      <c r="CX25" s="639"/>
      <c r="CY25" s="640"/>
      <c r="CZ25" s="623">
        <v>12.5</v>
      </c>
      <c r="DA25" s="641"/>
      <c r="DB25" s="641"/>
      <c r="DC25" s="642"/>
      <c r="DD25" s="626">
        <v>3588502</v>
      </c>
      <c r="DE25" s="639"/>
      <c r="DF25" s="639"/>
      <c r="DG25" s="639"/>
      <c r="DH25" s="639"/>
      <c r="DI25" s="639"/>
      <c r="DJ25" s="639"/>
      <c r="DK25" s="640"/>
      <c r="DL25" s="626">
        <v>3576312</v>
      </c>
      <c r="DM25" s="639"/>
      <c r="DN25" s="639"/>
      <c r="DO25" s="639"/>
      <c r="DP25" s="639"/>
      <c r="DQ25" s="639"/>
      <c r="DR25" s="639"/>
      <c r="DS25" s="639"/>
      <c r="DT25" s="639"/>
      <c r="DU25" s="639"/>
      <c r="DV25" s="640"/>
      <c r="DW25" s="643">
        <v>18.899999999999999</v>
      </c>
      <c r="DX25" s="644"/>
      <c r="DY25" s="644"/>
      <c r="DZ25" s="644"/>
      <c r="EA25" s="644"/>
      <c r="EB25" s="644"/>
      <c r="EC25" s="645"/>
    </row>
    <row r="26" spans="2:133" ht="11.25" customHeight="1" x14ac:dyDescent="0.15">
      <c r="B26" s="714" t="s">
        <v>276</v>
      </c>
      <c r="C26" s="715"/>
      <c r="D26" s="715"/>
      <c r="E26" s="715"/>
      <c r="F26" s="715"/>
      <c r="G26" s="715"/>
      <c r="H26" s="715"/>
      <c r="I26" s="715"/>
      <c r="J26" s="715"/>
      <c r="K26" s="715"/>
      <c r="L26" s="715"/>
      <c r="M26" s="715"/>
      <c r="N26" s="715"/>
      <c r="O26" s="715"/>
      <c r="P26" s="715"/>
      <c r="Q26" s="716"/>
      <c r="R26" s="620">
        <v>1429</v>
      </c>
      <c r="S26" s="621"/>
      <c r="T26" s="621"/>
      <c r="U26" s="621"/>
      <c r="V26" s="621"/>
      <c r="W26" s="621"/>
      <c r="X26" s="621"/>
      <c r="Y26" s="622"/>
      <c r="Z26" s="673">
        <v>0</v>
      </c>
      <c r="AA26" s="673"/>
      <c r="AB26" s="673"/>
      <c r="AC26" s="673"/>
      <c r="AD26" s="674">
        <v>1429</v>
      </c>
      <c r="AE26" s="674"/>
      <c r="AF26" s="674"/>
      <c r="AG26" s="674"/>
      <c r="AH26" s="674"/>
      <c r="AI26" s="674"/>
      <c r="AJ26" s="674"/>
      <c r="AK26" s="674"/>
      <c r="AL26" s="643">
        <v>0</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2412074</v>
      </c>
      <c r="CS26" s="621"/>
      <c r="CT26" s="621"/>
      <c r="CU26" s="621"/>
      <c r="CV26" s="621"/>
      <c r="CW26" s="621"/>
      <c r="CX26" s="621"/>
      <c r="CY26" s="622"/>
      <c r="CZ26" s="623">
        <v>7.4</v>
      </c>
      <c r="DA26" s="641"/>
      <c r="DB26" s="641"/>
      <c r="DC26" s="642"/>
      <c r="DD26" s="626">
        <v>2021963</v>
      </c>
      <c r="DE26" s="621"/>
      <c r="DF26" s="621"/>
      <c r="DG26" s="621"/>
      <c r="DH26" s="621"/>
      <c r="DI26" s="621"/>
      <c r="DJ26" s="621"/>
      <c r="DK26" s="622"/>
      <c r="DL26" s="626" t="s">
        <v>215</v>
      </c>
      <c r="DM26" s="621"/>
      <c r="DN26" s="621"/>
      <c r="DO26" s="621"/>
      <c r="DP26" s="621"/>
      <c r="DQ26" s="621"/>
      <c r="DR26" s="621"/>
      <c r="DS26" s="621"/>
      <c r="DT26" s="621"/>
      <c r="DU26" s="621"/>
      <c r="DV26" s="622"/>
      <c r="DW26" s="643" t="s">
        <v>215</v>
      </c>
      <c r="DX26" s="644"/>
      <c r="DY26" s="644"/>
      <c r="DZ26" s="644"/>
      <c r="EA26" s="644"/>
      <c r="EB26" s="644"/>
      <c r="EC26" s="645"/>
    </row>
    <row r="27" spans="2:133" ht="11.25" customHeight="1" x14ac:dyDescent="0.15">
      <c r="B27" s="617" t="s">
        <v>279</v>
      </c>
      <c r="C27" s="618"/>
      <c r="D27" s="618"/>
      <c r="E27" s="618"/>
      <c r="F27" s="618"/>
      <c r="G27" s="618"/>
      <c r="H27" s="618"/>
      <c r="I27" s="618"/>
      <c r="J27" s="618"/>
      <c r="K27" s="618"/>
      <c r="L27" s="618"/>
      <c r="M27" s="618"/>
      <c r="N27" s="618"/>
      <c r="O27" s="618"/>
      <c r="P27" s="618"/>
      <c r="Q27" s="619"/>
      <c r="R27" s="620">
        <v>2127229</v>
      </c>
      <c r="S27" s="621"/>
      <c r="T27" s="621"/>
      <c r="U27" s="621"/>
      <c r="V27" s="621"/>
      <c r="W27" s="621"/>
      <c r="X27" s="621"/>
      <c r="Y27" s="622"/>
      <c r="Z27" s="673">
        <v>6.2</v>
      </c>
      <c r="AA27" s="673"/>
      <c r="AB27" s="673"/>
      <c r="AC27" s="673"/>
      <c r="AD27" s="674" t="s">
        <v>111</v>
      </c>
      <c r="AE27" s="674"/>
      <c r="AF27" s="674"/>
      <c r="AG27" s="674"/>
      <c r="AH27" s="674"/>
      <c r="AI27" s="674"/>
      <c r="AJ27" s="674"/>
      <c r="AK27" s="674"/>
      <c r="AL27" s="643" t="s">
        <v>111</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13237289</v>
      </c>
      <c r="BH27" s="621"/>
      <c r="BI27" s="621"/>
      <c r="BJ27" s="621"/>
      <c r="BK27" s="621"/>
      <c r="BL27" s="621"/>
      <c r="BM27" s="621"/>
      <c r="BN27" s="622"/>
      <c r="BO27" s="673">
        <v>100</v>
      </c>
      <c r="BP27" s="673"/>
      <c r="BQ27" s="673"/>
      <c r="BR27" s="673"/>
      <c r="BS27" s="626">
        <v>179129</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9023162</v>
      </c>
      <c r="CS27" s="639"/>
      <c r="CT27" s="639"/>
      <c r="CU27" s="639"/>
      <c r="CV27" s="639"/>
      <c r="CW27" s="639"/>
      <c r="CX27" s="639"/>
      <c r="CY27" s="640"/>
      <c r="CZ27" s="623">
        <v>27.8</v>
      </c>
      <c r="DA27" s="641"/>
      <c r="DB27" s="641"/>
      <c r="DC27" s="642"/>
      <c r="DD27" s="626">
        <v>2345165</v>
      </c>
      <c r="DE27" s="639"/>
      <c r="DF27" s="639"/>
      <c r="DG27" s="639"/>
      <c r="DH27" s="639"/>
      <c r="DI27" s="639"/>
      <c r="DJ27" s="639"/>
      <c r="DK27" s="640"/>
      <c r="DL27" s="626">
        <v>2342918</v>
      </c>
      <c r="DM27" s="639"/>
      <c r="DN27" s="639"/>
      <c r="DO27" s="639"/>
      <c r="DP27" s="639"/>
      <c r="DQ27" s="639"/>
      <c r="DR27" s="639"/>
      <c r="DS27" s="639"/>
      <c r="DT27" s="639"/>
      <c r="DU27" s="639"/>
      <c r="DV27" s="640"/>
      <c r="DW27" s="643">
        <v>12.4</v>
      </c>
      <c r="DX27" s="644"/>
      <c r="DY27" s="644"/>
      <c r="DZ27" s="644"/>
      <c r="EA27" s="644"/>
      <c r="EB27" s="644"/>
      <c r="EC27" s="645"/>
    </row>
    <row r="28" spans="2:133" ht="11.25" customHeight="1" x14ac:dyDescent="0.15">
      <c r="B28" s="617" t="s">
        <v>282</v>
      </c>
      <c r="C28" s="618"/>
      <c r="D28" s="618"/>
      <c r="E28" s="618"/>
      <c r="F28" s="618"/>
      <c r="G28" s="618"/>
      <c r="H28" s="618"/>
      <c r="I28" s="618"/>
      <c r="J28" s="618"/>
      <c r="K28" s="618"/>
      <c r="L28" s="618"/>
      <c r="M28" s="618"/>
      <c r="N28" s="618"/>
      <c r="O28" s="618"/>
      <c r="P28" s="618"/>
      <c r="Q28" s="619"/>
      <c r="R28" s="620">
        <v>404442</v>
      </c>
      <c r="S28" s="621"/>
      <c r="T28" s="621"/>
      <c r="U28" s="621"/>
      <c r="V28" s="621"/>
      <c r="W28" s="621"/>
      <c r="X28" s="621"/>
      <c r="Y28" s="622"/>
      <c r="Z28" s="673">
        <v>1.2</v>
      </c>
      <c r="AA28" s="673"/>
      <c r="AB28" s="673"/>
      <c r="AC28" s="673"/>
      <c r="AD28" s="674">
        <v>12672</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2821565</v>
      </c>
      <c r="CS28" s="621"/>
      <c r="CT28" s="621"/>
      <c r="CU28" s="621"/>
      <c r="CV28" s="621"/>
      <c r="CW28" s="621"/>
      <c r="CX28" s="621"/>
      <c r="CY28" s="622"/>
      <c r="CZ28" s="623">
        <v>8.6999999999999993</v>
      </c>
      <c r="DA28" s="641"/>
      <c r="DB28" s="641"/>
      <c r="DC28" s="642"/>
      <c r="DD28" s="626">
        <v>2797481</v>
      </c>
      <c r="DE28" s="621"/>
      <c r="DF28" s="621"/>
      <c r="DG28" s="621"/>
      <c r="DH28" s="621"/>
      <c r="DI28" s="621"/>
      <c r="DJ28" s="621"/>
      <c r="DK28" s="622"/>
      <c r="DL28" s="626">
        <v>2797481</v>
      </c>
      <c r="DM28" s="621"/>
      <c r="DN28" s="621"/>
      <c r="DO28" s="621"/>
      <c r="DP28" s="621"/>
      <c r="DQ28" s="621"/>
      <c r="DR28" s="621"/>
      <c r="DS28" s="621"/>
      <c r="DT28" s="621"/>
      <c r="DU28" s="621"/>
      <c r="DV28" s="622"/>
      <c r="DW28" s="643">
        <v>14.8</v>
      </c>
      <c r="DX28" s="644"/>
      <c r="DY28" s="644"/>
      <c r="DZ28" s="644"/>
      <c r="EA28" s="644"/>
      <c r="EB28" s="644"/>
      <c r="EC28" s="645"/>
    </row>
    <row r="29" spans="2:133" ht="11.25" customHeight="1" x14ac:dyDescent="0.15">
      <c r="B29" s="617" t="s">
        <v>284</v>
      </c>
      <c r="C29" s="618"/>
      <c r="D29" s="618"/>
      <c r="E29" s="618"/>
      <c r="F29" s="618"/>
      <c r="G29" s="618"/>
      <c r="H29" s="618"/>
      <c r="I29" s="618"/>
      <c r="J29" s="618"/>
      <c r="K29" s="618"/>
      <c r="L29" s="618"/>
      <c r="M29" s="618"/>
      <c r="N29" s="618"/>
      <c r="O29" s="618"/>
      <c r="P29" s="618"/>
      <c r="Q29" s="619"/>
      <c r="R29" s="620">
        <v>48072</v>
      </c>
      <c r="S29" s="621"/>
      <c r="T29" s="621"/>
      <c r="U29" s="621"/>
      <c r="V29" s="621"/>
      <c r="W29" s="621"/>
      <c r="X29" s="621"/>
      <c r="Y29" s="622"/>
      <c r="Z29" s="673">
        <v>0.1</v>
      </c>
      <c r="AA29" s="673"/>
      <c r="AB29" s="673"/>
      <c r="AC29" s="673"/>
      <c r="AD29" s="674" t="s">
        <v>111</v>
      </c>
      <c r="AE29" s="674"/>
      <c r="AF29" s="674"/>
      <c r="AG29" s="674"/>
      <c r="AH29" s="674"/>
      <c r="AI29" s="674"/>
      <c r="AJ29" s="674"/>
      <c r="AK29" s="674"/>
      <c r="AL29" s="643" t="s">
        <v>111</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58</v>
      </c>
      <c r="CG29" s="654"/>
      <c r="CH29" s="654"/>
      <c r="CI29" s="654"/>
      <c r="CJ29" s="654"/>
      <c r="CK29" s="654"/>
      <c r="CL29" s="654"/>
      <c r="CM29" s="654"/>
      <c r="CN29" s="654"/>
      <c r="CO29" s="654"/>
      <c r="CP29" s="654"/>
      <c r="CQ29" s="655"/>
      <c r="CR29" s="620">
        <v>2821565</v>
      </c>
      <c r="CS29" s="639"/>
      <c r="CT29" s="639"/>
      <c r="CU29" s="639"/>
      <c r="CV29" s="639"/>
      <c r="CW29" s="639"/>
      <c r="CX29" s="639"/>
      <c r="CY29" s="640"/>
      <c r="CZ29" s="623">
        <v>8.6999999999999993</v>
      </c>
      <c r="DA29" s="641"/>
      <c r="DB29" s="641"/>
      <c r="DC29" s="642"/>
      <c r="DD29" s="626">
        <v>2797481</v>
      </c>
      <c r="DE29" s="639"/>
      <c r="DF29" s="639"/>
      <c r="DG29" s="639"/>
      <c r="DH29" s="639"/>
      <c r="DI29" s="639"/>
      <c r="DJ29" s="639"/>
      <c r="DK29" s="640"/>
      <c r="DL29" s="626">
        <v>2797481</v>
      </c>
      <c r="DM29" s="639"/>
      <c r="DN29" s="639"/>
      <c r="DO29" s="639"/>
      <c r="DP29" s="639"/>
      <c r="DQ29" s="639"/>
      <c r="DR29" s="639"/>
      <c r="DS29" s="639"/>
      <c r="DT29" s="639"/>
      <c r="DU29" s="639"/>
      <c r="DV29" s="640"/>
      <c r="DW29" s="643">
        <v>14.8</v>
      </c>
      <c r="DX29" s="644"/>
      <c r="DY29" s="644"/>
      <c r="DZ29" s="644"/>
      <c r="EA29" s="644"/>
      <c r="EB29" s="644"/>
      <c r="EC29" s="645"/>
    </row>
    <row r="30" spans="2:133" ht="11.25" customHeight="1" x14ac:dyDescent="0.15">
      <c r="B30" s="617" t="s">
        <v>288</v>
      </c>
      <c r="C30" s="618"/>
      <c r="D30" s="618"/>
      <c r="E30" s="618"/>
      <c r="F30" s="618"/>
      <c r="G30" s="618"/>
      <c r="H30" s="618"/>
      <c r="I30" s="618"/>
      <c r="J30" s="618"/>
      <c r="K30" s="618"/>
      <c r="L30" s="618"/>
      <c r="M30" s="618"/>
      <c r="N30" s="618"/>
      <c r="O30" s="618"/>
      <c r="P30" s="618"/>
      <c r="Q30" s="619"/>
      <c r="R30" s="620">
        <v>888843</v>
      </c>
      <c r="S30" s="621"/>
      <c r="T30" s="621"/>
      <c r="U30" s="621"/>
      <c r="V30" s="621"/>
      <c r="W30" s="621"/>
      <c r="X30" s="621"/>
      <c r="Y30" s="622"/>
      <c r="Z30" s="673">
        <v>2.6</v>
      </c>
      <c r="AA30" s="673"/>
      <c r="AB30" s="673"/>
      <c r="AC30" s="673"/>
      <c r="AD30" s="674" t="s">
        <v>111</v>
      </c>
      <c r="AE30" s="674"/>
      <c r="AF30" s="674"/>
      <c r="AG30" s="674"/>
      <c r="AH30" s="674"/>
      <c r="AI30" s="674"/>
      <c r="AJ30" s="674"/>
      <c r="AK30" s="674"/>
      <c r="AL30" s="643" t="s">
        <v>111</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98.7</v>
      </c>
      <c r="BH30" s="687"/>
      <c r="BI30" s="687"/>
      <c r="BJ30" s="687"/>
      <c r="BK30" s="687"/>
      <c r="BL30" s="687"/>
      <c r="BM30" s="688">
        <v>92.7</v>
      </c>
      <c r="BN30" s="687"/>
      <c r="BO30" s="687"/>
      <c r="BP30" s="687"/>
      <c r="BQ30" s="689"/>
      <c r="BR30" s="686">
        <v>98.7</v>
      </c>
      <c r="BS30" s="687"/>
      <c r="BT30" s="687"/>
      <c r="BU30" s="687"/>
      <c r="BV30" s="687"/>
      <c r="BW30" s="687"/>
      <c r="BX30" s="688">
        <v>92</v>
      </c>
      <c r="BY30" s="687"/>
      <c r="BZ30" s="687"/>
      <c r="CA30" s="687"/>
      <c r="CB30" s="689"/>
      <c r="CD30" s="692"/>
      <c r="CE30" s="693"/>
      <c r="CF30" s="657" t="s">
        <v>291</v>
      </c>
      <c r="CG30" s="654"/>
      <c r="CH30" s="654"/>
      <c r="CI30" s="654"/>
      <c r="CJ30" s="654"/>
      <c r="CK30" s="654"/>
      <c r="CL30" s="654"/>
      <c r="CM30" s="654"/>
      <c r="CN30" s="654"/>
      <c r="CO30" s="654"/>
      <c r="CP30" s="654"/>
      <c r="CQ30" s="655"/>
      <c r="CR30" s="620">
        <v>2517766</v>
      </c>
      <c r="CS30" s="621"/>
      <c r="CT30" s="621"/>
      <c r="CU30" s="621"/>
      <c r="CV30" s="621"/>
      <c r="CW30" s="621"/>
      <c r="CX30" s="621"/>
      <c r="CY30" s="622"/>
      <c r="CZ30" s="623">
        <v>7.8</v>
      </c>
      <c r="DA30" s="641"/>
      <c r="DB30" s="641"/>
      <c r="DC30" s="642"/>
      <c r="DD30" s="626">
        <v>2493765</v>
      </c>
      <c r="DE30" s="621"/>
      <c r="DF30" s="621"/>
      <c r="DG30" s="621"/>
      <c r="DH30" s="621"/>
      <c r="DI30" s="621"/>
      <c r="DJ30" s="621"/>
      <c r="DK30" s="622"/>
      <c r="DL30" s="626">
        <v>2493765</v>
      </c>
      <c r="DM30" s="621"/>
      <c r="DN30" s="621"/>
      <c r="DO30" s="621"/>
      <c r="DP30" s="621"/>
      <c r="DQ30" s="621"/>
      <c r="DR30" s="621"/>
      <c r="DS30" s="621"/>
      <c r="DT30" s="621"/>
      <c r="DU30" s="621"/>
      <c r="DV30" s="622"/>
      <c r="DW30" s="643">
        <v>13.2</v>
      </c>
      <c r="DX30" s="644"/>
      <c r="DY30" s="644"/>
      <c r="DZ30" s="644"/>
      <c r="EA30" s="644"/>
      <c r="EB30" s="644"/>
      <c r="EC30" s="645"/>
    </row>
    <row r="31" spans="2:133" ht="11.25" customHeight="1" x14ac:dyDescent="0.15">
      <c r="B31" s="617" t="s">
        <v>292</v>
      </c>
      <c r="C31" s="618"/>
      <c r="D31" s="618"/>
      <c r="E31" s="618"/>
      <c r="F31" s="618"/>
      <c r="G31" s="618"/>
      <c r="H31" s="618"/>
      <c r="I31" s="618"/>
      <c r="J31" s="618"/>
      <c r="K31" s="618"/>
      <c r="L31" s="618"/>
      <c r="M31" s="618"/>
      <c r="N31" s="618"/>
      <c r="O31" s="618"/>
      <c r="P31" s="618"/>
      <c r="Q31" s="619"/>
      <c r="R31" s="620">
        <v>2130442</v>
      </c>
      <c r="S31" s="621"/>
      <c r="T31" s="621"/>
      <c r="U31" s="621"/>
      <c r="V31" s="621"/>
      <c r="W31" s="621"/>
      <c r="X31" s="621"/>
      <c r="Y31" s="622"/>
      <c r="Z31" s="673">
        <v>6.2</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98.6</v>
      </c>
      <c r="BH31" s="639"/>
      <c r="BI31" s="639"/>
      <c r="BJ31" s="639"/>
      <c r="BK31" s="639"/>
      <c r="BL31" s="639"/>
      <c r="BM31" s="675">
        <v>92.9</v>
      </c>
      <c r="BN31" s="685"/>
      <c r="BO31" s="685"/>
      <c r="BP31" s="685"/>
      <c r="BQ31" s="649"/>
      <c r="BR31" s="684">
        <v>98.7</v>
      </c>
      <c r="BS31" s="639"/>
      <c r="BT31" s="639"/>
      <c r="BU31" s="639"/>
      <c r="BV31" s="639"/>
      <c r="BW31" s="639"/>
      <c r="BX31" s="675">
        <v>92.5</v>
      </c>
      <c r="BY31" s="685"/>
      <c r="BZ31" s="685"/>
      <c r="CA31" s="685"/>
      <c r="CB31" s="649"/>
      <c r="CD31" s="692"/>
      <c r="CE31" s="693"/>
      <c r="CF31" s="657" t="s">
        <v>295</v>
      </c>
      <c r="CG31" s="654"/>
      <c r="CH31" s="654"/>
      <c r="CI31" s="654"/>
      <c r="CJ31" s="654"/>
      <c r="CK31" s="654"/>
      <c r="CL31" s="654"/>
      <c r="CM31" s="654"/>
      <c r="CN31" s="654"/>
      <c r="CO31" s="654"/>
      <c r="CP31" s="654"/>
      <c r="CQ31" s="655"/>
      <c r="CR31" s="620">
        <v>303799</v>
      </c>
      <c r="CS31" s="639"/>
      <c r="CT31" s="639"/>
      <c r="CU31" s="639"/>
      <c r="CV31" s="639"/>
      <c r="CW31" s="639"/>
      <c r="CX31" s="639"/>
      <c r="CY31" s="640"/>
      <c r="CZ31" s="623">
        <v>0.9</v>
      </c>
      <c r="DA31" s="641"/>
      <c r="DB31" s="641"/>
      <c r="DC31" s="642"/>
      <c r="DD31" s="626">
        <v>303716</v>
      </c>
      <c r="DE31" s="639"/>
      <c r="DF31" s="639"/>
      <c r="DG31" s="639"/>
      <c r="DH31" s="639"/>
      <c r="DI31" s="639"/>
      <c r="DJ31" s="639"/>
      <c r="DK31" s="640"/>
      <c r="DL31" s="626">
        <v>303716</v>
      </c>
      <c r="DM31" s="639"/>
      <c r="DN31" s="639"/>
      <c r="DO31" s="639"/>
      <c r="DP31" s="639"/>
      <c r="DQ31" s="639"/>
      <c r="DR31" s="639"/>
      <c r="DS31" s="639"/>
      <c r="DT31" s="639"/>
      <c r="DU31" s="639"/>
      <c r="DV31" s="640"/>
      <c r="DW31" s="643">
        <v>1.6</v>
      </c>
      <c r="DX31" s="644"/>
      <c r="DY31" s="644"/>
      <c r="DZ31" s="644"/>
      <c r="EA31" s="644"/>
      <c r="EB31" s="644"/>
      <c r="EC31" s="645"/>
    </row>
    <row r="32" spans="2:133" ht="11.25" customHeight="1" x14ac:dyDescent="0.15">
      <c r="B32" s="617" t="s">
        <v>296</v>
      </c>
      <c r="C32" s="618"/>
      <c r="D32" s="618"/>
      <c r="E32" s="618"/>
      <c r="F32" s="618"/>
      <c r="G32" s="618"/>
      <c r="H32" s="618"/>
      <c r="I32" s="618"/>
      <c r="J32" s="618"/>
      <c r="K32" s="618"/>
      <c r="L32" s="618"/>
      <c r="M32" s="618"/>
      <c r="N32" s="618"/>
      <c r="O32" s="618"/>
      <c r="P32" s="618"/>
      <c r="Q32" s="619"/>
      <c r="R32" s="620">
        <v>1261115</v>
      </c>
      <c r="S32" s="621"/>
      <c r="T32" s="621"/>
      <c r="U32" s="621"/>
      <c r="V32" s="621"/>
      <c r="W32" s="621"/>
      <c r="X32" s="621"/>
      <c r="Y32" s="622"/>
      <c r="Z32" s="673">
        <v>3.7</v>
      </c>
      <c r="AA32" s="673"/>
      <c r="AB32" s="673"/>
      <c r="AC32" s="673"/>
      <c r="AD32" s="674" t="s">
        <v>111</v>
      </c>
      <c r="AE32" s="674"/>
      <c r="AF32" s="674"/>
      <c r="AG32" s="674"/>
      <c r="AH32" s="674"/>
      <c r="AI32" s="674"/>
      <c r="AJ32" s="674"/>
      <c r="AK32" s="674"/>
      <c r="AL32" s="643" t="s">
        <v>111</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98.7</v>
      </c>
      <c r="BH32" s="605"/>
      <c r="BI32" s="605"/>
      <c r="BJ32" s="605"/>
      <c r="BK32" s="605"/>
      <c r="BL32" s="605"/>
      <c r="BM32" s="668">
        <v>91.9</v>
      </c>
      <c r="BN32" s="605"/>
      <c r="BO32" s="605"/>
      <c r="BP32" s="605"/>
      <c r="BQ32" s="662"/>
      <c r="BR32" s="683">
        <v>98.6</v>
      </c>
      <c r="BS32" s="605"/>
      <c r="BT32" s="605"/>
      <c r="BU32" s="605"/>
      <c r="BV32" s="605"/>
      <c r="BW32" s="605"/>
      <c r="BX32" s="668">
        <v>91</v>
      </c>
      <c r="BY32" s="605"/>
      <c r="BZ32" s="605"/>
      <c r="CA32" s="605"/>
      <c r="CB32" s="662"/>
      <c r="CD32" s="694"/>
      <c r="CE32" s="695"/>
      <c r="CF32" s="657" t="s">
        <v>298</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x14ac:dyDescent="0.15">
      <c r="B33" s="617" t="s">
        <v>299</v>
      </c>
      <c r="C33" s="618"/>
      <c r="D33" s="618"/>
      <c r="E33" s="618"/>
      <c r="F33" s="618"/>
      <c r="G33" s="618"/>
      <c r="H33" s="618"/>
      <c r="I33" s="618"/>
      <c r="J33" s="618"/>
      <c r="K33" s="618"/>
      <c r="L33" s="618"/>
      <c r="M33" s="618"/>
      <c r="N33" s="618"/>
      <c r="O33" s="618"/>
      <c r="P33" s="618"/>
      <c r="Q33" s="619"/>
      <c r="R33" s="620">
        <v>1660052</v>
      </c>
      <c r="S33" s="621"/>
      <c r="T33" s="621"/>
      <c r="U33" s="621"/>
      <c r="V33" s="621"/>
      <c r="W33" s="621"/>
      <c r="X33" s="621"/>
      <c r="Y33" s="622"/>
      <c r="Z33" s="673">
        <v>4.8</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13093146</v>
      </c>
      <c r="CS33" s="639"/>
      <c r="CT33" s="639"/>
      <c r="CU33" s="639"/>
      <c r="CV33" s="639"/>
      <c r="CW33" s="639"/>
      <c r="CX33" s="639"/>
      <c r="CY33" s="640"/>
      <c r="CZ33" s="623">
        <v>40.4</v>
      </c>
      <c r="DA33" s="641"/>
      <c r="DB33" s="641"/>
      <c r="DC33" s="642"/>
      <c r="DD33" s="626">
        <v>11358295</v>
      </c>
      <c r="DE33" s="639"/>
      <c r="DF33" s="639"/>
      <c r="DG33" s="639"/>
      <c r="DH33" s="639"/>
      <c r="DI33" s="639"/>
      <c r="DJ33" s="639"/>
      <c r="DK33" s="640"/>
      <c r="DL33" s="626">
        <v>7814390</v>
      </c>
      <c r="DM33" s="639"/>
      <c r="DN33" s="639"/>
      <c r="DO33" s="639"/>
      <c r="DP33" s="639"/>
      <c r="DQ33" s="639"/>
      <c r="DR33" s="639"/>
      <c r="DS33" s="639"/>
      <c r="DT33" s="639"/>
      <c r="DU33" s="639"/>
      <c r="DV33" s="640"/>
      <c r="DW33" s="643">
        <v>41.3</v>
      </c>
      <c r="DX33" s="644"/>
      <c r="DY33" s="644"/>
      <c r="DZ33" s="644"/>
      <c r="EA33" s="644"/>
      <c r="EB33" s="644"/>
      <c r="EC33" s="645"/>
    </row>
    <row r="34" spans="2:133" ht="11.25" customHeight="1" x14ac:dyDescent="0.15">
      <c r="B34" s="617" t="s">
        <v>301</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3719387</v>
      </c>
      <c r="CS34" s="621"/>
      <c r="CT34" s="621"/>
      <c r="CU34" s="621"/>
      <c r="CV34" s="621"/>
      <c r="CW34" s="621"/>
      <c r="CX34" s="621"/>
      <c r="CY34" s="622"/>
      <c r="CZ34" s="623">
        <v>11.5</v>
      </c>
      <c r="DA34" s="641"/>
      <c r="DB34" s="641"/>
      <c r="DC34" s="642"/>
      <c r="DD34" s="626">
        <v>3084041</v>
      </c>
      <c r="DE34" s="621"/>
      <c r="DF34" s="621"/>
      <c r="DG34" s="621"/>
      <c r="DH34" s="621"/>
      <c r="DI34" s="621"/>
      <c r="DJ34" s="621"/>
      <c r="DK34" s="622"/>
      <c r="DL34" s="626">
        <v>2861233</v>
      </c>
      <c r="DM34" s="621"/>
      <c r="DN34" s="621"/>
      <c r="DO34" s="621"/>
      <c r="DP34" s="621"/>
      <c r="DQ34" s="621"/>
      <c r="DR34" s="621"/>
      <c r="DS34" s="621"/>
      <c r="DT34" s="621"/>
      <c r="DU34" s="621"/>
      <c r="DV34" s="622"/>
      <c r="DW34" s="643">
        <v>15.1</v>
      </c>
      <c r="DX34" s="644"/>
      <c r="DY34" s="644"/>
      <c r="DZ34" s="644"/>
      <c r="EA34" s="644"/>
      <c r="EB34" s="644"/>
      <c r="EC34" s="645"/>
    </row>
    <row r="35" spans="2:133" ht="11.25" customHeight="1" x14ac:dyDescent="0.15">
      <c r="B35" s="617" t="s">
        <v>305</v>
      </c>
      <c r="C35" s="618"/>
      <c r="D35" s="618"/>
      <c r="E35" s="618"/>
      <c r="F35" s="618"/>
      <c r="G35" s="618"/>
      <c r="H35" s="618"/>
      <c r="I35" s="618"/>
      <c r="J35" s="618"/>
      <c r="K35" s="618"/>
      <c r="L35" s="618"/>
      <c r="M35" s="618"/>
      <c r="N35" s="618"/>
      <c r="O35" s="618"/>
      <c r="P35" s="618"/>
      <c r="Q35" s="619"/>
      <c r="R35" s="620">
        <v>1170852</v>
      </c>
      <c r="S35" s="621"/>
      <c r="T35" s="621"/>
      <c r="U35" s="621"/>
      <c r="V35" s="621"/>
      <c r="W35" s="621"/>
      <c r="X35" s="621"/>
      <c r="Y35" s="622"/>
      <c r="Z35" s="673">
        <v>3.4</v>
      </c>
      <c r="AA35" s="673"/>
      <c r="AB35" s="673"/>
      <c r="AC35" s="673"/>
      <c r="AD35" s="674" t="s">
        <v>111</v>
      </c>
      <c r="AE35" s="674"/>
      <c r="AF35" s="674"/>
      <c r="AG35" s="674"/>
      <c r="AH35" s="674"/>
      <c r="AI35" s="674"/>
      <c r="AJ35" s="674"/>
      <c r="AK35" s="674"/>
      <c r="AL35" s="643" t="s">
        <v>111</v>
      </c>
      <c r="AM35" s="675"/>
      <c r="AN35" s="675"/>
      <c r="AO35" s="676"/>
      <c r="AP35" s="188"/>
      <c r="AQ35" s="677" t="s">
        <v>306</v>
      </c>
      <c r="AR35" s="678"/>
      <c r="AS35" s="678"/>
      <c r="AT35" s="678"/>
      <c r="AU35" s="678"/>
      <c r="AV35" s="678"/>
      <c r="AW35" s="678"/>
      <c r="AX35" s="678"/>
      <c r="AY35" s="679"/>
      <c r="AZ35" s="670">
        <v>3711277</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20963</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123163</v>
      </c>
      <c r="CS35" s="639"/>
      <c r="CT35" s="639"/>
      <c r="CU35" s="639"/>
      <c r="CV35" s="639"/>
      <c r="CW35" s="639"/>
      <c r="CX35" s="639"/>
      <c r="CY35" s="640"/>
      <c r="CZ35" s="623">
        <v>0.4</v>
      </c>
      <c r="DA35" s="641"/>
      <c r="DB35" s="641"/>
      <c r="DC35" s="642"/>
      <c r="DD35" s="626">
        <v>111009</v>
      </c>
      <c r="DE35" s="639"/>
      <c r="DF35" s="639"/>
      <c r="DG35" s="639"/>
      <c r="DH35" s="639"/>
      <c r="DI35" s="639"/>
      <c r="DJ35" s="639"/>
      <c r="DK35" s="640"/>
      <c r="DL35" s="626">
        <v>111009</v>
      </c>
      <c r="DM35" s="639"/>
      <c r="DN35" s="639"/>
      <c r="DO35" s="639"/>
      <c r="DP35" s="639"/>
      <c r="DQ35" s="639"/>
      <c r="DR35" s="639"/>
      <c r="DS35" s="639"/>
      <c r="DT35" s="639"/>
      <c r="DU35" s="639"/>
      <c r="DV35" s="640"/>
      <c r="DW35" s="643">
        <v>0.6</v>
      </c>
      <c r="DX35" s="644"/>
      <c r="DY35" s="644"/>
      <c r="DZ35" s="644"/>
      <c r="EA35" s="644"/>
      <c r="EB35" s="644"/>
      <c r="EC35" s="645"/>
    </row>
    <row r="36" spans="2:133" ht="11.25" customHeight="1" x14ac:dyDescent="0.15">
      <c r="B36" s="601" t="s">
        <v>309</v>
      </c>
      <c r="C36" s="602"/>
      <c r="D36" s="602"/>
      <c r="E36" s="602"/>
      <c r="F36" s="602"/>
      <c r="G36" s="602"/>
      <c r="H36" s="602"/>
      <c r="I36" s="602"/>
      <c r="J36" s="602"/>
      <c r="K36" s="602"/>
      <c r="L36" s="602"/>
      <c r="M36" s="602"/>
      <c r="N36" s="602"/>
      <c r="O36" s="602"/>
      <c r="P36" s="602"/>
      <c r="Q36" s="603"/>
      <c r="R36" s="604">
        <v>34328759</v>
      </c>
      <c r="S36" s="661"/>
      <c r="T36" s="661"/>
      <c r="U36" s="661"/>
      <c r="V36" s="661"/>
      <c r="W36" s="661"/>
      <c r="X36" s="661"/>
      <c r="Y36" s="664"/>
      <c r="Z36" s="665">
        <v>100</v>
      </c>
      <c r="AA36" s="665"/>
      <c r="AB36" s="665"/>
      <c r="AC36" s="665"/>
      <c r="AD36" s="666">
        <v>17749911</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825132</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-255400</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3687088</v>
      </c>
      <c r="CS36" s="621"/>
      <c r="CT36" s="621"/>
      <c r="CU36" s="621"/>
      <c r="CV36" s="621"/>
      <c r="CW36" s="621"/>
      <c r="CX36" s="621"/>
      <c r="CY36" s="622"/>
      <c r="CZ36" s="623">
        <v>11.4</v>
      </c>
      <c r="DA36" s="641"/>
      <c r="DB36" s="641"/>
      <c r="DC36" s="642"/>
      <c r="DD36" s="626">
        <v>3427913</v>
      </c>
      <c r="DE36" s="621"/>
      <c r="DF36" s="621"/>
      <c r="DG36" s="621"/>
      <c r="DH36" s="621"/>
      <c r="DI36" s="621"/>
      <c r="DJ36" s="621"/>
      <c r="DK36" s="622"/>
      <c r="DL36" s="626">
        <v>2677634</v>
      </c>
      <c r="DM36" s="621"/>
      <c r="DN36" s="621"/>
      <c r="DO36" s="621"/>
      <c r="DP36" s="621"/>
      <c r="DQ36" s="621"/>
      <c r="DR36" s="621"/>
      <c r="DS36" s="621"/>
      <c r="DT36" s="621"/>
      <c r="DU36" s="621"/>
      <c r="DV36" s="622"/>
      <c r="DW36" s="643">
        <v>14.2</v>
      </c>
      <c r="DX36" s="644"/>
      <c r="DY36" s="644"/>
      <c r="DZ36" s="644"/>
      <c r="EA36" s="644"/>
      <c r="EB36" s="644"/>
      <c r="EC36" s="645"/>
    </row>
    <row r="37" spans="2:133" ht="11.25" customHeight="1" x14ac:dyDescent="0.15">
      <c r="AQ37" s="646" t="s">
        <v>313</v>
      </c>
      <c r="AR37" s="647"/>
      <c r="AS37" s="647"/>
      <c r="AT37" s="647"/>
      <c r="AU37" s="647"/>
      <c r="AV37" s="647"/>
      <c r="AW37" s="647"/>
      <c r="AX37" s="647"/>
      <c r="AY37" s="648"/>
      <c r="AZ37" s="620">
        <v>61757</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12802</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1951082</v>
      </c>
      <c r="CS37" s="639"/>
      <c r="CT37" s="639"/>
      <c r="CU37" s="639"/>
      <c r="CV37" s="639"/>
      <c r="CW37" s="639"/>
      <c r="CX37" s="639"/>
      <c r="CY37" s="640"/>
      <c r="CZ37" s="623">
        <v>6</v>
      </c>
      <c r="DA37" s="641"/>
      <c r="DB37" s="641"/>
      <c r="DC37" s="642"/>
      <c r="DD37" s="626">
        <v>1951082</v>
      </c>
      <c r="DE37" s="639"/>
      <c r="DF37" s="639"/>
      <c r="DG37" s="639"/>
      <c r="DH37" s="639"/>
      <c r="DI37" s="639"/>
      <c r="DJ37" s="639"/>
      <c r="DK37" s="640"/>
      <c r="DL37" s="626">
        <v>1451813</v>
      </c>
      <c r="DM37" s="639"/>
      <c r="DN37" s="639"/>
      <c r="DO37" s="639"/>
      <c r="DP37" s="639"/>
      <c r="DQ37" s="639"/>
      <c r="DR37" s="639"/>
      <c r="DS37" s="639"/>
      <c r="DT37" s="639"/>
      <c r="DU37" s="639"/>
      <c r="DV37" s="640"/>
      <c r="DW37" s="643">
        <v>7.7</v>
      </c>
      <c r="DX37" s="644"/>
      <c r="DY37" s="644"/>
      <c r="DZ37" s="644"/>
      <c r="EA37" s="644"/>
      <c r="EB37" s="644"/>
      <c r="EC37" s="645"/>
    </row>
    <row r="38" spans="2:133" ht="11.25" customHeight="1" x14ac:dyDescent="0.15">
      <c r="AQ38" s="646" t="s">
        <v>316</v>
      </c>
      <c r="AR38" s="647"/>
      <c r="AS38" s="647"/>
      <c r="AT38" s="647"/>
      <c r="AU38" s="647"/>
      <c r="AV38" s="647"/>
      <c r="AW38" s="647"/>
      <c r="AX38" s="647"/>
      <c r="AY38" s="648"/>
      <c r="AZ38" s="620" t="s">
        <v>317</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21271</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3008014</v>
      </c>
      <c r="CS38" s="621"/>
      <c r="CT38" s="621"/>
      <c r="CU38" s="621"/>
      <c r="CV38" s="621"/>
      <c r="CW38" s="621"/>
      <c r="CX38" s="621"/>
      <c r="CY38" s="622"/>
      <c r="CZ38" s="623">
        <v>9.3000000000000007</v>
      </c>
      <c r="DA38" s="641"/>
      <c r="DB38" s="641"/>
      <c r="DC38" s="642"/>
      <c r="DD38" s="626">
        <v>2495905</v>
      </c>
      <c r="DE38" s="621"/>
      <c r="DF38" s="621"/>
      <c r="DG38" s="621"/>
      <c r="DH38" s="621"/>
      <c r="DI38" s="621"/>
      <c r="DJ38" s="621"/>
      <c r="DK38" s="622"/>
      <c r="DL38" s="626">
        <v>2164514</v>
      </c>
      <c r="DM38" s="621"/>
      <c r="DN38" s="621"/>
      <c r="DO38" s="621"/>
      <c r="DP38" s="621"/>
      <c r="DQ38" s="621"/>
      <c r="DR38" s="621"/>
      <c r="DS38" s="621"/>
      <c r="DT38" s="621"/>
      <c r="DU38" s="621"/>
      <c r="DV38" s="622"/>
      <c r="DW38" s="643">
        <v>11.4</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t="s">
        <v>317</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88</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2200586</v>
      </c>
      <c r="CS39" s="639"/>
      <c r="CT39" s="639"/>
      <c r="CU39" s="639"/>
      <c r="CV39" s="639"/>
      <c r="CW39" s="639"/>
      <c r="CX39" s="639"/>
      <c r="CY39" s="640"/>
      <c r="CZ39" s="623">
        <v>6.8</v>
      </c>
      <c r="DA39" s="641"/>
      <c r="DB39" s="641"/>
      <c r="DC39" s="642"/>
      <c r="DD39" s="626">
        <v>2197828</v>
      </c>
      <c r="DE39" s="639"/>
      <c r="DF39" s="639"/>
      <c r="DG39" s="639"/>
      <c r="DH39" s="639"/>
      <c r="DI39" s="639"/>
      <c r="DJ39" s="639"/>
      <c r="DK39" s="640"/>
      <c r="DL39" s="626" t="s">
        <v>317</v>
      </c>
      <c r="DM39" s="639"/>
      <c r="DN39" s="639"/>
      <c r="DO39" s="639"/>
      <c r="DP39" s="639"/>
      <c r="DQ39" s="639"/>
      <c r="DR39" s="639"/>
      <c r="DS39" s="639"/>
      <c r="DT39" s="639"/>
      <c r="DU39" s="639"/>
      <c r="DV39" s="640"/>
      <c r="DW39" s="643" t="s">
        <v>317</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807933</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119</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354908</v>
      </c>
      <c r="CS40" s="621"/>
      <c r="CT40" s="621"/>
      <c r="CU40" s="621"/>
      <c r="CV40" s="621"/>
      <c r="CW40" s="621"/>
      <c r="CX40" s="621"/>
      <c r="CY40" s="622"/>
      <c r="CZ40" s="623">
        <v>1.1000000000000001</v>
      </c>
      <c r="DA40" s="641"/>
      <c r="DB40" s="641"/>
      <c r="DC40" s="642"/>
      <c r="DD40" s="626">
        <v>41599</v>
      </c>
      <c r="DE40" s="621"/>
      <c r="DF40" s="621"/>
      <c r="DG40" s="621"/>
      <c r="DH40" s="621"/>
      <c r="DI40" s="621"/>
      <c r="DJ40" s="621"/>
      <c r="DK40" s="622"/>
      <c r="DL40" s="626" t="s">
        <v>317</v>
      </c>
      <c r="DM40" s="621"/>
      <c r="DN40" s="621"/>
      <c r="DO40" s="621"/>
      <c r="DP40" s="621"/>
      <c r="DQ40" s="621"/>
      <c r="DR40" s="621"/>
      <c r="DS40" s="621"/>
      <c r="DT40" s="621"/>
      <c r="DU40" s="621"/>
      <c r="DV40" s="622"/>
      <c r="DW40" s="643" t="s">
        <v>317</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2016455</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319</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3423615</v>
      </c>
      <c r="CS42" s="621"/>
      <c r="CT42" s="621"/>
      <c r="CU42" s="621"/>
      <c r="CV42" s="621"/>
      <c r="CW42" s="621"/>
      <c r="CX42" s="621"/>
      <c r="CY42" s="622"/>
      <c r="CZ42" s="623">
        <v>10.6</v>
      </c>
      <c r="DA42" s="624"/>
      <c r="DB42" s="624"/>
      <c r="DC42" s="625"/>
      <c r="DD42" s="626">
        <v>1057176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87459</v>
      </c>
      <c r="CS43" s="639"/>
      <c r="CT43" s="639"/>
      <c r="CU43" s="639"/>
      <c r="CV43" s="639"/>
      <c r="CW43" s="639"/>
      <c r="CX43" s="639"/>
      <c r="CY43" s="640"/>
      <c r="CZ43" s="623">
        <v>0.3</v>
      </c>
      <c r="DA43" s="641"/>
      <c r="DB43" s="641"/>
      <c r="DC43" s="642"/>
      <c r="DD43" s="626">
        <v>27006</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335</v>
      </c>
      <c r="CD44" s="633" t="s">
        <v>287</v>
      </c>
      <c r="CE44" s="634"/>
      <c r="CF44" s="617" t="s">
        <v>336</v>
      </c>
      <c r="CG44" s="618"/>
      <c r="CH44" s="618"/>
      <c r="CI44" s="618"/>
      <c r="CJ44" s="618"/>
      <c r="CK44" s="618"/>
      <c r="CL44" s="618"/>
      <c r="CM44" s="618"/>
      <c r="CN44" s="618"/>
      <c r="CO44" s="618"/>
      <c r="CP44" s="618"/>
      <c r="CQ44" s="619"/>
      <c r="CR44" s="620">
        <v>3376942</v>
      </c>
      <c r="CS44" s="621"/>
      <c r="CT44" s="621"/>
      <c r="CU44" s="621"/>
      <c r="CV44" s="621"/>
      <c r="CW44" s="621"/>
      <c r="CX44" s="621"/>
      <c r="CY44" s="622"/>
      <c r="CZ44" s="623">
        <v>10.4</v>
      </c>
      <c r="DA44" s="624"/>
      <c r="DB44" s="624"/>
      <c r="DC44" s="625"/>
      <c r="DD44" s="626">
        <v>1029989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337</v>
      </c>
      <c r="CG45" s="618"/>
      <c r="CH45" s="618"/>
      <c r="CI45" s="618"/>
      <c r="CJ45" s="618"/>
      <c r="CK45" s="618"/>
      <c r="CL45" s="618"/>
      <c r="CM45" s="618"/>
      <c r="CN45" s="618"/>
      <c r="CO45" s="618"/>
      <c r="CP45" s="618"/>
      <c r="CQ45" s="619"/>
      <c r="CR45" s="620">
        <v>1025925</v>
      </c>
      <c r="CS45" s="639"/>
      <c r="CT45" s="639"/>
      <c r="CU45" s="639"/>
      <c r="CV45" s="639"/>
      <c r="CW45" s="639"/>
      <c r="CX45" s="639"/>
      <c r="CY45" s="640"/>
      <c r="CZ45" s="623">
        <v>3.2</v>
      </c>
      <c r="DA45" s="641"/>
      <c r="DB45" s="641"/>
      <c r="DC45" s="642"/>
      <c r="DD45" s="626">
        <v>124249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338</v>
      </c>
      <c r="CG46" s="618"/>
      <c r="CH46" s="618"/>
      <c r="CI46" s="618"/>
      <c r="CJ46" s="618"/>
      <c r="CK46" s="618"/>
      <c r="CL46" s="618"/>
      <c r="CM46" s="618"/>
      <c r="CN46" s="618"/>
      <c r="CO46" s="618"/>
      <c r="CP46" s="618"/>
      <c r="CQ46" s="619"/>
      <c r="CR46" s="620">
        <v>2351017</v>
      </c>
      <c r="CS46" s="621"/>
      <c r="CT46" s="621"/>
      <c r="CU46" s="621"/>
      <c r="CV46" s="621"/>
      <c r="CW46" s="621"/>
      <c r="CX46" s="621"/>
      <c r="CY46" s="622"/>
      <c r="CZ46" s="623">
        <v>7.2</v>
      </c>
      <c r="DA46" s="624"/>
      <c r="DB46" s="624"/>
      <c r="DC46" s="625"/>
      <c r="DD46" s="626">
        <v>905740</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339</v>
      </c>
      <c r="CG47" s="618"/>
      <c r="CH47" s="618"/>
      <c r="CI47" s="618"/>
      <c r="CJ47" s="618"/>
      <c r="CK47" s="618"/>
      <c r="CL47" s="618"/>
      <c r="CM47" s="618"/>
      <c r="CN47" s="618"/>
      <c r="CO47" s="618"/>
      <c r="CP47" s="618"/>
      <c r="CQ47" s="619"/>
      <c r="CR47" s="620">
        <v>46673</v>
      </c>
      <c r="CS47" s="639"/>
      <c r="CT47" s="639"/>
      <c r="CU47" s="639"/>
      <c r="CV47" s="639"/>
      <c r="CW47" s="639"/>
      <c r="CX47" s="639"/>
      <c r="CY47" s="640"/>
      <c r="CZ47" s="623">
        <v>0.1</v>
      </c>
      <c r="DA47" s="641"/>
      <c r="DB47" s="641"/>
      <c r="DC47" s="642"/>
      <c r="DD47" s="626">
        <v>27187</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340</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341</v>
      </c>
      <c r="CE49" s="602"/>
      <c r="CF49" s="602"/>
      <c r="CG49" s="602"/>
      <c r="CH49" s="602"/>
      <c r="CI49" s="602"/>
      <c r="CJ49" s="602"/>
      <c r="CK49" s="602"/>
      <c r="CL49" s="602"/>
      <c r="CM49" s="602"/>
      <c r="CN49" s="602"/>
      <c r="CO49" s="602"/>
      <c r="CP49" s="602"/>
      <c r="CQ49" s="603"/>
      <c r="CR49" s="604">
        <v>32430408</v>
      </c>
      <c r="CS49" s="605"/>
      <c r="CT49" s="605"/>
      <c r="CU49" s="605"/>
      <c r="CV49" s="605"/>
      <c r="CW49" s="605"/>
      <c r="CX49" s="605"/>
      <c r="CY49" s="606"/>
      <c r="CZ49" s="607">
        <v>100</v>
      </c>
      <c r="DA49" s="608"/>
      <c r="DB49" s="608"/>
      <c r="DC49" s="609"/>
      <c r="DD49" s="610">
        <v>21146619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343</v>
      </c>
      <c r="DK2" s="1140"/>
      <c r="DL2" s="1140"/>
      <c r="DM2" s="1140"/>
      <c r="DN2" s="1140"/>
      <c r="DO2" s="1141"/>
      <c r="DP2" s="202"/>
      <c r="DQ2" s="1139" t="s">
        <v>344</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6" t="s">
        <v>347</v>
      </c>
      <c r="B5" s="1027"/>
      <c r="C5" s="1027"/>
      <c r="D5" s="1027"/>
      <c r="E5" s="1027"/>
      <c r="F5" s="1027"/>
      <c r="G5" s="1027"/>
      <c r="H5" s="1027"/>
      <c r="I5" s="1027"/>
      <c r="J5" s="1027"/>
      <c r="K5" s="1027"/>
      <c r="L5" s="1027"/>
      <c r="M5" s="1027"/>
      <c r="N5" s="1027"/>
      <c r="O5" s="1027"/>
      <c r="P5" s="1028"/>
      <c r="Q5" s="1032" t="s">
        <v>348</v>
      </c>
      <c r="R5" s="1033"/>
      <c r="S5" s="1033"/>
      <c r="T5" s="1033"/>
      <c r="U5" s="1034"/>
      <c r="V5" s="1032" t="s">
        <v>349</v>
      </c>
      <c r="W5" s="1033"/>
      <c r="X5" s="1033"/>
      <c r="Y5" s="1033"/>
      <c r="Z5" s="1034"/>
      <c r="AA5" s="1032" t="s">
        <v>350</v>
      </c>
      <c r="AB5" s="1033"/>
      <c r="AC5" s="1033"/>
      <c r="AD5" s="1033"/>
      <c r="AE5" s="1033"/>
      <c r="AF5" s="1142" t="s">
        <v>351</v>
      </c>
      <c r="AG5" s="1033"/>
      <c r="AH5" s="1033"/>
      <c r="AI5" s="1033"/>
      <c r="AJ5" s="1048"/>
      <c r="AK5" s="1033" t="s">
        <v>352</v>
      </c>
      <c r="AL5" s="1033"/>
      <c r="AM5" s="1033"/>
      <c r="AN5" s="1033"/>
      <c r="AO5" s="1034"/>
      <c r="AP5" s="1032" t="s">
        <v>353</v>
      </c>
      <c r="AQ5" s="1033"/>
      <c r="AR5" s="1033"/>
      <c r="AS5" s="1033"/>
      <c r="AT5" s="1034"/>
      <c r="AU5" s="1032" t="s">
        <v>354</v>
      </c>
      <c r="AV5" s="1033"/>
      <c r="AW5" s="1033"/>
      <c r="AX5" s="1033"/>
      <c r="AY5" s="1048"/>
      <c r="AZ5" s="209"/>
      <c r="BA5" s="209"/>
      <c r="BB5" s="209"/>
      <c r="BC5" s="209"/>
      <c r="BD5" s="209"/>
      <c r="BE5" s="210"/>
      <c r="BF5" s="210"/>
      <c r="BG5" s="210"/>
      <c r="BH5" s="210"/>
      <c r="BI5" s="210"/>
      <c r="BJ5" s="210"/>
      <c r="BK5" s="210"/>
      <c r="BL5" s="210"/>
      <c r="BM5" s="210"/>
      <c r="BN5" s="210"/>
      <c r="BO5" s="210"/>
      <c r="BP5" s="210"/>
      <c r="BQ5" s="1026" t="s">
        <v>355</v>
      </c>
      <c r="BR5" s="1027"/>
      <c r="BS5" s="1027"/>
      <c r="BT5" s="1027"/>
      <c r="BU5" s="1027"/>
      <c r="BV5" s="1027"/>
      <c r="BW5" s="1027"/>
      <c r="BX5" s="1027"/>
      <c r="BY5" s="1027"/>
      <c r="BZ5" s="1027"/>
      <c r="CA5" s="1027"/>
      <c r="CB5" s="1027"/>
      <c r="CC5" s="1027"/>
      <c r="CD5" s="1027"/>
      <c r="CE5" s="1027"/>
      <c r="CF5" s="1027"/>
      <c r="CG5" s="1028"/>
      <c r="CH5" s="1032" t="s">
        <v>356</v>
      </c>
      <c r="CI5" s="1033"/>
      <c r="CJ5" s="1033"/>
      <c r="CK5" s="1033"/>
      <c r="CL5" s="1034"/>
      <c r="CM5" s="1032" t="s">
        <v>357</v>
      </c>
      <c r="CN5" s="1033"/>
      <c r="CO5" s="1033"/>
      <c r="CP5" s="1033"/>
      <c r="CQ5" s="1034"/>
      <c r="CR5" s="1032" t="s">
        <v>358</v>
      </c>
      <c r="CS5" s="1033"/>
      <c r="CT5" s="1033"/>
      <c r="CU5" s="1033"/>
      <c r="CV5" s="1034"/>
      <c r="CW5" s="1032" t="s">
        <v>359</v>
      </c>
      <c r="CX5" s="1033"/>
      <c r="CY5" s="1033"/>
      <c r="CZ5" s="1033"/>
      <c r="DA5" s="1034"/>
      <c r="DB5" s="1032" t="s">
        <v>360</v>
      </c>
      <c r="DC5" s="1033"/>
      <c r="DD5" s="1033"/>
      <c r="DE5" s="1033"/>
      <c r="DF5" s="1034"/>
      <c r="DG5" s="1127" t="s">
        <v>361</v>
      </c>
      <c r="DH5" s="1128"/>
      <c r="DI5" s="1128"/>
      <c r="DJ5" s="1128"/>
      <c r="DK5" s="1129"/>
      <c r="DL5" s="1127" t="s">
        <v>362</v>
      </c>
      <c r="DM5" s="1128"/>
      <c r="DN5" s="1128"/>
      <c r="DO5" s="1128"/>
      <c r="DP5" s="1129"/>
      <c r="DQ5" s="1032" t="s">
        <v>363</v>
      </c>
      <c r="DR5" s="1033"/>
      <c r="DS5" s="1033"/>
      <c r="DT5" s="1033"/>
      <c r="DU5" s="1034"/>
      <c r="DV5" s="1032" t="s">
        <v>354</v>
      </c>
      <c r="DW5" s="1033"/>
      <c r="DX5" s="1033"/>
      <c r="DY5" s="1033"/>
      <c r="DZ5" s="1048"/>
      <c r="EA5" s="207"/>
    </row>
    <row r="6" spans="1:131" s="208"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3"/>
      <c r="AG6" s="1036"/>
      <c r="AH6" s="1036"/>
      <c r="AI6" s="1036"/>
      <c r="AJ6" s="1049"/>
      <c r="AK6" s="1036"/>
      <c r="AL6" s="1036"/>
      <c r="AM6" s="1036"/>
      <c r="AN6" s="1036"/>
      <c r="AO6" s="1037"/>
      <c r="AP6" s="1035"/>
      <c r="AQ6" s="1036"/>
      <c r="AR6" s="1036"/>
      <c r="AS6" s="1036"/>
      <c r="AT6" s="1037"/>
      <c r="AU6" s="1035"/>
      <c r="AV6" s="1036"/>
      <c r="AW6" s="1036"/>
      <c r="AX6" s="1036"/>
      <c r="AY6" s="1049"/>
      <c r="AZ6" s="205"/>
      <c r="BA6" s="205"/>
      <c r="BB6" s="205"/>
      <c r="BC6" s="205"/>
      <c r="BD6" s="205"/>
      <c r="BE6" s="206"/>
      <c r="BF6" s="206"/>
      <c r="BG6" s="206"/>
      <c r="BH6" s="206"/>
      <c r="BI6" s="206"/>
      <c r="BJ6" s="206"/>
      <c r="BK6" s="206"/>
      <c r="BL6" s="206"/>
      <c r="BM6" s="206"/>
      <c r="BN6" s="206"/>
      <c r="BO6" s="206"/>
      <c r="BP6" s="206"/>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0"/>
      <c r="DH6" s="1131"/>
      <c r="DI6" s="1131"/>
      <c r="DJ6" s="1131"/>
      <c r="DK6" s="1132"/>
      <c r="DL6" s="1130"/>
      <c r="DM6" s="1131"/>
      <c r="DN6" s="1131"/>
      <c r="DO6" s="1131"/>
      <c r="DP6" s="1132"/>
      <c r="DQ6" s="1035"/>
      <c r="DR6" s="1036"/>
      <c r="DS6" s="1036"/>
      <c r="DT6" s="1036"/>
      <c r="DU6" s="1037"/>
      <c r="DV6" s="1035"/>
      <c r="DW6" s="1036"/>
      <c r="DX6" s="1036"/>
      <c r="DY6" s="1036"/>
      <c r="DZ6" s="1049"/>
      <c r="EA6" s="207"/>
    </row>
    <row r="7" spans="1:131" s="208" customFormat="1" ht="26.25" customHeight="1" thickTop="1" x14ac:dyDescent="0.15">
      <c r="A7" s="211">
        <v>1</v>
      </c>
      <c r="B7" s="1079" t="s">
        <v>364</v>
      </c>
      <c r="C7" s="1080"/>
      <c r="D7" s="1080"/>
      <c r="E7" s="1080"/>
      <c r="F7" s="1080"/>
      <c r="G7" s="1080"/>
      <c r="H7" s="1080"/>
      <c r="I7" s="1080"/>
      <c r="J7" s="1080"/>
      <c r="K7" s="1080"/>
      <c r="L7" s="1080"/>
      <c r="M7" s="1080"/>
      <c r="N7" s="1080"/>
      <c r="O7" s="1080"/>
      <c r="P7" s="1081"/>
      <c r="Q7" s="1133">
        <v>34302</v>
      </c>
      <c r="R7" s="1134"/>
      <c r="S7" s="1134"/>
      <c r="T7" s="1134"/>
      <c r="U7" s="1134"/>
      <c r="V7" s="1134">
        <v>32412</v>
      </c>
      <c r="W7" s="1134"/>
      <c r="X7" s="1134"/>
      <c r="Y7" s="1134"/>
      <c r="Z7" s="1134"/>
      <c r="AA7" s="1134">
        <v>1890</v>
      </c>
      <c r="AB7" s="1134"/>
      <c r="AC7" s="1134"/>
      <c r="AD7" s="1134"/>
      <c r="AE7" s="1135"/>
      <c r="AF7" s="1136">
        <v>1882</v>
      </c>
      <c r="AG7" s="1137"/>
      <c r="AH7" s="1137"/>
      <c r="AI7" s="1137"/>
      <c r="AJ7" s="1138"/>
      <c r="AK7" s="1120">
        <v>889</v>
      </c>
      <c r="AL7" s="1121"/>
      <c r="AM7" s="1121"/>
      <c r="AN7" s="1121"/>
      <c r="AO7" s="1121"/>
      <c r="AP7" s="1121">
        <v>27190</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554</v>
      </c>
      <c r="BS7" s="1124" t="s">
        <v>552</v>
      </c>
      <c r="BT7" s="1125"/>
      <c r="BU7" s="1125"/>
      <c r="BV7" s="1125"/>
      <c r="BW7" s="1125"/>
      <c r="BX7" s="1125"/>
      <c r="BY7" s="1125"/>
      <c r="BZ7" s="1125"/>
      <c r="CA7" s="1125"/>
      <c r="CB7" s="1125"/>
      <c r="CC7" s="1125"/>
      <c r="CD7" s="1125"/>
      <c r="CE7" s="1125"/>
      <c r="CF7" s="1125"/>
      <c r="CG7" s="1126"/>
      <c r="CH7" s="1117">
        <v>15</v>
      </c>
      <c r="CI7" s="1118"/>
      <c r="CJ7" s="1118"/>
      <c r="CK7" s="1118"/>
      <c r="CL7" s="1119"/>
      <c r="CM7" s="1117">
        <v>347</v>
      </c>
      <c r="CN7" s="1118"/>
      <c r="CO7" s="1118"/>
      <c r="CP7" s="1118"/>
      <c r="CQ7" s="1119"/>
      <c r="CR7" s="1117">
        <v>5</v>
      </c>
      <c r="CS7" s="1118"/>
      <c r="CT7" s="1118"/>
      <c r="CU7" s="1118"/>
      <c r="CV7" s="1119"/>
      <c r="CW7" s="1117" t="s">
        <v>555</v>
      </c>
      <c r="CX7" s="1118"/>
      <c r="CY7" s="1118"/>
      <c r="CZ7" s="1118"/>
      <c r="DA7" s="1119"/>
      <c r="DB7" s="1117" t="s">
        <v>555</v>
      </c>
      <c r="DC7" s="1118"/>
      <c r="DD7" s="1118"/>
      <c r="DE7" s="1118"/>
      <c r="DF7" s="1119"/>
      <c r="DG7" s="1117">
        <v>617</v>
      </c>
      <c r="DH7" s="1118"/>
      <c r="DI7" s="1118"/>
      <c r="DJ7" s="1118"/>
      <c r="DK7" s="1119"/>
      <c r="DL7" s="1117" t="s">
        <v>555</v>
      </c>
      <c r="DM7" s="1118"/>
      <c r="DN7" s="1118"/>
      <c r="DO7" s="1118"/>
      <c r="DP7" s="1119"/>
      <c r="DQ7" s="1117" t="s">
        <v>555</v>
      </c>
      <c r="DR7" s="1118"/>
      <c r="DS7" s="1118"/>
      <c r="DT7" s="1118"/>
      <c r="DU7" s="1119"/>
      <c r="DV7" s="1144"/>
      <c r="DW7" s="1145"/>
      <c r="DX7" s="1145"/>
      <c r="DY7" s="1145"/>
      <c r="DZ7" s="1146"/>
      <c r="EA7" s="207"/>
    </row>
    <row r="8" spans="1:131" s="208" customFormat="1" ht="26.25" customHeight="1" x14ac:dyDescent="0.15">
      <c r="A8" s="214">
        <v>2</v>
      </c>
      <c r="B8" s="1066" t="s">
        <v>365</v>
      </c>
      <c r="C8" s="1067"/>
      <c r="D8" s="1067"/>
      <c r="E8" s="1067"/>
      <c r="F8" s="1067"/>
      <c r="G8" s="1067"/>
      <c r="H8" s="1067"/>
      <c r="I8" s="1067"/>
      <c r="J8" s="1067"/>
      <c r="K8" s="1067"/>
      <c r="L8" s="1067"/>
      <c r="M8" s="1067"/>
      <c r="N8" s="1067"/>
      <c r="O8" s="1067"/>
      <c r="P8" s="1068"/>
      <c r="Q8" s="1072">
        <v>21</v>
      </c>
      <c r="R8" s="1073"/>
      <c r="S8" s="1073"/>
      <c r="T8" s="1073"/>
      <c r="U8" s="1073"/>
      <c r="V8" s="1073">
        <v>13</v>
      </c>
      <c r="W8" s="1073"/>
      <c r="X8" s="1073"/>
      <c r="Y8" s="1073"/>
      <c r="Z8" s="1073"/>
      <c r="AA8" s="1073">
        <v>8</v>
      </c>
      <c r="AB8" s="1073"/>
      <c r="AC8" s="1073"/>
      <c r="AD8" s="1073"/>
      <c r="AE8" s="1074"/>
      <c r="AF8" s="1050">
        <v>8</v>
      </c>
      <c r="AG8" s="1051"/>
      <c r="AH8" s="1051"/>
      <c r="AI8" s="1051"/>
      <c r="AJ8" s="1052"/>
      <c r="AK8" s="1115" t="s">
        <v>555</v>
      </c>
      <c r="AL8" s="1116"/>
      <c r="AM8" s="1116"/>
      <c r="AN8" s="1116"/>
      <c r="AO8" s="1116"/>
      <c r="AP8" s="1116">
        <v>13</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5" t="s">
        <v>553</v>
      </c>
      <c r="BT8" s="1046"/>
      <c r="BU8" s="1046"/>
      <c r="BV8" s="1046"/>
      <c r="BW8" s="1046"/>
      <c r="BX8" s="1046"/>
      <c r="BY8" s="1046"/>
      <c r="BZ8" s="1046"/>
      <c r="CA8" s="1046"/>
      <c r="CB8" s="1046"/>
      <c r="CC8" s="1046"/>
      <c r="CD8" s="1046"/>
      <c r="CE8" s="1046"/>
      <c r="CF8" s="1046"/>
      <c r="CG8" s="1047"/>
      <c r="CH8" s="1020">
        <v>3</v>
      </c>
      <c r="CI8" s="1021"/>
      <c r="CJ8" s="1021"/>
      <c r="CK8" s="1021"/>
      <c r="CL8" s="1022"/>
      <c r="CM8" s="1020">
        <v>33</v>
      </c>
      <c r="CN8" s="1021"/>
      <c r="CO8" s="1021"/>
      <c r="CP8" s="1021"/>
      <c r="CQ8" s="1022"/>
      <c r="CR8" s="1020">
        <v>15</v>
      </c>
      <c r="CS8" s="1021"/>
      <c r="CT8" s="1021"/>
      <c r="CU8" s="1021"/>
      <c r="CV8" s="1022"/>
      <c r="CW8" s="1020" t="s">
        <v>555</v>
      </c>
      <c r="CX8" s="1021"/>
      <c r="CY8" s="1021"/>
      <c r="CZ8" s="1021"/>
      <c r="DA8" s="1022"/>
      <c r="DB8" s="1020" t="s">
        <v>555</v>
      </c>
      <c r="DC8" s="1021"/>
      <c r="DD8" s="1021"/>
      <c r="DE8" s="1021"/>
      <c r="DF8" s="1022"/>
      <c r="DG8" s="1020" t="s">
        <v>555</v>
      </c>
      <c r="DH8" s="1021"/>
      <c r="DI8" s="1021"/>
      <c r="DJ8" s="1021"/>
      <c r="DK8" s="1022"/>
      <c r="DL8" s="1020" t="s">
        <v>555</v>
      </c>
      <c r="DM8" s="1021"/>
      <c r="DN8" s="1021"/>
      <c r="DO8" s="1021"/>
      <c r="DP8" s="1022"/>
      <c r="DQ8" s="1020" t="s">
        <v>555</v>
      </c>
      <c r="DR8" s="1021"/>
      <c r="DS8" s="1021"/>
      <c r="DT8" s="1021"/>
      <c r="DU8" s="1022"/>
      <c r="DV8" s="1023"/>
      <c r="DW8" s="1024"/>
      <c r="DX8" s="1024"/>
      <c r="DY8" s="1024"/>
      <c r="DZ8" s="1025"/>
      <c r="EA8" s="207"/>
    </row>
    <row r="9" spans="1:131" s="208" customFormat="1" ht="26.25" customHeight="1" x14ac:dyDescent="0.15">
      <c r="A9" s="214">
        <v>3</v>
      </c>
      <c r="B9" s="1066" t="s">
        <v>366</v>
      </c>
      <c r="C9" s="1067"/>
      <c r="D9" s="1067"/>
      <c r="E9" s="1067"/>
      <c r="F9" s="1067"/>
      <c r="G9" s="1067"/>
      <c r="H9" s="1067"/>
      <c r="I9" s="1067"/>
      <c r="J9" s="1067"/>
      <c r="K9" s="1067"/>
      <c r="L9" s="1067"/>
      <c r="M9" s="1067"/>
      <c r="N9" s="1067"/>
      <c r="O9" s="1067"/>
      <c r="P9" s="1068"/>
      <c r="Q9" s="1072">
        <v>6</v>
      </c>
      <c r="R9" s="1073"/>
      <c r="S9" s="1073"/>
      <c r="T9" s="1073"/>
      <c r="U9" s="1073"/>
      <c r="V9" s="1073">
        <v>6</v>
      </c>
      <c r="W9" s="1073"/>
      <c r="X9" s="1073"/>
      <c r="Y9" s="1073"/>
      <c r="Z9" s="1073"/>
      <c r="AA9" s="1073" t="s">
        <v>555</v>
      </c>
      <c r="AB9" s="1073"/>
      <c r="AC9" s="1073"/>
      <c r="AD9" s="1073"/>
      <c r="AE9" s="1074"/>
      <c r="AF9" s="1050" t="s">
        <v>111</v>
      </c>
      <c r="AG9" s="1051"/>
      <c r="AH9" s="1051"/>
      <c r="AI9" s="1051"/>
      <c r="AJ9" s="1052"/>
      <c r="AK9" s="1115">
        <v>3</v>
      </c>
      <c r="AL9" s="1116"/>
      <c r="AM9" s="1116"/>
      <c r="AN9" s="1116"/>
      <c r="AO9" s="1116"/>
      <c r="AP9" s="1116" t="s">
        <v>555</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07"/>
    </row>
    <row r="10" spans="1:131" s="208" customFormat="1" ht="26.25" customHeight="1" x14ac:dyDescent="0.15">
      <c r="A10" s="214">
        <v>4</v>
      </c>
      <c r="B10" s="1066" t="s">
        <v>367</v>
      </c>
      <c r="C10" s="1067"/>
      <c r="D10" s="1067"/>
      <c r="E10" s="1067"/>
      <c r="F10" s="1067"/>
      <c r="G10" s="1067"/>
      <c r="H10" s="1067"/>
      <c r="I10" s="1067"/>
      <c r="J10" s="1067"/>
      <c r="K10" s="1067"/>
      <c r="L10" s="1067"/>
      <c r="M10" s="1067"/>
      <c r="N10" s="1067"/>
      <c r="O10" s="1067"/>
      <c r="P10" s="1068"/>
      <c r="Q10" s="1072">
        <v>10</v>
      </c>
      <c r="R10" s="1073"/>
      <c r="S10" s="1073"/>
      <c r="T10" s="1073"/>
      <c r="U10" s="1073"/>
      <c r="V10" s="1073">
        <v>10</v>
      </c>
      <c r="W10" s="1073"/>
      <c r="X10" s="1073"/>
      <c r="Y10" s="1073"/>
      <c r="Z10" s="1073"/>
      <c r="AA10" s="1073" t="s">
        <v>555</v>
      </c>
      <c r="AB10" s="1073"/>
      <c r="AC10" s="1073"/>
      <c r="AD10" s="1073"/>
      <c r="AE10" s="1074"/>
      <c r="AF10" s="1050" t="s">
        <v>111</v>
      </c>
      <c r="AG10" s="1051"/>
      <c r="AH10" s="1051"/>
      <c r="AI10" s="1051"/>
      <c r="AJ10" s="1052"/>
      <c r="AK10" s="1115" t="s">
        <v>555</v>
      </c>
      <c r="AL10" s="1116"/>
      <c r="AM10" s="1116"/>
      <c r="AN10" s="1116"/>
      <c r="AO10" s="1116"/>
      <c r="AP10" s="1116" t="s">
        <v>555</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50"/>
      <c r="AG11" s="1051"/>
      <c r="AH11" s="1051"/>
      <c r="AI11" s="1051"/>
      <c r="AJ11" s="1052"/>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50"/>
      <c r="AG12" s="1051"/>
      <c r="AH12" s="1051"/>
      <c r="AI12" s="1051"/>
      <c r="AJ12" s="1052"/>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50"/>
      <c r="AG13" s="1051"/>
      <c r="AH13" s="1051"/>
      <c r="AI13" s="1051"/>
      <c r="AJ13" s="1052"/>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50"/>
      <c r="AG14" s="1051"/>
      <c r="AH14" s="1051"/>
      <c r="AI14" s="1051"/>
      <c r="AJ14" s="1052"/>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50"/>
      <c r="AG15" s="1051"/>
      <c r="AH15" s="1051"/>
      <c r="AI15" s="1051"/>
      <c r="AJ15" s="1052"/>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50"/>
      <c r="AG16" s="1051"/>
      <c r="AH16" s="1051"/>
      <c r="AI16" s="1051"/>
      <c r="AJ16" s="1052"/>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50"/>
      <c r="AG17" s="1051"/>
      <c r="AH17" s="1051"/>
      <c r="AI17" s="1051"/>
      <c r="AJ17" s="1052"/>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50"/>
      <c r="AG18" s="1051"/>
      <c r="AH18" s="1051"/>
      <c r="AI18" s="1051"/>
      <c r="AJ18" s="1052"/>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50"/>
      <c r="AG19" s="1051"/>
      <c r="AH19" s="1051"/>
      <c r="AI19" s="1051"/>
      <c r="AJ19" s="1052"/>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50"/>
      <c r="AG20" s="1051"/>
      <c r="AH20" s="1051"/>
      <c r="AI20" s="1051"/>
      <c r="AJ20" s="1052"/>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50"/>
      <c r="AG21" s="1051"/>
      <c r="AH21" s="1051"/>
      <c r="AI21" s="1051"/>
      <c r="AJ21" s="1052"/>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50"/>
      <c r="AG22" s="1051"/>
      <c r="AH22" s="1051"/>
      <c r="AI22" s="1051"/>
      <c r="AJ22" s="1052"/>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v>34329</v>
      </c>
      <c r="R23" s="1098"/>
      <c r="S23" s="1098"/>
      <c r="T23" s="1098"/>
      <c r="U23" s="1098"/>
      <c r="V23" s="1098">
        <v>32430</v>
      </c>
      <c r="W23" s="1098"/>
      <c r="X23" s="1098"/>
      <c r="Y23" s="1098"/>
      <c r="Z23" s="1098"/>
      <c r="AA23" s="1098">
        <v>1898</v>
      </c>
      <c r="AB23" s="1098"/>
      <c r="AC23" s="1098"/>
      <c r="AD23" s="1098"/>
      <c r="AE23" s="1099"/>
      <c r="AF23" s="1100">
        <v>1891</v>
      </c>
      <c r="AG23" s="1098"/>
      <c r="AH23" s="1098"/>
      <c r="AI23" s="1098"/>
      <c r="AJ23" s="1101"/>
      <c r="AK23" s="1102"/>
      <c r="AL23" s="1103"/>
      <c r="AM23" s="1103"/>
      <c r="AN23" s="1103"/>
      <c r="AO23" s="1103"/>
      <c r="AP23" s="1098">
        <v>27203</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07"/>
    </row>
    <row r="24" spans="1:131" s="208" customFormat="1" ht="26.25" customHeight="1" x14ac:dyDescent="0.15">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07"/>
    </row>
    <row r="25" spans="1:131" s="200" customFormat="1" ht="26.25" customHeight="1" thickBot="1" x14ac:dyDescent="0.2">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199"/>
    </row>
    <row r="26" spans="1:131" s="200" customFormat="1" ht="26.25" customHeight="1" x14ac:dyDescent="0.15">
      <c r="A26" s="1026" t="s">
        <v>347</v>
      </c>
      <c r="B26" s="1027"/>
      <c r="C26" s="1027"/>
      <c r="D26" s="1027"/>
      <c r="E26" s="1027"/>
      <c r="F26" s="1027"/>
      <c r="G26" s="1027"/>
      <c r="H26" s="1027"/>
      <c r="I26" s="1027"/>
      <c r="J26" s="1027"/>
      <c r="K26" s="1027"/>
      <c r="L26" s="1027"/>
      <c r="M26" s="1027"/>
      <c r="N26" s="1027"/>
      <c r="O26" s="1027"/>
      <c r="P26" s="1028"/>
      <c r="Q26" s="1032" t="s">
        <v>373</v>
      </c>
      <c r="R26" s="1033"/>
      <c r="S26" s="1033"/>
      <c r="T26" s="1033"/>
      <c r="U26" s="1034"/>
      <c r="V26" s="1032" t="s">
        <v>374</v>
      </c>
      <c r="W26" s="1033"/>
      <c r="X26" s="1033"/>
      <c r="Y26" s="1033"/>
      <c r="Z26" s="1034"/>
      <c r="AA26" s="1032" t="s">
        <v>375</v>
      </c>
      <c r="AB26" s="1033"/>
      <c r="AC26" s="1033"/>
      <c r="AD26" s="1033"/>
      <c r="AE26" s="1033"/>
      <c r="AF26" s="1088" t="s">
        <v>376</v>
      </c>
      <c r="AG26" s="1039"/>
      <c r="AH26" s="1039"/>
      <c r="AI26" s="1039"/>
      <c r="AJ26" s="1089"/>
      <c r="AK26" s="1033" t="s">
        <v>377</v>
      </c>
      <c r="AL26" s="1033"/>
      <c r="AM26" s="1033"/>
      <c r="AN26" s="1033"/>
      <c r="AO26" s="1034"/>
      <c r="AP26" s="1032" t="s">
        <v>378</v>
      </c>
      <c r="AQ26" s="1033"/>
      <c r="AR26" s="1033"/>
      <c r="AS26" s="1033"/>
      <c r="AT26" s="1034"/>
      <c r="AU26" s="1032" t="s">
        <v>379</v>
      </c>
      <c r="AV26" s="1033"/>
      <c r="AW26" s="1033"/>
      <c r="AX26" s="1033"/>
      <c r="AY26" s="1034"/>
      <c r="AZ26" s="1032" t="s">
        <v>380</v>
      </c>
      <c r="BA26" s="1033"/>
      <c r="BB26" s="1033"/>
      <c r="BC26" s="1033"/>
      <c r="BD26" s="1034"/>
      <c r="BE26" s="1032" t="s">
        <v>354</v>
      </c>
      <c r="BF26" s="1033"/>
      <c r="BG26" s="1033"/>
      <c r="BH26" s="1033"/>
      <c r="BI26" s="1048"/>
      <c r="BJ26" s="205"/>
      <c r="BK26" s="205"/>
      <c r="BL26" s="205"/>
      <c r="BM26" s="205"/>
      <c r="BN26" s="205"/>
      <c r="BO26" s="218"/>
      <c r="BP26" s="218"/>
      <c r="BQ26" s="215">
        <v>20</v>
      </c>
      <c r="BR26" s="216"/>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199"/>
    </row>
    <row r="27" spans="1:131" s="200"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0"/>
      <c r="AG27" s="1042"/>
      <c r="AH27" s="1042"/>
      <c r="AI27" s="1042"/>
      <c r="AJ27" s="1091"/>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05"/>
      <c r="BK27" s="205"/>
      <c r="BL27" s="205"/>
      <c r="BM27" s="205"/>
      <c r="BN27" s="205"/>
      <c r="BO27" s="218"/>
      <c r="BP27" s="218"/>
      <c r="BQ27" s="215">
        <v>21</v>
      </c>
      <c r="BR27" s="216"/>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199"/>
    </row>
    <row r="28" spans="1:131" s="200" customFormat="1" ht="26.25" customHeight="1" thickTop="1" x14ac:dyDescent="0.15">
      <c r="A28" s="219">
        <v>1</v>
      </c>
      <c r="B28" s="1079" t="s">
        <v>381</v>
      </c>
      <c r="C28" s="1080"/>
      <c r="D28" s="1080"/>
      <c r="E28" s="1080"/>
      <c r="F28" s="1080"/>
      <c r="G28" s="1080"/>
      <c r="H28" s="1080"/>
      <c r="I28" s="1080"/>
      <c r="J28" s="1080"/>
      <c r="K28" s="1080"/>
      <c r="L28" s="1080"/>
      <c r="M28" s="1080"/>
      <c r="N28" s="1080"/>
      <c r="O28" s="1080"/>
      <c r="P28" s="1081"/>
      <c r="Q28" s="1082">
        <v>11165</v>
      </c>
      <c r="R28" s="1083"/>
      <c r="S28" s="1083"/>
      <c r="T28" s="1083"/>
      <c r="U28" s="1083"/>
      <c r="V28" s="1083">
        <v>11144</v>
      </c>
      <c r="W28" s="1083"/>
      <c r="X28" s="1083"/>
      <c r="Y28" s="1083"/>
      <c r="Z28" s="1083"/>
      <c r="AA28" s="1083">
        <v>21</v>
      </c>
      <c r="AB28" s="1083"/>
      <c r="AC28" s="1083"/>
      <c r="AD28" s="1083"/>
      <c r="AE28" s="1084"/>
      <c r="AF28" s="1085">
        <v>21</v>
      </c>
      <c r="AG28" s="1083"/>
      <c r="AH28" s="1083"/>
      <c r="AI28" s="1083"/>
      <c r="AJ28" s="1086"/>
      <c r="AK28" s="1087">
        <v>808</v>
      </c>
      <c r="AL28" s="1075"/>
      <c r="AM28" s="1075"/>
      <c r="AN28" s="1075"/>
      <c r="AO28" s="1075"/>
      <c r="AP28" s="1075" t="s">
        <v>555</v>
      </c>
      <c r="AQ28" s="1075"/>
      <c r="AR28" s="1075"/>
      <c r="AS28" s="1075"/>
      <c r="AT28" s="1075"/>
      <c r="AU28" s="1075" t="s">
        <v>555</v>
      </c>
      <c r="AV28" s="1075"/>
      <c r="AW28" s="1075"/>
      <c r="AX28" s="1075"/>
      <c r="AY28" s="1075"/>
      <c r="AZ28" s="1076" t="s">
        <v>555</v>
      </c>
      <c r="BA28" s="1076"/>
      <c r="BB28" s="1076"/>
      <c r="BC28" s="1076"/>
      <c r="BD28" s="1076"/>
      <c r="BE28" s="1077"/>
      <c r="BF28" s="1077"/>
      <c r="BG28" s="1077"/>
      <c r="BH28" s="1077"/>
      <c r="BI28" s="1078"/>
      <c r="BJ28" s="205"/>
      <c r="BK28" s="205"/>
      <c r="BL28" s="205"/>
      <c r="BM28" s="205"/>
      <c r="BN28" s="205"/>
      <c r="BO28" s="218"/>
      <c r="BP28" s="218"/>
      <c r="BQ28" s="215">
        <v>22</v>
      </c>
      <c r="BR28" s="216"/>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5974</v>
      </c>
      <c r="R29" s="1073"/>
      <c r="S29" s="1073"/>
      <c r="T29" s="1073"/>
      <c r="U29" s="1073"/>
      <c r="V29" s="1073">
        <v>5841</v>
      </c>
      <c r="W29" s="1073"/>
      <c r="X29" s="1073"/>
      <c r="Y29" s="1073"/>
      <c r="Z29" s="1073"/>
      <c r="AA29" s="1073">
        <v>133</v>
      </c>
      <c r="AB29" s="1073"/>
      <c r="AC29" s="1073"/>
      <c r="AD29" s="1073"/>
      <c r="AE29" s="1074"/>
      <c r="AF29" s="1050">
        <v>133</v>
      </c>
      <c r="AG29" s="1051"/>
      <c r="AH29" s="1051"/>
      <c r="AI29" s="1051"/>
      <c r="AJ29" s="1052"/>
      <c r="AK29" s="1009">
        <v>879</v>
      </c>
      <c r="AL29" s="1000"/>
      <c r="AM29" s="1000"/>
      <c r="AN29" s="1000"/>
      <c r="AO29" s="1000"/>
      <c r="AP29" s="1000" t="s">
        <v>555</v>
      </c>
      <c r="AQ29" s="1000"/>
      <c r="AR29" s="1000"/>
      <c r="AS29" s="1000"/>
      <c r="AT29" s="1000"/>
      <c r="AU29" s="1000" t="s">
        <v>555</v>
      </c>
      <c r="AV29" s="1000"/>
      <c r="AW29" s="1000"/>
      <c r="AX29" s="1000"/>
      <c r="AY29" s="1000"/>
      <c r="AZ29" s="1071" t="s">
        <v>555</v>
      </c>
      <c r="BA29" s="1071"/>
      <c r="BB29" s="1071"/>
      <c r="BC29" s="1071"/>
      <c r="BD29" s="1071"/>
      <c r="BE29" s="1011"/>
      <c r="BF29" s="1011"/>
      <c r="BG29" s="1011"/>
      <c r="BH29" s="1011"/>
      <c r="BI29" s="1012"/>
      <c r="BJ29" s="205"/>
      <c r="BK29" s="205"/>
      <c r="BL29" s="205"/>
      <c r="BM29" s="205"/>
      <c r="BN29" s="205"/>
      <c r="BO29" s="218"/>
      <c r="BP29" s="218"/>
      <c r="BQ29" s="215">
        <v>23</v>
      </c>
      <c r="BR29" s="216"/>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v>2190</v>
      </c>
      <c r="R30" s="1073"/>
      <c r="S30" s="1073"/>
      <c r="T30" s="1073"/>
      <c r="U30" s="1073"/>
      <c r="V30" s="1073">
        <v>2147</v>
      </c>
      <c r="W30" s="1073"/>
      <c r="X30" s="1073"/>
      <c r="Y30" s="1073"/>
      <c r="Z30" s="1073"/>
      <c r="AA30" s="1073">
        <v>44</v>
      </c>
      <c r="AB30" s="1073"/>
      <c r="AC30" s="1073"/>
      <c r="AD30" s="1073"/>
      <c r="AE30" s="1074"/>
      <c r="AF30" s="1050">
        <v>44</v>
      </c>
      <c r="AG30" s="1051"/>
      <c r="AH30" s="1051"/>
      <c r="AI30" s="1051"/>
      <c r="AJ30" s="1052"/>
      <c r="AK30" s="1009">
        <v>222</v>
      </c>
      <c r="AL30" s="1000"/>
      <c r="AM30" s="1000"/>
      <c r="AN30" s="1000"/>
      <c r="AO30" s="1000"/>
      <c r="AP30" s="1000" t="s">
        <v>555</v>
      </c>
      <c r="AQ30" s="1000"/>
      <c r="AR30" s="1000"/>
      <c r="AS30" s="1000"/>
      <c r="AT30" s="1000"/>
      <c r="AU30" s="1000" t="s">
        <v>555</v>
      </c>
      <c r="AV30" s="1000"/>
      <c r="AW30" s="1000"/>
      <c r="AX30" s="1000"/>
      <c r="AY30" s="1000"/>
      <c r="AZ30" s="1071" t="s">
        <v>555</v>
      </c>
      <c r="BA30" s="1071"/>
      <c r="BB30" s="1071"/>
      <c r="BC30" s="1071"/>
      <c r="BD30" s="1071"/>
      <c r="BE30" s="1011"/>
      <c r="BF30" s="1011"/>
      <c r="BG30" s="1011"/>
      <c r="BH30" s="1011"/>
      <c r="BI30" s="1012"/>
      <c r="BJ30" s="205"/>
      <c r="BK30" s="205"/>
      <c r="BL30" s="205"/>
      <c r="BM30" s="205"/>
      <c r="BN30" s="205"/>
      <c r="BO30" s="218"/>
      <c r="BP30" s="218"/>
      <c r="BQ30" s="215">
        <v>24</v>
      </c>
      <c r="BR30" s="216"/>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1899</v>
      </c>
      <c r="R31" s="1073"/>
      <c r="S31" s="1073"/>
      <c r="T31" s="1073"/>
      <c r="U31" s="1073"/>
      <c r="V31" s="1073">
        <v>1618</v>
      </c>
      <c r="W31" s="1073"/>
      <c r="X31" s="1073"/>
      <c r="Y31" s="1073"/>
      <c r="Z31" s="1073"/>
      <c r="AA31" s="1073">
        <v>280</v>
      </c>
      <c r="AB31" s="1073"/>
      <c r="AC31" s="1073"/>
      <c r="AD31" s="1073"/>
      <c r="AE31" s="1074"/>
      <c r="AF31" s="1050">
        <v>2077</v>
      </c>
      <c r="AG31" s="1051"/>
      <c r="AH31" s="1051"/>
      <c r="AI31" s="1051"/>
      <c r="AJ31" s="1052"/>
      <c r="AK31" s="1009">
        <v>4</v>
      </c>
      <c r="AL31" s="1000"/>
      <c r="AM31" s="1000"/>
      <c r="AN31" s="1000"/>
      <c r="AO31" s="1000"/>
      <c r="AP31" s="1000">
        <v>5311</v>
      </c>
      <c r="AQ31" s="1000"/>
      <c r="AR31" s="1000"/>
      <c r="AS31" s="1000"/>
      <c r="AT31" s="1000"/>
      <c r="AU31" s="1000" t="s">
        <v>557</v>
      </c>
      <c r="AV31" s="1000"/>
      <c r="AW31" s="1000"/>
      <c r="AX31" s="1000"/>
      <c r="AY31" s="1000"/>
      <c r="AZ31" s="1071" t="s">
        <v>557</v>
      </c>
      <c r="BA31" s="1071"/>
      <c r="BB31" s="1071"/>
      <c r="BC31" s="1071"/>
      <c r="BD31" s="1071"/>
      <c r="BE31" s="1011" t="s">
        <v>385</v>
      </c>
      <c r="BF31" s="1011"/>
      <c r="BG31" s="1011"/>
      <c r="BH31" s="1011"/>
      <c r="BI31" s="1012"/>
      <c r="BJ31" s="205"/>
      <c r="BK31" s="205"/>
      <c r="BL31" s="205"/>
      <c r="BM31" s="205"/>
      <c r="BN31" s="205"/>
      <c r="BO31" s="218"/>
      <c r="BP31" s="218"/>
      <c r="BQ31" s="215">
        <v>25</v>
      </c>
      <c r="BR31" s="216"/>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2156</v>
      </c>
      <c r="R32" s="1073"/>
      <c r="S32" s="1073"/>
      <c r="T32" s="1073"/>
      <c r="U32" s="1073"/>
      <c r="V32" s="1073">
        <v>2002</v>
      </c>
      <c r="W32" s="1073"/>
      <c r="X32" s="1073"/>
      <c r="Y32" s="1073"/>
      <c r="Z32" s="1073"/>
      <c r="AA32" s="1073">
        <v>154</v>
      </c>
      <c r="AB32" s="1073"/>
      <c r="AC32" s="1073"/>
      <c r="AD32" s="1073"/>
      <c r="AE32" s="1074"/>
      <c r="AF32" s="1050">
        <v>963</v>
      </c>
      <c r="AG32" s="1051"/>
      <c r="AH32" s="1051"/>
      <c r="AI32" s="1051"/>
      <c r="AJ32" s="1052"/>
      <c r="AK32" s="1009">
        <v>642</v>
      </c>
      <c r="AL32" s="1000"/>
      <c r="AM32" s="1000"/>
      <c r="AN32" s="1000"/>
      <c r="AO32" s="1000"/>
      <c r="AP32" s="1000">
        <v>10621</v>
      </c>
      <c r="AQ32" s="1000"/>
      <c r="AR32" s="1000"/>
      <c r="AS32" s="1000"/>
      <c r="AT32" s="1000"/>
      <c r="AU32" s="1000">
        <v>4779</v>
      </c>
      <c r="AV32" s="1000"/>
      <c r="AW32" s="1000"/>
      <c r="AX32" s="1000"/>
      <c r="AY32" s="1000"/>
      <c r="AZ32" s="1071" t="s">
        <v>557</v>
      </c>
      <c r="BA32" s="1071"/>
      <c r="BB32" s="1071"/>
      <c r="BC32" s="1071"/>
      <c r="BD32" s="1071"/>
      <c r="BE32" s="1011" t="s">
        <v>385</v>
      </c>
      <c r="BF32" s="1011"/>
      <c r="BG32" s="1011"/>
      <c r="BH32" s="1011"/>
      <c r="BI32" s="1012"/>
      <c r="BJ32" s="205"/>
      <c r="BK32" s="205"/>
      <c r="BL32" s="205"/>
      <c r="BM32" s="205"/>
      <c r="BN32" s="205"/>
      <c r="BO32" s="218"/>
      <c r="BP32" s="218"/>
      <c r="BQ32" s="215">
        <v>26</v>
      </c>
      <c r="BR32" s="216"/>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199"/>
    </row>
    <row r="33" spans="1:131" s="200" customFormat="1" ht="26.25" customHeight="1" x14ac:dyDescent="0.15">
      <c r="A33" s="219">
        <v>6</v>
      </c>
      <c r="B33" s="1066" t="s">
        <v>387</v>
      </c>
      <c r="C33" s="1067"/>
      <c r="D33" s="1067"/>
      <c r="E33" s="1067"/>
      <c r="F33" s="1067"/>
      <c r="G33" s="1067"/>
      <c r="H33" s="1067"/>
      <c r="I33" s="1067"/>
      <c r="J33" s="1067"/>
      <c r="K33" s="1067"/>
      <c r="L33" s="1067"/>
      <c r="M33" s="1067"/>
      <c r="N33" s="1067"/>
      <c r="O33" s="1067"/>
      <c r="P33" s="1068"/>
      <c r="Q33" s="1072">
        <v>226</v>
      </c>
      <c r="R33" s="1073"/>
      <c r="S33" s="1073"/>
      <c r="T33" s="1073"/>
      <c r="U33" s="1073"/>
      <c r="V33" s="1073">
        <v>226</v>
      </c>
      <c r="W33" s="1073"/>
      <c r="X33" s="1073"/>
      <c r="Y33" s="1073"/>
      <c r="Z33" s="1073"/>
      <c r="AA33" s="1073" t="s">
        <v>556</v>
      </c>
      <c r="AB33" s="1073"/>
      <c r="AC33" s="1073"/>
      <c r="AD33" s="1073"/>
      <c r="AE33" s="1074"/>
      <c r="AF33" s="1050" t="s">
        <v>111</v>
      </c>
      <c r="AG33" s="1051"/>
      <c r="AH33" s="1051"/>
      <c r="AI33" s="1051"/>
      <c r="AJ33" s="1052"/>
      <c r="AK33" s="1009">
        <v>184</v>
      </c>
      <c r="AL33" s="1000"/>
      <c r="AM33" s="1000"/>
      <c r="AN33" s="1000"/>
      <c r="AO33" s="1000"/>
      <c r="AP33" s="1000">
        <v>1301</v>
      </c>
      <c r="AQ33" s="1000"/>
      <c r="AR33" s="1000"/>
      <c r="AS33" s="1000"/>
      <c r="AT33" s="1000"/>
      <c r="AU33" s="1000">
        <v>1141</v>
      </c>
      <c r="AV33" s="1000"/>
      <c r="AW33" s="1000"/>
      <c r="AX33" s="1000"/>
      <c r="AY33" s="1000"/>
      <c r="AZ33" s="1071" t="s">
        <v>557</v>
      </c>
      <c r="BA33" s="1071"/>
      <c r="BB33" s="1071"/>
      <c r="BC33" s="1071"/>
      <c r="BD33" s="1071"/>
      <c r="BE33" s="1011" t="s">
        <v>388</v>
      </c>
      <c r="BF33" s="1011"/>
      <c r="BG33" s="1011"/>
      <c r="BH33" s="1011"/>
      <c r="BI33" s="1012"/>
      <c r="BJ33" s="205"/>
      <c r="BK33" s="205"/>
      <c r="BL33" s="205"/>
      <c r="BM33" s="205"/>
      <c r="BN33" s="205"/>
      <c r="BO33" s="218"/>
      <c r="BP33" s="218"/>
      <c r="BQ33" s="215">
        <v>27</v>
      </c>
      <c r="BR33" s="216"/>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50"/>
      <c r="AG34" s="1051"/>
      <c r="AH34" s="1051"/>
      <c r="AI34" s="1051"/>
      <c r="AJ34" s="1052"/>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11"/>
      <c r="BF34" s="1011"/>
      <c r="BG34" s="1011"/>
      <c r="BH34" s="1011"/>
      <c r="BI34" s="1012"/>
      <c r="BJ34" s="205"/>
      <c r="BK34" s="205"/>
      <c r="BL34" s="205"/>
      <c r="BM34" s="205"/>
      <c r="BN34" s="205"/>
      <c r="BO34" s="218"/>
      <c r="BP34" s="218"/>
      <c r="BQ34" s="215">
        <v>28</v>
      </c>
      <c r="BR34" s="216"/>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50"/>
      <c r="AG35" s="1051"/>
      <c r="AH35" s="1051"/>
      <c r="AI35" s="1051"/>
      <c r="AJ35" s="1052"/>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11"/>
      <c r="BF35" s="1011"/>
      <c r="BG35" s="1011"/>
      <c r="BH35" s="1011"/>
      <c r="BI35" s="1012"/>
      <c r="BJ35" s="205"/>
      <c r="BK35" s="205"/>
      <c r="BL35" s="205"/>
      <c r="BM35" s="205"/>
      <c r="BN35" s="205"/>
      <c r="BO35" s="218"/>
      <c r="BP35" s="218"/>
      <c r="BQ35" s="215">
        <v>29</v>
      </c>
      <c r="BR35" s="216"/>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50"/>
      <c r="AG36" s="1051"/>
      <c r="AH36" s="1051"/>
      <c r="AI36" s="1051"/>
      <c r="AJ36" s="1052"/>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11"/>
      <c r="BF36" s="1011"/>
      <c r="BG36" s="1011"/>
      <c r="BH36" s="1011"/>
      <c r="BI36" s="1012"/>
      <c r="BJ36" s="205"/>
      <c r="BK36" s="205"/>
      <c r="BL36" s="205"/>
      <c r="BM36" s="205"/>
      <c r="BN36" s="205"/>
      <c r="BO36" s="218"/>
      <c r="BP36" s="218"/>
      <c r="BQ36" s="215">
        <v>30</v>
      </c>
      <c r="BR36" s="216"/>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50"/>
      <c r="AG37" s="1051"/>
      <c r="AH37" s="1051"/>
      <c r="AI37" s="1051"/>
      <c r="AJ37" s="1052"/>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11"/>
      <c r="BF37" s="1011"/>
      <c r="BG37" s="1011"/>
      <c r="BH37" s="1011"/>
      <c r="BI37" s="1012"/>
      <c r="BJ37" s="205"/>
      <c r="BK37" s="205"/>
      <c r="BL37" s="205"/>
      <c r="BM37" s="205"/>
      <c r="BN37" s="205"/>
      <c r="BO37" s="218"/>
      <c r="BP37" s="218"/>
      <c r="BQ37" s="215">
        <v>31</v>
      </c>
      <c r="BR37" s="216"/>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50"/>
      <c r="AG38" s="1051"/>
      <c r="AH38" s="1051"/>
      <c r="AI38" s="1051"/>
      <c r="AJ38" s="1052"/>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11"/>
      <c r="BF38" s="1011"/>
      <c r="BG38" s="1011"/>
      <c r="BH38" s="1011"/>
      <c r="BI38" s="1012"/>
      <c r="BJ38" s="205"/>
      <c r="BK38" s="205"/>
      <c r="BL38" s="205"/>
      <c r="BM38" s="205"/>
      <c r="BN38" s="205"/>
      <c r="BO38" s="218"/>
      <c r="BP38" s="218"/>
      <c r="BQ38" s="215">
        <v>32</v>
      </c>
      <c r="BR38" s="216"/>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50"/>
      <c r="AG39" s="1051"/>
      <c r="AH39" s="1051"/>
      <c r="AI39" s="1051"/>
      <c r="AJ39" s="1052"/>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11"/>
      <c r="BF39" s="1011"/>
      <c r="BG39" s="1011"/>
      <c r="BH39" s="1011"/>
      <c r="BI39" s="1012"/>
      <c r="BJ39" s="205"/>
      <c r="BK39" s="205"/>
      <c r="BL39" s="205"/>
      <c r="BM39" s="205"/>
      <c r="BN39" s="205"/>
      <c r="BO39" s="218"/>
      <c r="BP39" s="218"/>
      <c r="BQ39" s="215">
        <v>33</v>
      </c>
      <c r="BR39" s="216"/>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50"/>
      <c r="AG40" s="1051"/>
      <c r="AH40" s="1051"/>
      <c r="AI40" s="1051"/>
      <c r="AJ40" s="1052"/>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11"/>
      <c r="BF40" s="1011"/>
      <c r="BG40" s="1011"/>
      <c r="BH40" s="1011"/>
      <c r="BI40" s="1012"/>
      <c r="BJ40" s="205"/>
      <c r="BK40" s="205"/>
      <c r="BL40" s="205"/>
      <c r="BM40" s="205"/>
      <c r="BN40" s="205"/>
      <c r="BO40" s="218"/>
      <c r="BP40" s="218"/>
      <c r="BQ40" s="215">
        <v>34</v>
      </c>
      <c r="BR40" s="216"/>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50"/>
      <c r="AG41" s="1051"/>
      <c r="AH41" s="1051"/>
      <c r="AI41" s="1051"/>
      <c r="AJ41" s="1052"/>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11"/>
      <c r="BF41" s="1011"/>
      <c r="BG41" s="1011"/>
      <c r="BH41" s="1011"/>
      <c r="BI41" s="1012"/>
      <c r="BJ41" s="205"/>
      <c r="BK41" s="205"/>
      <c r="BL41" s="205"/>
      <c r="BM41" s="205"/>
      <c r="BN41" s="205"/>
      <c r="BO41" s="218"/>
      <c r="BP41" s="218"/>
      <c r="BQ41" s="215">
        <v>35</v>
      </c>
      <c r="BR41" s="216"/>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50"/>
      <c r="AG42" s="1051"/>
      <c r="AH42" s="1051"/>
      <c r="AI42" s="1051"/>
      <c r="AJ42" s="1052"/>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11"/>
      <c r="BF42" s="1011"/>
      <c r="BG42" s="1011"/>
      <c r="BH42" s="1011"/>
      <c r="BI42" s="1012"/>
      <c r="BJ42" s="205"/>
      <c r="BK42" s="205"/>
      <c r="BL42" s="205"/>
      <c r="BM42" s="205"/>
      <c r="BN42" s="205"/>
      <c r="BO42" s="218"/>
      <c r="BP42" s="218"/>
      <c r="BQ42" s="215">
        <v>36</v>
      </c>
      <c r="BR42" s="216"/>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50"/>
      <c r="AG43" s="1051"/>
      <c r="AH43" s="1051"/>
      <c r="AI43" s="1051"/>
      <c r="AJ43" s="1052"/>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11"/>
      <c r="BF43" s="1011"/>
      <c r="BG43" s="1011"/>
      <c r="BH43" s="1011"/>
      <c r="BI43" s="1012"/>
      <c r="BJ43" s="205"/>
      <c r="BK43" s="205"/>
      <c r="BL43" s="205"/>
      <c r="BM43" s="205"/>
      <c r="BN43" s="205"/>
      <c r="BO43" s="218"/>
      <c r="BP43" s="218"/>
      <c r="BQ43" s="215">
        <v>37</v>
      </c>
      <c r="BR43" s="216"/>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50"/>
      <c r="AG44" s="1051"/>
      <c r="AH44" s="1051"/>
      <c r="AI44" s="1051"/>
      <c r="AJ44" s="1052"/>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11"/>
      <c r="BF44" s="1011"/>
      <c r="BG44" s="1011"/>
      <c r="BH44" s="1011"/>
      <c r="BI44" s="1012"/>
      <c r="BJ44" s="205"/>
      <c r="BK44" s="205"/>
      <c r="BL44" s="205"/>
      <c r="BM44" s="205"/>
      <c r="BN44" s="205"/>
      <c r="BO44" s="218"/>
      <c r="BP44" s="218"/>
      <c r="BQ44" s="215">
        <v>38</v>
      </c>
      <c r="BR44" s="216"/>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50"/>
      <c r="AG45" s="1051"/>
      <c r="AH45" s="1051"/>
      <c r="AI45" s="1051"/>
      <c r="AJ45" s="1052"/>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11"/>
      <c r="BF45" s="1011"/>
      <c r="BG45" s="1011"/>
      <c r="BH45" s="1011"/>
      <c r="BI45" s="1012"/>
      <c r="BJ45" s="205"/>
      <c r="BK45" s="205"/>
      <c r="BL45" s="205"/>
      <c r="BM45" s="205"/>
      <c r="BN45" s="205"/>
      <c r="BO45" s="218"/>
      <c r="BP45" s="218"/>
      <c r="BQ45" s="215">
        <v>39</v>
      </c>
      <c r="BR45" s="216"/>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50"/>
      <c r="AG46" s="1051"/>
      <c r="AH46" s="1051"/>
      <c r="AI46" s="1051"/>
      <c r="AJ46" s="1052"/>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11"/>
      <c r="BF46" s="1011"/>
      <c r="BG46" s="1011"/>
      <c r="BH46" s="1011"/>
      <c r="BI46" s="1012"/>
      <c r="BJ46" s="205"/>
      <c r="BK46" s="205"/>
      <c r="BL46" s="205"/>
      <c r="BM46" s="205"/>
      <c r="BN46" s="205"/>
      <c r="BO46" s="218"/>
      <c r="BP46" s="218"/>
      <c r="BQ46" s="215">
        <v>40</v>
      </c>
      <c r="BR46" s="216"/>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50"/>
      <c r="AG47" s="1051"/>
      <c r="AH47" s="1051"/>
      <c r="AI47" s="1051"/>
      <c r="AJ47" s="1052"/>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11"/>
      <c r="BF47" s="1011"/>
      <c r="BG47" s="1011"/>
      <c r="BH47" s="1011"/>
      <c r="BI47" s="1012"/>
      <c r="BJ47" s="205"/>
      <c r="BK47" s="205"/>
      <c r="BL47" s="205"/>
      <c r="BM47" s="205"/>
      <c r="BN47" s="205"/>
      <c r="BO47" s="218"/>
      <c r="BP47" s="218"/>
      <c r="BQ47" s="215">
        <v>41</v>
      </c>
      <c r="BR47" s="216"/>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50"/>
      <c r="AG48" s="1051"/>
      <c r="AH48" s="1051"/>
      <c r="AI48" s="1051"/>
      <c r="AJ48" s="1052"/>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11"/>
      <c r="BF48" s="1011"/>
      <c r="BG48" s="1011"/>
      <c r="BH48" s="1011"/>
      <c r="BI48" s="1012"/>
      <c r="BJ48" s="205"/>
      <c r="BK48" s="205"/>
      <c r="BL48" s="205"/>
      <c r="BM48" s="205"/>
      <c r="BN48" s="205"/>
      <c r="BO48" s="218"/>
      <c r="BP48" s="218"/>
      <c r="BQ48" s="215">
        <v>42</v>
      </c>
      <c r="BR48" s="216"/>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50"/>
      <c r="AG49" s="1051"/>
      <c r="AH49" s="1051"/>
      <c r="AI49" s="1051"/>
      <c r="AJ49" s="1052"/>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11"/>
      <c r="BF49" s="1011"/>
      <c r="BG49" s="1011"/>
      <c r="BH49" s="1011"/>
      <c r="BI49" s="1012"/>
      <c r="BJ49" s="205"/>
      <c r="BK49" s="205"/>
      <c r="BL49" s="205"/>
      <c r="BM49" s="205"/>
      <c r="BN49" s="205"/>
      <c r="BO49" s="218"/>
      <c r="BP49" s="218"/>
      <c r="BQ49" s="215">
        <v>43</v>
      </c>
      <c r="BR49" s="216"/>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4"/>
      <c r="S50" s="1054"/>
      <c r="T50" s="1054"/>
      <c r="U50" s="1054"/>
      <c r="V50" s="1054"/>
      <c r="W50" s="1054"/>
      <c r="X50" s="1054"/>
      <c r="Y50" s="1054"/>
      <c r="Z50" s="1054"/>
      <c r="AA50" s="1054"/>
      <c r="AB50" s="1054"/>
      <c r="AC50" s="1054"/>
      <c r="AD50" s="1054"/>
      <c r="AE50" s="1070"/>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11"/>
      <c r="BF50" s="1011"/>
      <c r="BG50" s="1011"/>
      <c r="BH50" s="1011"/>
      <c r="BI50" s="1012"/>
      <c r="BJ50" s="205"/>
      <c r="BK50" s="205"/>
      <c r="BL50" s="205"/>
      <c r="BM50" s="205"/>
      <c r="BN50" s="205"/>
      <c r="BO50" s="218"/>
      <c r="BP50" s="218"/>
      <c r="BQ50" s="215">
        <v>44</v>
      </c>
      <c r="BR50" s="216"/>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4"/>
      <c r="S51" s="1054"/>
      <c r="T51" s="1054"/>
      <c r="U51" s="1054"/>
      <c r="V51" s="1054"/>
      <c r="W51" s="1054"/>
      <c r="X51" s="1054"/>
      <c r="Y51" s="1054"/>
      <c r="Z51" s="1054"/>
      <c r="AA51" s="1054"/>
      <c r="AB51" s="1054"/>
      <c r="AC51" s="1054"/>
      <c r="AD51" s="1054"/>
      <c r="AE51" s="1070"/>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11"/>
      <c r="BF51" s="1011"/>
      <c r="BG51" s="1011"/>
      <c r="BH51" s="1011"/>
      <c r="BI51" s="1012"/>
      <c r="BJ51" s="205"/>
      <c r="BK51" s="205"/>
      <c r="BL51" s="205"/>
      <c r="BM51" s="205"/>
      <c r="BN51" s="205"/>
      <c r="BO51" s="218"/>
      <c r="BP51" s="218"/>
      <c r="BQ51" s="215">
        <v>45</v>
      </c>
      <c r="BR51" s="216"/>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4"/>
      <c r="S52" s="1054"/>
      <c r="T52" s="1054"/>
      <c r="U52" s="1054"/>
      <c r="V52" s="1054"/>
      <c r="W52" s="1054"/>
      <c r="X52" s="1054"/>
      <c r="Y52" s="1054"/>
      <c r="Z52" s="1054"/>
      <c r="AA52" s="1054"/>
      <c r="AB52" s="1054"/>
      <c r="AC52" s="1054"/>
      <c r="AD52" s="1054"/>
      <c r="AE52" s="1070"/>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11"/>
      <c r="BF52" s="1011"/>
      <c r="BG52" s="1011"/>
      <c r="BH52" s="1011"/>
      <c r="BI52" s="1012"/>
      <c r="BJ52" s="205"/>
      <c r="BK52" s="205"/>
      <c r="BL52" s="205"/>
      <c r="BM52" s="205"/>
      <c r="BN52" s="205"/>
      <c r="BO52" s="218"/>
      <c r="BP52" s="218"/>
      <c r="BQ52" s="215">
        <v>46</v>
      </c>
      <c r="BR52" s="216"/>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4"/>
      <c r="S53" s="1054"/>
      <c r="T53" s="1054"/>
      <c r="U53" s="1054"/>
      <c r="V53" s="1054"/>
      <c r="W53" s="1054"/>
      <c r="X53" s="1054"/>
      <c r="Y53" s="1054"/>
      <c r="Z53" s="1054"/>
      <c r="AA53" s="1054"/>
      <c r="AB53" s="1054"/>
      <c r="AC53" s="1054"/>
      <c r="AD53" s="1054"/>
      <c r="AE53" s="1070"/>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11"/>
      <c r="BF53" s="1011"/>
      <c r="BG53" s="1011"/>
      <c r="BH53" s="1011"/>
      <c r="BI53" s="1012"/>
      <c r="BJ53" s="205"/>
      <c r="BK53" s="205"/>
      <c r="BL53" s="205"/>
      <c r="BM53" s="205"/>
      <c r="BN53" s="205"/>
      <c r="BO53" s="218"/>
      <c r="BP53" s="218"/>
      <c r="BQ53" s="215">
        <v>47</v>
      </c>
      <c r="BR53" s="216"/>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4"/>
      <c r="S54" s="1054"/>
      <c r="T54" s="1054"/>
      <c r="U54" s="1054"/>
      <c r="V54" s="1054"/>
      <c r="W54" s="1054"/>
      <c r="X54" s="1054"/>
      <c r="Y54" s="1054"/>
      <c r="Z54" s="1054"/>
      <c r="AA54" s="1054"/>
      <c r="AB54" s="1054"/>
      <c r="AC54" s="1054"/>
      <c r="AD54" s="1054"/>
      <c r="AE54" s="1070"/>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11"/>
      <c r="BF54" s="1011"/>
      <c r="BG54" s="1011"/>
      <c r="BH54" s="1011"/>
      <c r="BI54" s="1012"/>
      <c r="BJ54" s="205"/>
      <c r="BK54" s="205"/>
      <c r="BL54" s="205"/>
      <c r="BM54" s="205"/>
      <c r="BN54" s="205"/>
      <c r="BO54" s="218"/>
      <c r="BP54" s="218"/>
      <c r="BQ54" s="215">
        <v>48</v>
      </c>
      <c r="BR54" s="216"/>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4"/>
      <c r="S55" s="1054"/>
      <c r="T55" s="1054"/>
      <c r="U55" s="1054"/>
      <c r="V55" s="1054"/>
      <c r="W55" s="1054"/>
      <c r="X55" s="1054"/>
      <c r="Y55" s="1054"/>
      <c r="Z55" s="1054"/>
      <c r="AA55" s="1054"/>
      <c r="AB55" s="1054"/>
      <c r="AC55" s="1054"/>
      <c r="AD55" s="1054"/>
      <c r="AE55" s="1070"/>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11"/>
      <c r="BF55" s="1011"/>
      <c r="BG55" s="1011"/>
      <c r="BH55" s="1011"/>
      <c r="BI55" s="1012"/>
      <c r="BJ55" s="205"/>
      <c r="BK55" s="205"/>
      <c r="BL55" s="205"/>
      <c r="BM55" s="205"/>
      <c r="BN55" s="205"/>
      <c r="BO55" s="218"/>
      <c r="BP55" s="218"/>
      <c r="BQ55" s="215">
        <v>49</v>
      </c>
      <c r="BR55" s="216"/>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4"/>
      <c r="S56" s="1054"/>
      <c r="T56" s="1054"/>
      <c r="U56" s="1054"/>
      <c r="V56" s="1054"/>
      <c r="W56" s="1054"/>
      <c r="X56" s="1054"/>
      <c r="Y56" s="1054"/>
      <c r="Z56" s="1054"/>
      <c r="AA56" s="1054"/>
      <c r="AB56" s="1054"/>
      <c r="AC56" s="1054"/>
      <c r="AD56" s="1054"/>
      <c r="AE56" s="1070"/>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11"/>
      <c r="BF56" s="1011"/>
      <c r="BG56" s="1011"/>
      <c r="BH56" s="1011"/>
      <c r="BI56" s="1012"/>
      <c r="BJ56" s="205"/>
      <c r="BK56" s="205"/>
      <c r="BL56" s="205"/>
      <c r="BM56" s="205"/>
      <c r="BN56" s="205"/>
      <c r="BO56" s="218"/>
      <c r="BP56" s="218"/>
      <c r="BQ56" s="215">
        <v>50</v>
      </c>
      <c r="BR56" s="216"/>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4"/>
      <c r="S57" s="1054"/>
      <c r="T57" s="1054"/>
      <c r="U57" s="1054"/>
      <c r="V57" s="1054"/>
      <c r="W57" s="1054"/>
      <c r="X57" s="1054"/>
      <c r="Y57" s="1054"/>
      <c r="Z57" s="1054"/>
      <c r="AA57" s="1054"/>
      <c r="AB57" s="1054"/>
      <c r="AC57" s="1054"/>
      <c r="AD57" s="1054"/>
      <c r="AE57" s="1070"/>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11"/>
      <c r="BF57" s="1011"/>
      <c r="BG57" s="1011"/>
      <c r="BH57" s="1011"/>
      <c r="BI57" s="1012"/>
      <c r="BJ57" s="205"/>
      <c r="BK57" s="205"/>
      <c r="BL57" s="205"/>
      <c r="BM57" s="205"/>
      <c r="BN57" s="205"/>
      <c r="BO57" s="218"/>
      <c r="BP57" s="218"/>
      <c r="BQ57" s="215">
        <v>51</v>
      </c>
      <c r="BR57" s="216"/>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4"/>
      <c r="S58" s="1054"/>
      <c r="T58" s="1054"/>
      <c r="U58" s="1054"/>
      <c r="V58" s="1054"/>
      <c r="W58" s="1054"/>
      <c r="X58" s="1054"/>
      <c r="Y58" s="1054"/>
      <c r="Z58" s="1054"/>
      <c r="AA58" s="1054"/>
      <c r="AB58" s="1054"/>
      <c r="AC58" s="1054"/>
      <c r="AD58" s="1054"/>
      <c r="AE58" s="1070"/>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11"/>
      <c r="BF58" s="1011"/>
      <c r="BG58" s="1011"/>
      <c r="BH58" s="1011"/>
      <c r="BI58" s="1012"/>
      <c r="BJ58" s="205"/>
      <c r="BK58" s="205"/>
      <c r="BL58" s="205"/>
      <c r="BM58" s="205"/>
      <c r="BN58" s="205"/>
      <c r="BO58" s="218"/>
      <c r="BP58" s="218"/>
      <c r="BQ58" s="215">
        <v>52</v>
      </c>
      <c r="BR58" s="216"/>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4"/>
      <c r="S59" s="1054"/>
      <c r="T59" s="1054"/>
      <c r="U59" s="1054"/>
      <c r="V59" s="1054"/>
      <c r="W59" s="1054"/>
      <c r="X59" s="1054"/>
      <c r="Y59" s="1054"/>
      <c r="Z59" s="1054"/>
      <c r="AA59" s="1054"/>
      <c r="AB59" s="1054"/>
      <c r="AC59" s="1054"/>
      <c r="AD59" s="1054"/>
      <c r="AE59" s="1070"/>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11"/>
      <c r="BF59" s="1011"/>
      <c r="BG59" s="1011"/>
      <c r="BH59" s="1011"/>
      <c r="BI59" s="1012"/>
      <c r="BJ59" s="205"/>
      <c r="BK59" s="205"/>
      <c r="BL59" s="205"/>
      <c r="BM59" s="205"/>
      <c r="BN59" s="205"/>
      <c r="BO59" s="218"/>
      <c r="BP59" s="218"/>
      <c r="BQ59" s="215">
        <v>53</v>
      </c>
      <c r="BR59" s="216"/>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4"/>
      <c r="S60" s="1054"/>
      <c r="T60" s="1054"/>
      <c r="U60" s="1054"/>
      <c r="V60" s="1054"/>
      <c r="W60" s="1054"/>
      <c r="X60" s="1054"/>
      <c r="Y60" s="1054"/>
      <c r="Z60" s="1054"/>
      <c r="AA60" s="1054"/>
      <c r="AB60" s="1054"/>
      <c r="AC60" s="1054"/>
      <c r="AD60" s="1054"/>
      <c r="AE60" s="1070"/>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11"/>
      <c r="BF60" s="1011"/>
      <c r="BG60" s="1011"/>
      <c r="BH60" s="1011"/>
      <c r="BI60" s="1012"/>
      <c r="BJ60" s="205"/>
      <c r="BK60" s="205"/>
      <c r="BL60" s="205"/>
      <c r="BM60" s="205"/>
      <c r="BN60" s="205"/>
      <c r="BO60" s="218"/>
      <c r="BP60" s="218"/>
      <c r="BQ60" s="215">
        <v>54</v>
      </c>
      <c r="BR60" s="216"/>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4"/>
      <c r="S61" s="1054"/>
      <c r="T61" s="1054"/>
      <c r="U61" s="1054"/>
      <c r="V61" s="1054"/>
      <c r="W61" s="1054"/>
      <c r="X61" s="1054"/>
      <c r="Y61" s="1054"/>
      <c r="Z61" s="1054"/>
      <c r="AA61" s="1054"/>
      <c r="AB61" s="1054"/>
      <c r="AC61" s="1054"/>
      <c r="AD61" s="1054"/>
      <c r="AE61" s="1070"/>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11"/>
      <c r="BF61" s="1011"/>
      <c r="BG61" s="1011"/>
      <c r="BH61" s="1011"/>
      <c r="BI61" s="1012"/>
      <c r="BJ61" s="205"/>
      <c r="BK61" s="205"/>
      <c r="BL61" s="205"/>
      <c r="BM61" s="205"/>
      <c r="BN61" s="205"/>
      <c r="BO61" s="218"/>
      <c r="BP61" s="218"/>
      <c r="BQ61" s="215">
        <v>55</v>
      </c>
      <c r="BR61" s="216"/>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4"/>
      <c r="S62" s="1054"/>
      <c r="T62" s="1054"/>
      <c r="U62" s="1054"/>
      <c r="V62" s="1054"/>
      <c r="W62" s="1054"/>
      <c r="X62" s="1054"/>
      <c r="Y62" s="1054"/>
      <c r="Z62" s="1054"/>
      <c r="AA62" s="1054"/>
      <c r="AB62" s="1054"/>
      <c r="AC62" s="1054"/>
      <c r="AD62" s="1054"/>
      <c r="AE62" s="1070"/>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11"/>
      <c r="BF62" s="1011"/>
      <c r="BG62" s="1011"/>
      <c r="BH62" s="1011"/>
      <c r="BI62" s="1012"/>
      <c r="BJ62" s="1063" t="s">
        <v>389</v>
      </c>
      <c r="BK62" s="1064"/>
      <c r="BL62" s="1064"/>
      <c r="BM62" s="1064"/>
      <c r="BN62" s="1065"/>
      <c r="BO62" s="218"/>
      <c r="BP62" s="218"/>
      <c r="BQ62" s="215">
        <v>56</v>
      </c>
      <c r="BR62" s="216"/>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199"/>
    </row>
    <row r="63" spans="1:131" s="200" customFormat="1" ht="26.25" customHeight="1" thickBot="1" x14ac:dyDescent="0.2">
      <c r="A63" s="217" t="s">
        <v>369</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9"/>
      <c r="AF63" s="1060">
        <v>3237</v>
      </c>
      <c r="AG63" s="988"/>
      <c r="AH63" s="988"/>
      <c r="AI63" s="988"/>
      <c r="AJ63" s="1061"/>
      <c r="AK63" s="1062"/>
      <c r="AL63" s="992"/>
      <c r="AM63" s="992"/>
      <c r="AN63" s="992"/>
      <c r="AO63" s="992"/>
      <c r="AP63" s="988">
        <v>17233</v>
      </c>
      <c r="AQ63" s="988"/>
      <c r="AR63" s="988"/>
      <c r="AS63" s="988"/>
      <c r="AT63" s="988"/>
      <c r="AU63" s="988">
        <v>5920</v>
      </c>
      <c r="AV63" s="988"/>
      <c r="AW63" s="988"/>
      <c r="AX63" s="988"/>
      <c r="AY63" s="988"/>
      <c r="AZ63" s="1056"/>
      <c r="BA63" s="1056"/>
      <c r="BB63" s="1056"/>
      <c r="BC63" s="1056"/>
      <c r="BD63" s="1056"/>
      <c r="BE63" s="989"/>
      <c r="BF63" s="989"/>
      <c r="BG63" s="989"/>
      <c r="BH63" s="989"/>
      <c r="BI63" s="990"/>
      <c r="BJ63" s="1057" t="s">
        <v>111</v>
      </c>
      <c r="BK63" s="980"/>
      <c r="BL63" s="980"/>
      <c r="BM63" s="980"/>
      <c r="BN63" s="1058"/>
      <c r="BO63" s="218"/>
      <c r="BP63" s="218"/>
      <c r="BQ63" s="215">
        <v>57</v>
      </c>
      <c r="BR63" s="216"/>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199"/>
    </row>
    <row r="66" spans="1:131" s="200" customFormat="1" ht="26.25" customHeight="1" x14ac:dyDescent="0.15">
      <c r="A66" s="1026" t="s">
        <v>392</v>
      </c>
      <c r="B66" s="1027"/>
      <c r="C66" s="1027"/>
      <c r="D66" s="1027"/>
      <c r="E66" s="1027"/>
      <c r="F66" s="1027"/>
      <c r="G66" s="1027"/>
      <c r="H66" s="1027"/>
      <c r="I66" s="1027"/>
      <c r="J66" s="1027"/>
      <c r="K66" s="1027"/>
      <c r="L66" s="1027"/>
      <c r="M66" s="1027"/>
      <c r="N66" s="1027"/>
      <c r="O66" s="1027"/>
      <c r="P66" s="1028"/>
      <c r="Q66" s="1032" t="s">
        <v>373</v>
      </c>
      <c r="R66" s="1033"/>
      <c r="S66" s="1033"/>
      <c r="T66" s="1033"/>
      <c r="U66" s="1034"/>
      <c r="V66" s="1032" t="s">
        <v>374</v>
      </c>
      <c r="W66" s="1033"/>
      <c r="X66" s="1033"/>
      <c r="Y66" s="1033"/>
      <c r="Z66" s="1034"/>
      <c r="AA66" s="1032" t="s">
        <v>375</v>
      </c>
      <c r="AB66" s="1033"/>
      <c r="AC66" s="1033"/>
      <c r="AD66" s="1033"/>
      <c r="AE66" s="1034"/>
      <c r="AF66" s="1038" t="s">
        <v>376</v>
      </c>
      <c r="AG66" s="1039"/>
      <c r="AH66" s="1039"/>
      <c r="AI66" s="1039"/>
      <c r="AJ66" s="1040"/>
      <c r="AK66" s="1032" t="s">
        <v>377</v>
      </c>
      <c r="AL66" s="1027"/>
      <c r="AM66" s="1027"/>
      <c r="AN66" s="1027"/>
      <c r="AO66" s="1028"/>
      <c r="AP66" s="1032" t="s">
        <v>378</v>
      </c>
      <c r="AQ66" s="1033"/>
      <c r="AR66" s="1033"/>
      <c r="AS66" s="1033"/>
      <c r="AT66" s="1034"/>
      <c r="AU66" s="1032" t="s">
        <v>393</v>
      </c>
      <c r="AV66" s="1033"/>
      <c r="AW66" s="1033"/>
      <c r="AX66" s="1033"/>
      <c r="AY66" s="1034"/>
      <c r="AZ66" s="1032" t="s">
        <v>354</v>
      </c>
      <c r="BA66" s="1033"/>
      <c r="BB66" s="1033"/>
      <c r="BC66" s="1033"/>
      <c r="BD66" s="1048"/>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6" t="s">
        <v>534</v>
      </c>
      <c r="C68" s="1017"/>
      <c r="D68" s="1017"/>
      <c r="E68" s="1017"/>
      <c r="F68" s="1017"/>
      <c r="G68" s="1017"/>
      <c r="H68" s="1017"/>
      <c r="I68" s="1017"/>
      <c r="J68" s="1017"/>
      <c r="K68" s="1017"/>
      <c r="L68" s="1017"/>
      <c r="M68" s="1017"/>
      <c r="N68" s="1017"/>
      <c r="O68" s="1017"/>
      <c r="P68" s="1018"/>
      <c r="Q68" s="1019">
        <v>2324</v>
      </c>
      <c r="R68" s="1013"/>
      <c r="S68" s="1013"/>
      <c r="T68" s="1013"/>
      <c r="U68" s="1013"/>
      <c r="V68" s="1013">
        <v>2282</v>
      </c>
      <c r="W68" s="1013"/>
      <c r="X68" s="1013"/>
      <c r="Y68" s="1013"/>
      <c r="Z68" s="1013"/>
      <c r="AA68" s="1013">
        <v>41</v>
      </c>
      <c r="AB68" s="1013"/>
      <c r="AC68" s="1013"/>
      <c r="AD68" s="1013"/>
      <c r="AE68" s="1013"/>
      <c r="AF68" s="1013">
        <v>41</v>
      </c>
      <c r="AG68" s="1013"/>
      <c r="AH68" s="1013"/>
      <c r="AI68" s="1013"/>
      <c r="AJ68" s="1013"/>
      <c r="AK68" s="1013" t="s">
        <v>558</v>
      </c>
      <c r="AL68" s="1013"/>
      <c r="AM68" s="1013"/>
      <c r="AN68" s="1013"/>
      <c r="AO68" s="1013"/>
      <c r="AP68" s="1013">
        <v>4239</v>
      </c>
      <c r="AQ68" s="1013"/>
      <c r="AR68" s="1013"/>
      <c r="AS68" s="1013"/>
      <c r="AT68" s="1013"/>
      <c r="AU68" s="1013">
        <v>2276</v>
      </c>
      <c r="AV68" s="1013"/>
      <c r="AW68" s="1013"/>
      <c r="AX68" s="1013"/>
      <c r="AY68" s="1013"/>
      <c r="AZ68" s="1014"/>
      <c r="BA68" s="1014"/>
      <c r="BB68" s="1014"/>
      <c r="BC68" s="1014"/>
      <c r="BD68" s="1015"/>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535</v>
      </c>
      <c r="C69" s="1004"/>
      <c r="D69" s="1004"/>
      <c r="E69" s="1004"/>
      <c r="F69" s="1004"/>
      <c r="G69" s="1004"/>
      <c r="H69" s="1004"/>
      <c r="I69" s="1004"/>
      <c r="J69" s="1004"/>
      <c r="K69" s="1004"/>
      <c r="L69" s="1004"/>
      <c r="M69" s="1004"/>
      <c r="N69" s="1004"/>
      <c r="O69" s="1004"/>
      <c r="P69" s="1005"/>
      <c r="Q69" s="1006">
        <v>240</v>
      </c>
      <c r="R69" s="1000"/>
      <c r="S69" s="1000"/>
      <c r="T69" s="1000"/>
      <c r="U69" s="1000"/>
      <c r="V69" s="1000">
        <v>156</v>
      </c>
      <c r="W69" s="1000"/>
      <c r="X69" s="1000"/>
      <c r="Y69" s="1000"/>
      <c r="Z69" s="1000"/>
      <c r="AA69" s="1000">
        <v>84</v>
      </c>
      <c r="AB69" s="1000"/>
      <c r="AC69" s="1000"/>
      <c r="AD69" s="1000"/>
      <c r="AE69" s="1000"/>
      <c r="AF69" s="1000">
        <v>84</v>
      </c>
      <c r="AG69" s="1000"/>
      <c r="AH69" s="1000"/>
      <c r="AI69" s="1000"/>
      <c r="AJ69" s="1000"/>
      <c r="AK69" s="1000" t="s">
        <v>559</v>
      </c>
      <c r="AL69" s="1000"/>
      <c r="AM69" s="1000"/>
      <c r="AN69" s="1000"/>
      <c r="AO69" s="1000"/>
      <c r="AP69" s="1000" t="s">
        <v>559</v>
      </c>
      <c r="AQ69" s="1000"/>
      <c r="AR69" s="1000"/>
      <c r="AS69" s="1000"/>
      <c r="AT69" s="1000"/>
      <c r="AU69" s="1000" t="s">
        <v>555</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536</v>
      </c>
      <c r="C70" s="1004"/>
      <c r="D70" s="1004"/>
      <c r="E70" s="1004"/>
      <c r="F70" s="1004"/>
      <c r="G70" s="1004"/>
      <c r="H70" s="1004"/>
      <c r="I70" s="1004"/>
      <c r="J70" s="1004"/>
      <c r="K70" s="1004"/>
      <c r="L70" s="1004"/>
      <c r="M70" s="1004"/>
      <c r="N70" s="1004"/>
      <c r="O70" s="1004"/>
      <c r="P70" s="1005"/>
      <c r="Q70" s="1006">
        <v>254</v>
      </c>
      <c r="R70" s="1000"/>
      <c r="S70" s="1000"/>
      <c r="T70" s="1000"/>
      <c r="U70" s="1000"/>
      <c r="V70" s="1000">
        <v>241</v>
      </c>
      <c r="W70" s="1000"/>
      <c r="X70" s="1000"/>
      <c r="Y70" s="1000"/>
      <c r="Z70" s="1000"/>
      <c r="AA70" s="1000">
        <v>13</v>
      </c>
      <c r="AB70" s="1000"/>
      <c r="AC70" s="1000"/>
      <c r="AD70" s="1000"/>
      <c r="AE70" s="1000"/>
      <c r="AF70" s="1000">
        <v>13</v>
      </c>
      <c r="AG70" s="1000"/>
      <c r="AH70" s="1000"/>
      <c r="AI70" s="1000"/>
      <c r="AJ70" s="1000"/>
      <c r="AK70" s="1000" t="s">
        <v>558</v>
      </c>
      <c r="AL70" s="1000"/>
      <c r="AM70" s="1000"/>
      <c r="AN70" s="1000"/>
      <c r="AO70" s="1000"/>
      <c r="AP70" s="1000" t="s">
        <v>558</v>
      </c>
      <c r="AQ70" s="1000"/>
      <c r="AR70" s="1000"/>
      <c r="AS70" s="1000"/>
      <c r="AT70" s="1000"/>
      <c r="AU70" s="1000" t="s">
        <v>555</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537</v>
      </c>
      <c r="C71" s="1004"/>
      <c r="D71" s="1004"/>
      <c r="E71" s="1004"/>
      <c r="F71" s="1004"/>
      <c r="G71" s="1004"/>
      <c r="H71" s="1004"/>
      <c r="I71" s="1004"/>
      <c r="J71" s="1004"/>
      <c r="K71" s="1004"/>
      <c r="L71" s="1004"/>
      <c r="M71" s="1004"/>
      <c r="N71" s="1004"/>
      <c r="O71" s="1004"/>
      <c r="P71" s="1005"/>
      <c r="Q71" s="1006">
        <v>540</v>
      </c>
      <c r="R71" s="1000"/>
      <c r="S71" s="1000"/>
      <c r="T71" s="1000"/>
      <c r="U71" s="1000"/>
      <c r="V71" s="1000">
        <v>486</v>
      </c>
      <c r="W71" s="1000"/>
      <c r="X71" s="1000"/>
      <c r="Y71" s="1000"/>
      <c r="Z71" s="1000"/>
      <c r="AA71" s="1000">
        <v>54</v>
      </c>
      <c r="AB71" s="1000"/>
      <c r="AC71" s="1000"/>
      <c r="AD71" s="1000"/>
      <c r="AE71" s="1000"/>
      <c r="AF71" s="1000">
        <v>1352</v>
      </c>
      <c r="AG71" s="1000"/>
      <c r="AH71" s="1000"/>
      <c r="AI71" s="1000"/>
      <c r="AJ71" s="1000"/>
      <c r="AK71" s="1000" t="s">
        <v>558</v>
      </c>
      <c r="AL71" s="1000"/>
      <c r="AM71" s="1000"/>
      <c r="AN71" s="1000"/>
      <c r="AO71" s="1000"/>
      <c r="AP71" s="1000">
        <v>2420</v>
      </c>
      <c r="AQ71" s="1000"/>
      <c r="AR71" s="1000"/>
      <c r="AS71" s="1000"/>
      <c r="AT71" s="1000"/>
      <c r="AU71" s="1000" t="s">
        <v>555</v>
      </c>
      <c r="AV71" s="1000"/>
      <c r="AW71" s="1000"/>
      <c r="AX71" s="1000"/>
      <c r="AY71" s="1000"/>
      <c r="AZ71" s="1011" t="s">
        <v>385</v>
      </c>
      <c r="BA71" s="1011"/>
      <c r="BB71" s="1011"/>
      <c r="BC71" s="1011"/>
      <c r="BD71" s="101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538</v>
      </c>
      <c r="C72" s="1004"/>
      <c r="D72" s="1004"/>
      <c r="E72" s="1004"/>
      <c r="F72" s="1004"/>
      <c r="G72" s="1004"/>
      <c r="H72" s="1004"/>
      <c r="I72" s="1004"/>
      <c r="J72" s="1004"/>
      <c r="K72" s="1004"/>
      <c r="L72" s="1004"/>
      <c r="M72" s="1004"/>
      <c r="N72" s="1004"/>
      <c r="O72" s="1004"/>
      <c r="P72" s="1005"/>
      <c r="Q72" s="1006">
        <v>11508</v>
      </c>
      <c r="R72" s="1000"/>
      <c r="S72" s="1000"/>
      <c r="T72" s="1000"/>
      <c r="U72" s="1000"/>
      <c r="V72" s="1000">
        <v>10178</v>
      </c>
      <c r="W72" s="1000"/>
      <c r="X72" s="1000"/>
      <c r="Y72" s="1000"/>
      <c r="Z72" s="1000"/>
      <c r="AA72" s="1000">
        <v>1330</v>
      </c>
      <c r="AB72" s="1000"/>
      <c r="AC72" s="1000"/>
      <c r="AD72" s="1000"/>
      <c r="AE72" s="1000"/>
      <c r="AF72" s="1000">
        <v>8033</v>
      </c>
      <c r="AG72" s="1000"/>
      <c r="AH72" s="1000"/>
      <c r="AI72" s="1000"/>
      <c r="AJ72" s="1000"/>
      <c r="AK72" s="1000" t="s">
        <v>559</v>
      </c>
      <c r="AL72" s="1000"/>
      <c r="AM72" s="1000"/>
      <c r="AN72" s="1000"/>
      <c r="AO72" s="1000"/>
      <c r="AP72" s="1000">
        <v>19568</v>
      </c>
      <c r="AQ72" s="1000"/>
      <c r="AR72" s="1000"/>
      <c r="AS72" s="1000"/>
      <c r="AT72" s="1000"/>
      <c r="AU72" s="1000">
        <v>1</v>
      </c>
      <c r="AV72" s="1000"/>
      <c r="AW72" s="1000"/>
      <c r="AX72" s="1000"/>
      <c r="AY72" s="1000"/>
      <c r="AZ72" s="1011" t="s">
        <v>385</v>
      </c>
      <c r="BA72" s="1011"/>
      <c r="BB72" s="1011"/>
      <c r="BC72" s="1011"/>
      <c r="BD72" s="101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539</v>
      </c>
      <c r="C73" s="1004"/>
      <c r="D73" s="1004"/>
      <c r="E73" s="1004"/>
      <c r="F73" s="1004"/>
      <c r="G73" s="1004"/>
      <c r="H73" s="1004"/>
      <c r="I73" s="1004"/>
      <c r="J73" s="1004"/>
      <c r="K73" s="1004"/>
      <c r="L73" s="1004"/>
      <c r="M73" s="1004"/>
      <c r="N73" s="1004"/>
      <c r="O73" s="1004"/>
      <c r="P73" s="1005"/>
      <c r="Q73" s="1006">
        <v>1659</v>
      </c>
      <c r="R73" s="1000"/>
      <c r="S73" s="1000"/>
      <c r="T73" s="1000"/>
      <c r="U73" s="1000"/>
      <c r="V73" s="1000">
        <v>1648</v>
      </c>
      <c r="W73" s="1000"/>
      <c r="X73" s="1000"/>
      <c r="Y73" s="1000"/>
      <c r="Z73" s="1000"/>
      <c r="AA73" s="1000">
        <v>11</v>
      </c>
      <c r="AB73" s="1000"/>
      <c r="AC73" s="1000"/>
      <c r="AD73" s="1000"/>
      <c r="AE73" s="1000"/>
      <c r="AF73" s="1000">
        <v>11</v>
      </c>
      <c r="AG73" s="1000"/>
      <c r="AH73" s="1000"/>
      <c r="AI73" s="1000"/>
      <c r="AJ73" s="1000"/>
      <c r="AK73" s="1000" t="s">
        <v>558</v>
      </c>
      <c r="AL73" s="1000"/>
      <c r="AM73" s="1000"/>
      <c r="AN73" s="1000"/>
      <c r="AO73" s="1000"/>
      <c r="AP73" s="1000">
        <v>2424</v>
      </c>
      <c r="AQ73" s="1000"/>
      <c r="AR73" s="1000"/>
      <c r="AS73" s="1000"/>
      <c r="AT73" s="1000"/>
      <c r="AU73" s="1000">
        <v>1381</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540</v>
      </c>
      <c r="C74" s="1004"/>
      <c r="D74" s="1004"/>
      <c r="E74" s="1004"/>
      <c r="F74" s="1004"/>
      <c r="G74" s="1004"/>
      <c r="H74" s="1004"/>
      <c r="I74" s="1004"/>
      <c r="J74" s="1004"/>
      <c r="K74" s="1004"/>
      <c r="L74" s="1004"/>
      <c r="M74" s="1004"/>
      <c r="N74" s="1004"/>
      <c r="O74" s="1004"/>
      <c r="P74" s="1005"/>
      <c r="Q74" s="1006">
        <v>40</v>
      </c>
      <c r="R74" s="1000"/>
      <c r="S74" s="1000"/>
      <c r="T74" s="1000"/>
      <c r="U74" s="1000"/>
      <c r="V74" s="1000">
        <v>37</v>
      </c>
      <c r="W74" s="1000"/>
      <c r="X74" s="1000"/>
      <c r="Y74" s="1000"/>
      <c r="Z74" s="1000"/>
      <c r="AA74" s="1000">
        <v>3</v>
      </c>
      <c r="AB74" s="1000"/>
      <c r="AC74" s="1000"/>
      <c r="AD74" s="1000"/>
      <c r="AE74" s="1000"/>
      <c r="AF74" s="1000">
        <v>3</v>
      </c>
      <c r="AG74" s="1000"/>
      <c r="AH74" s="1000"/>
      <c r="AI74" s="1000"/>
      <c r="AJ74" s="1000"/>
      <c r="AK74" s="1000" t="s">
        <v>558</v>
      </c>
      <c r="AL74" s="1000"/>
      <c r="AM74" s="1000"/>
      <c r="AN74" s="1000"/>
      <c r="AO74" s="1000"/>
      <c r="AP74" s="1000">
        <v>31</v>
      </c>
      <c r="AQ74" s="1000"/>
      <c r="AR74" s="1000"/>
      <c r="AS74" s="1000"/>
      <c r="AT74" s="1000"/>
      <c r="AU74" s="1000">
        <v>6</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541</v>
      </c>
      <c r="C75" s="1004"/>
      <c r="D75" s="1004"/>
      <c r="E75" s="1004"/>
      <c r="F75" s="1004"/>
      <c r="G75" s="1004"/>
      <c r="H75" s="1004"/>
      <c r="I75" s="1004"/>
      <c r="J75" s="1004"/>
      <c r="K75" s="1004"/>
      <c r="L75" s="1004"/>
      <c r="M75" s="1004"/>
      <c r="N75" s="1004"/>
      <c r="O75" s="1004"/>
      <c r="P75" s="1005"/>
      <c r="Q75" s="1010">
        <v>1</v>
      </c>
      <c r="R75" s="1008"/>
      <c r="S75" s="1008"/>
      <c r="T75" s="1008"/>
      <c r="U75" s="1009"/>
      <c r="V75" s="1007">
        <v>0</v>
      </c>
      <c r="W75" s="1008"/>
      <c r="X75" s="1008"/>
      <c r="Y75" s="1008"/>
      <c r="Z75" s="1009"/>
      <c r="AA75" s="1007">
        <v>0</v>
      </c>
      <c r="AB75" s="1008"/>
      <c r="AC75" s="1008"/>
      <c r="AD75" s="1008"/>
      <c r="AE75" s="1009"/>
      <c r="AF75" s="1007">
        <v>0</v>
      </c>
      <c r="AG75" s="1008"/>
      <c r="AH75" s="1008"/>
      <c r="AI75" s="1008"/>
      <c r="AJ75" s="1009"/>
      <c r="AK75" s="1007" t="s">
        <v>558</v>
      </c>
      <c r="AL75" s="1008"/>
      <c r="AM75" s="1008"/>
      <c r="AN75" s="1008"/>
      <c r="AO75" s="1009"/>
      <c r="AP75" s="1007" t="s">
        <v>558</v>
      </c>
      <c r="AQ75" s="1008"/>
      <c r="AR75" s="1008"/>
      <c r="AS75" s="1008"/>
      <c r="AT75" s="1009"/>
      <c r="AU75" s="1007" t="s">
        <v>555</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542</v>
      </c>
      <c r="C76" s="1004"/>
      <c r="D76" s="1004"/>
      <c r="E76" s="1004"/>
      <c r="F76" s="1004"/>
      <c r="G76" s="1004"/>
      <c r="H76" s="1004"/>
      <c r="I76" s="1004"/>
      <c r="J76" s="1004"/>
      <c r="K76" s="1004"/>
      <c r="L76" s="1004"/>
      <c r="M76" s="1004"/>
      <c r="N76" s="1004"/>
      <c r="O76" s="1004"/>
      <c r="P76" s="1005"/>
      <c r="Q76" s="1010">
        <v>12059</v>
      </c>
      <c r="R76" s="1008"/>
      <c r="S76" s="1008"/>
      <c r="T76" s="1008"/>
      <c r="U76" s="1009"/>
      <c r="V76" s="1007">
        <v>11158</v>
      </c>
      <c r="W76" s="1008"/>
      <c r="X76" s="1008"/>
      <c r="Y76" s="1008"/>
      <c r="Z76" s="1009"/>
      <c r="AA76" s="1007">
        <v>900</v>
      </c>
      <c r="AB76" s="1008"/>
      <c r="AC76" s="1008"/>
      <c r="AD76" s="1008"/>
      <c r="AE76" s="1009"/>
      <c r="AF76" s="1007">
        <v>900</v>
      </c>
      <c r="AG76" s="1008"/>
      <c r="AH76" s="1008"/>
      <c r="AI76" s="1008"/>
      <c r="AJ76" s="1009"/>
      <c r="AK76" s="1007" t="s">
        <v>559</v>
      </c>
      <c r="AL76" s="1008"/>
      <c r="AM76" s="1008"/>
      <c r="AN76" s="1008"/>
      <c r="AO76" s="1009"/>
      <c r="AP76" s="1007" t="s">
        <v>559</v>
      </c>
      <c r="AQ76" s="1008"/>
      <c r="AR76" s="1008"/>
      <c r="AS76" s="1008"/>
      <c r="AT76" s="1009"/>
      <c r="AU76" s="1007" t="s">
        <v>555</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543</v>
      </c>
      <c r="C77" s="1004"/>
      <c r="D77" s="1004"/>
      <c r="E77" s="1004"/>
      <c r="F77" s="1004"/>
      <c r="G77" s="1004"/>
      <c r="H77" s="1004"/>
      <c r="I77" s="1004"/>
      <c r="J77" s="1004"/>
      <c r="K77" s="1004"/>
      <c r="L77" s="1004"/>
      <c r="M77" s="1004"/>
      <c r="N77" s="1004"/>
      <c r="O77" s="1004"/>
      <c r="P77" s="1005"/>
      <c r="Q77" s="1010">
        <v>70</v>
      </c>
      <c r="R77" s="1008"/>
      <c r="S77" s="1008"/>
      <c r="T77" s="1008"/>
      <c r="U77" s="1009"/>
      <c r="V77" s="1007">
        <v>70</v>
      </c>
      <c r="W77" s="1008"/>
      <c r="X77" s="1008"/>
      <c r="Y77" s="1008"/>
      <c r="Z77" s="1009"/>
      <c r="AA77" s="1007" t="s">
        <v>559</v>
      </c>
      <c r="AB77" s="1008"/>
      <c r="AC77" s="1008"/>
      <c r="AD77" s="1008"/>
      <c r="AE77" s="1009"/>
      <c r="AF77" s="1007" t="s">
        <v>559</v>
      </c>
      <c r="AG77" s="1008"/>
      <c r="AH77" s="1008"/>
      <c r="AI77" s="1008"/>
      <c r="AJ77" s="1009"/>
      <c r="AK77" s="1007" t="s">
        <v>559</v>
      </c>
      <c r="AL77" s="1008"/>
      <c r="AM77" s="1008"/>
      <c r="AN77" s="1008"/>
      <c r="AO77" s="1009"/>
      <c r="AP77" s="1007" t="s">
        <v>559</v>
      </c>
      <c r="AQ77" s="1008"/>
      <c r="AR77" s="1008"/>
      <c r="AS77" s="1008"/>
      <c r="AT77" s="1009"/>
      <c r="AU77" s="1007" t="s">
        <v>555</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544</v>
      </c>
      <c r="C78" s="1004"/>
      <c r="D78" s="1004"/>
      <c r="E78" s="1004"/>
      <c r="F78" s="1004"/>
      <c r="G78" s="1004"/>
      <c r="H78" s="1004"/>
      <c r="I78" s="1004"/>
      <c r="J78" s="1004"/>
      <c r="K78" s="1004"/>
      <c r="L78" s="1004"/>
      <c r="M78" s="1004"/>
      <c r="N78" s="1004"/>
      <c r="O78" s="1004"/>
      <c r="P78" s="1005"/>
      <c r="Q78" s="1006">
        <v>202</v>
      </c>
      <c r="R78" s="1000"/>
      <c r="S78" s="1000"/>
      <c r="T78" s="1000"/>
      <c r="U78" s="1000"/>
      <c r="V78" s="1000">
        <v>197</v>
      </c>
      <c r="W78" s="1000"/>
      <c r="X78" s="1000"/>
      <c r="Y78" s="1000"/>
      <c r="Z78" s="1000"/>
      <c r="AA78" s="1000">
        <v>5</v>
      </c>
      <c r="AB78" s="1000"/>
      <c r="AC78" s="1000"/>
      <c r="AD78" s="1000"/>
      <c r="AE78" s="1000"/>
      <c r="AF78" s="1000">
        <v>5</v>
      </c>
      <c r="AG78" s="1000"/>
      <c r="AH78" s="1000"/>
      <c r="AI78" s="1000"/>
      <c r="AJ78" s="1000"/>
      <c r="AK78" s="1000">
        <v>17</v>
      </c>
      <c r="AL78" s="1000"/>
      <c r="AM78" s="1000"/>
      <c r="AN78" s="1000"/>
      <c r="AO78" s="1000"/>
      <c r="AP78" s="1000" t="s">
        <v>558</v>
      </c>
      <c r="AQ78" s="1000"/>
      <c r="AR78" s="1000"/>
      <c r="AS78" s="1000"/>
      <c r="AT78" s="1000"/>
      <c r="AU78" s="1007" t="s">
        <v>555</v>
      </c>
      <c r="AV78" s="1008"/>
      <c r="AW78" s="1008"/>
      <c r="AX78" s="1008"/>
      <c r="AY78" s="1009"/>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545</v>
      </c>
      <c r="C79" s="1004"/>
      <c r="D79" s="1004"/>
      <c r="E79" s="1004"/>
      <c r="F79" s="1004"/>
      <c r="G79" s="1004"/>
      <c r="H79" s="1004"/>
      <c r="I79" s="1004"/>
      <c r="J79" s="1004"/>
      <c r="K79" s="1004"/>
      <c r="L79" s="1004"/>
      <c r="M79" s="1004"/>
      <c r="N79" s="1004"/>
      <c r="O79" s="1004"/>
      <c r="P79" s="1005"/>
      <c r="Q79" s="1006">
        <v>64</v>
      </c>
      <c r="R79" s="1000"/>
      <c r="S79" s="1000"/>
      <c r="T79" s="1000"/>
      <c r="U79" s="1000"/>
      <c r="V79" s="1000">
        <v>64</v>
      </c>
      <c r="W79" s="1000"/>
      <c r="X79" s="1000"/>
      <c r="Y79" s="1000"/>
      <c r="Z79" s="1000"/>
      <c r="AA79" s="1000" t="s">
        <v>558</v>
      </c>
      <c r="AB79" s="1000"/>
      <c r="AC79" s="1000"/>
      <c r="AD79" s="1000"/>
      <c r="AE79" s="1000"/>
      <c r="AF79" s="1000" t="s">
        <v>558</v>
      </c>
      <c r="AG79" s="1000"/>
      <c r="AH79" s="1000"/>
      <c r="AI79" s="1000"/>
      <c r="AJ79" s="1000"/>
      <c r="AK79" s="1000" t="s">
        <v>558</v>
      </c>
      <c r="AL79" s="1000"/>
      <c r="AM79" s="1000"/>
      <c r="AN79" s="1000"/>
      <c r="AO79" s="1000"/>
      <c r="AP79" s="1000" t="s">
        <v>558</v>
      </c>
      <c r="AQ79" s="1000"/>
      <c r="AR79" s="1000"/>
      <c r="AS79" s="1000"/>
      <c r="AT79" s="1000"/>
      <c r="AU79" s="1007" t="s">
        <v>555</v>
      </c>
      <c r="AV79" s="1008"/>
      <c r="AW79" s="1008"/>
      <c r="AX79" s="1008"/>
      <c r="AY79" s="1009"/>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t="s">
        <v>546</v>
      </c>
      <c r="C80" s="1004"/>
      <c r="D80" s="1004"/>
      <c r="E80" s="1004"/>
      <c r="F80" s="1004"/>
      <c r="G80" s="1004"/>
      <c r="H80" s="1004"/>
      <c r="I80" s="1004"/>
      <c r="J80" s="1004"/>
      <c r="K80" s="1004"/>
      <c r="L80" s="1004"/>
      <c r="M80" s="1004"/>
      <c r="N80" s="1004"/>
      <c r="O80" s="1004"/>
      <c r="P80" s="1005"/>
      <c r="Q80" s="1006">
        <v>158</v>
      </c>
      <c r="R80" s="1000"/>
      <c r="S80" s="1000"/>
      <c r="T80" s="1000"/>
      <c r="U80" s="1000"/>
      <c r="V80" s="1000">
        <v>147</v>
      </c>
      <c r="W80" s="1000"/>
      <c r="X80" s="1000"/>
      <c r="Y80" s="1000"/>
      <c r="Z80" s="1000"/>
      <c r="AA80" s="1000">
        <v>11</v>
      </c>
      <c r="AB80" s="1000"/>
      <c r="AC80" s="1000"/>
      <c r="AD80" s="1000"/>
      <c r="AE80" s="1000"/>
      <c r="AF80" s="1000">
        <v>11</v>
      </c>
      <c r="AG80" s="1000"/>
      <c r="AH80" s="1000"/>
      <c r="AI80" s="1000"/>
      <c r="AJ80" s="1000"/>
      <c r="AK80" s="1000">
        <v>93</v>
      </c>
      <c r="AL80" s="1000"/>
      <c r="AM80" s="1000"/>
      <c r="AN80" s="1000"/>
      <c r="AO80" s="1000"/>
      <c r="AP80" s="1000" t="s">
        <v>558</v>
      </c>
      <c r="AQ80" s="1000"/>
      <c r="AR80" s="1000"/>
      <c r="AS80" s="1000"/>
      <c r="AT80" s="1000"/>
      <c r="AU80" s="1007" t="s">
        <v>555</v>
      </c>
      <c r="AV80" s="1008"/>
      <c r="AW80" s="1008"/>
      <c r="AX80" s="1008"/>
      <c r="AY80" s="1009"/>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t="s">
        <v>547</v>
      </c>
      <c r="C81" s="1004"/>
      <c r="D81" s="1004"/>
      <c r="E81" s="1004"/>
      <c r="F81" s="1004"/>
      <c r="G81" s="1004"/>
      <c r="H81" s="1004"/>
      <c r="I81" s="1004"/>
      <c r="J81" s="1004"/>
      <c r="K81" s="1004"/>
      <c r="L81" s="1004"/>
      <c r="M81" s="1004"/>
      <c r="N81" s="1004"/>
      <c r="O81" s="1004"/>
      <c r="P81" s="1005"/>
      <c r="Q81" s="1006">
        <v>29</v>
      </c>
      <c r="R81" s="1000"/>
      <c r="S81" s="1000"/>
      <c r="T81" s="1000"/>
      <c r="U81" s="1000"/>
      <c r="V81" s="1000">
        <v>29</v>
      </c>
      <c r="W81" s="1000"/>
      <c r="X81" s="1000"/>
      <c r="Y81" s="1000"/>
      <c r="Z81" s="1000"/>
      <c r="AA81" s="1000" t="s">
        <v>558</v>
      </c>
      <c r="AB81" s="1000"/>
      <c r="AC81" s="1000"/>
      <c r="AD81" s="1000"/>
      <c r="AE81" s="1000"/>
      <c r="AF81" s="1000" t="s">
        <v>558</v>
      </c>
      <c r="AG81" s="1000"/>
      <c r="AH81" s="1000"/>
      <c r="AI81" s="1000"/>
      <c r="AJ81" s="1000"/>
      <c r="AK81" s="1000">
        <v>27</v>
      </c>
      <c r="AL81" s="1000"/>
      <c r="AM81" s="1000"/>
      <c r="AN81" s="1000"/>
      <c r="AO81" s="1000"/>
      <c r="AP81" s="1000" t="s">
        <v>558</v>
      </c>
      <c r="AQ81" s="1000"/>
      <c r="AR81" s="1000"/>
      <c r="AS81" s="1000"/>
      <c r="AT81" s="1000"/>
      <c r="AU81" s="1007" t="s">
        <v>555</v>
      </c>
      <c r="AV81" s="1008"/>
      <c r="AW81" s="1008"/>
      <c r="AX81" s="1008"/>
      <c r="AY81" s="1009"/>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t="s">
        <v>548</v>
      </c>
      <c r="C82" s="1004"/>
      <c r="D82" s="1004"/>
      <c r="E82" s="1004"/>
      <c r="F82" s="1004"/>
      <c r="G82" s="1004"/>
      <c r="H82" s="1004"/>
      <c r="I82" s="1004"/>
      <c r="J82" s="1004"/>
      <c r="K82" s="1004"/>
      <c r="L82" s="1004"/>
      <c r="M82" s="1004"/>
      <c r="N82" s="1004"/>
      <c r="O82" s="1004"/>
      <c r="P82" s="1005"/>
      <c r="Q82" s="1006">
        <v>2759</v>
      </c>
      <c r="R82" s="1000"/>
      <c r="S82" s="1000"/>
      <c r="T82" s="1000"/>
      <c r="U82" s="1000"/>
      <c r="V82" s="1000">
        <v>2759</v>
      </c>
      <c r="W82" s="1000"/>
      <c r="X82" s="1000"/>
      <c r="Y82" s="1000"/>
      <c r="Z82" s="1000"/>
      <c r="AA82" s="1000" t="s">
        <v>558</v>
      </c>
      <c r="AB82" s="1000"/>
      <c r="AC82" s="1000"/>
      <c r="AD82" s="1000"/>
      <c r="AE82" s="1000"/>
      <c r="AF82" s="1000" t="s">
        <v>558</v>
      </c>
      <c r="AG82" s="1000"/>
      <c r="AH82" s="1000"/>
      <c r="AI82" s="1000"/>
      <c r="AJ82" s="1000"/>
      <c r="AK82" s="1000" t="s">
        <v>558</v>
      </c>
      <c r="AL82" s="1000"/>
      <c r="AM82" s="1000"/>
      <c r="AN82" s="1000"/>
      <c r="AO82" s="1000"/>
      <c r="AP82" s="1000" t="s">
        <v>558</v>
      </c>
      <c r="AQ82" s="1000"/>
      <c r="AR82" s="1000"/>
      <c r="AS82" s="1000"/>
      <c r="AT82" s="1000"/>
      <c r="AU82" s="1007" t="s">
        <v>555</v>
      </c>
      <c r="AV82" s="1008"/>
      <c r="AW82" s="1008"/>
      <c r="AX82" s="1008"/>
      <c r="AY82" s="1009"/>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t="s">
        <v>549</v>
      </c>
      <c r="C83" s="1004"/>
      <c r="D83" s="1004"/>
      <c r="E83" s="1004"/>
      <c r="F83" s="1004"/>
      <c r="G83" s="1004"/>
      <c r="H83" s="1004"/>
      <c r="I83" s="1004"/>
      <c r="J83" s="1004"/>
      <c r="K83" s="1004"/>
      <c r="L83" s="1004"/>
      <c r="M83" s="1004"/>
      <c r="N83" s="1004"/>
      <c r="O83" s="1004"/>
      <c r="P83" s="1005"/>
      <c r="Q83" s="1006">
        <v>489</v>
      </c>
      <c r="R83" s="1000"/>
      <c r="S83" s="1000"/>
      <c r="T83" s="1000"/>
      <c r="U83" s="1000"/>
      <c r="V83" s="1000">
        <v>416</v>
      </c>
      <c r="W83" s="1000"/>
      <c r="X83" s="1000"/>
      <c r="Y83" s="1000"/>
      <c r="Z83" s="1000"/>
      <c r="AA83" s="1000">
        <v>72</v>
      </c>
      <c r="AB83" s="1000"/>
      <c r="AC83" s="1000"/>
      <c r="AD83" s="1000"/>
      <c r="AE83" s="1000"/>
      <c r="AF83" s="1000">
        <v>72</v>
      </c>
      <c r="AG83" s="1000"/>
      <c r="AH83" s="1000"/>
      <c r="AI83" s="1000"/>
      <c r="AJ83" s="1000"/>
      <c r="AK83" s="1000">
        <v>61</v>
      </c>
      <c r="AL83" s="1000"/>
      <c r="AM83" s="1000"/>
      <c r="AN83" s="1000"/>
      <c r="AO83" s="1000"/>
      <c r="AP83" s="1000" t="s">
        <v>555</v>
      </c>
      <c r="AQ83" s="1000"/>
      <c r="AR83" s="1000"/>
      <c r="AS83" s="1000"/>
      <c r="AT83" s="1000"/>
      <c r="AU83" s="1007" t="s">
        <v>555</v>
      </c>
      <c r="AV83" s="1008"/>
      <c r="AW83" s="1008"/>
      <c r="AX83" s="1008"/>
      <c r="AY83" s="1009"/>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t="s">
        <v>550</v>
      </c>
      <c r="C84" s="1004"/>
      <c r="D84" s="1004"/>
      <c r="E84" s="1004"/>
      <c r="F84" s="1004"/>
      <c r="G84" s="1004"/>
      <c r="H84" s="1004"/>
      <c r="I84" s="1004"/>
      <c r="J84" s="1004"/>
      <c r="K84" s="1004"/>
      <c r="L84" s="1004"/>
      <c r="M84" s="1004"/>
      <c r="N84" s="1004"/>
      <c r="O84" s="1004"/>
      <c r="P84" s="1005"/>
      <c r="Q84" s="1006">
        <v>744266</v>
      </c>
      <c r="R84" s="1000"/>
      <c r="S84" s="1000"/>
      <c r="T84" s="1000"/>
      <c r="U84" s="1000"/>
      <c r="V84" s="1000">
        <v>712499</v>
      </c>
      <c r="W84" s="1000"/>
      <c r="X84" s="1000"/>
      <c r="Y84" s="1000"/>
      <c r="Z84" s="1000"/>
      <c r="AA84" s="1000">
        <v>31767</v>
      </c>
      <c r="AB84" s="1000"/>
      <c r="AC84" s="1000"/>
      <c r="AD84" s="1000"/>
      <c r="AE84" s="1000"/>
      <c r="AF84" s="1000">
        <v>31767</v>
      </c>
      <c r="AG84" s="1000"/>
      <c r="AH84" s="1000"/>
      <c r="AI84" s="1000"/>
      <c r="AJ84" s="1000"/>
      <c r="AK84" s="1000" t="s">
        <v>555</v>
      </c>
      <c r="AL84" s="1000"/>
      <c r="AM84" s="1000"/>
      <c r="AN84" s="1000"/>
      <c r="AO84" s="1000"/>
      <c r="AP84" s="1000" t="s">
        <v>555</v>
      </c>
      <c r="AQ84" s="1000"/>
      <c r="AR84" s="1000"/>
      <c r="AS84" s="1000"/>
      <c r="AT84" s="1000"/>
      <c r="AU84" s="1007" t="s">
        <v>555</v>
      </c>
      <c r="AV84" s="1008"/>
      <c r="AW84" s="1008"/>
      <c r="AX84" s="1008"/>
      <c r="AY84" s="1009"/>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t="s">
        <v>551</v>
      </c>
      <c r="C85" s="1004"/>
      <c r="D85" s="1004"/>
      <c r="E85" s="1004"/>
      <c r="F85" s="1004"/>
      <c r="G85" s="1004"/>
      <c r="H85" s="1004"/>
      <c r="I85" s="1004"/>
      <c r="J85" s="1004"/>
      <c r="K85" s="1004"/>
      <c r="L85" s="1004"/>
      <c r="M85" s="1004"/>
      <c r="N85" s="1004"/>
      <c r="O85" s="1004"/>
      <c r="P85" s="1005"/>
      <c r="Q85" s="1006">
        <v>101</v>
      </c>
      <c r="R85" s="1000"/>
      <c r="S85" s="1000"/>
      <c r="T85" s="1000"/>
      <c r="U85" s="1000"/>
      <c r="V85" s="1000">
        <v>101</v>
      </c>
      <c r="W85" s="1000"/>
      <c r="X85" s="1000"/>
      <c r="Y85" s="1000"/>
      <c r="Z85" s="1000"/>
      <c r="AA85" s="1000">
        <v>1</v>
      </c>
      <c r="AB85" s="1000"/>
      <c r="AC85" s="1000"/>
      <c r="AD85" s="1000"/>
      <c r="AE85" s="1000"/>
      <c r="AF85" s="1000">
        <v>1</v>
      </c>
      <c r="AG85" s="1000"/>
      <c r="AH85" s="1000"/>
      <c r="AI85" s="1000"/>
      <c r="AJ85" s="1000"/>
      <c r="AK85" s="1000">
        <v>1</v>
      </c>
      <c r="AL85" s="1000"/>
      <c r="AM85" s="1000"/>
      <c r="AN85" s="1000"/>
      <c r="AO85" s="1000"/>
      <c r="AP85" s="1000" t="s">
        <v>559</v>
      </c>
      <c r="AQ85" s="1000"/>
      <c r="AR85" s="1000"/>
      <c r="AS85" s="1000"/>
      <c r="AT85" s="1000"/>
      <c r="AU85" s="1007" t="s">
        <v>555</v>
      </c>
      <c r="AV85" s="1008"/>
      <c r="AW85" s="1008"/>
      <c r="AX85" s="1008"/>
      <c r="AY85" s="1009"/>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42293</v>
      </c>
      <c r="AG88" s="988"/>
      <c r="AH88" s="988"/>
      <c r="AI88" s="988"/>
      <c r="AJ88" s="988"/>
      <c r="AK88" s="992"/>
      <c r="AL88" s="992"/>
      <c r="AM88" s="992"/>
      <c r="AN88" s="992"/>
      <c r="AO88" s="992"/>
      <c r="AP88" s="988">
        <v>28682</v>
      </c>
      <c r="AQ88" s="988"/>
      <c r="AR88" s="988"/>
      <c r="AS88" s="988"/>
      <c r="AT88" s="988"/>
      <c r="AU88" s="988">
        <v>3664</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20</v>
      </c>
      <c r="CS102" s="980"/>
      <c r="CT102" s="980"/>
      <c r="CU102" s="980"/>
      <c r="CV102" s="981"/>
      <c r="CW102" s="979" t="s">
        <v>560</v>
      </c>
      <c r="CX102" s="980"/>
      <c r="CY102" s="980"/>
      <c r="CZ102" s="980"/>
      <c r="DA102" s="981"/>
      <c r="DB102" s="979" t="s">
        <v>561</v>
      </c>
      <c r="DC102" s="980"/>
      <c r="DD102" s="980"/>
      <c r="DE102" s="980"/>
      <c r="DF102" s="981"/>
      <c r="DG102" s="979">
        <v>617</v>
      </c>
      <c r="DH102" s="980"/>
      <c r="DI102" s="980"/>
      <c r="DJ102" s="980"/>
      <c r="DK102" s="981"/>
      <c r="DL102" s="979" t="s">
        <v>560</v>
      </c>
      <c r="DM102" s="980"/>
      <c r="DN102" s="980"/>
      <c r="DO102" s="980"/>
      <c r="DP102" s="981"/>
      <c r="DQ102" s="979" t="s">
        <v>560</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286</v>
      </c>
      <c r="AG109" s="923"/>
      <c r="AH109" s="923"/>
      <c r="AI109" s="923"/>
      <c r="AJ109" s="924"/>
      <c r="AK109" s="925" t="s">
        <v>285</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286</v>
      </c>
      <c r="BW109" s="923"/>
      <c r="BX109" s="923"/>
      <c r="BY109" s="923"/>
      <c r="BZ109" s="924"/>
      <c r="CA109" s="925" t="s">
        <v>285</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286</v>
      </c>
      <c r="DM109" s="923"/>
      <c r="DN109" s="923"/>
      <c r="DO109" s="923"/>
      <c r="DP109" s="924"/>
      <c r="DQ109" s="925" t="s">
        <v>285</v>
      </c>
      <c r="DR109" s="923"/>
      <c r="DS109" s="923"/>
      <c r="DT109" s="923"/>
      <c r="DU109" s="924"/>
      <c r="DV109" s="925" t="s">
        <v>404</v>
      </c>
      <c r="DW109" s="923"/>
      <c r="DX109" s="923"/>
      <c r="DY109" s="923"/>
      <c r="DZ109" s="954"/>
    </row>
    <row r="110" spans="1:131" s="199" customFormat="1" ht="26.25" customHeight="1" x14ac:dyDescent="0.15">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3468587</v>
      </c>
      <c r="AB110" s="916"/>
      <c r="AC110" s="916"/>
      <c r="AD110" s="916"/>
      <c r="AE110" s="917"/>
      <c r="AF110" s="918">
        <v>3217472</v>
      </c>
      <c r="AG110" s="916"/>
      <c r="AH110" s="916"/>
      <c r="AI110" s="916"/>
      <c r="AJ110" s="917"/>
      <c r="AK110" s="918">
        <v>2821565</v>
      </c>
      <c r="AL110" s="916"/>
      <c r="AM110" s="916"/>
      <c r="AN110" s="916"/>
      <c r="AO110" s="917"/>
      <c r="AP110" s="919">
        <v>17.600000000000001</v>
      </c>
      <c r="AQ110" s="920"/>
      <c r="AR110" s="920"/>
      <c r="AS110" s="920"/>
      <c r="AT110" s="921"/>
      <c r="AU110" s="955" t="s">
        <v>61</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28767396</v>
      </c>
      <c r="BR110" s="863"/>
      <c r="BS110" s="863"/>
      <c r="BT110" s="863"/>
      <c r="BU110" s="863"/>
      <c r="BV110" s="863">
        <v>28060913</v>
      </c>
      <c r="BW110" s="863"/>
      <c r="BX110" s="863"/>
      <c r="BY110" s="863"/>
      <c r="BZ110" s="863"/>
      <c r="CA110" s="863">
        <v>27203200</v>
      </c>
      <c r="CB110" s="863"/>
      <c r="CC110" s="863"/>
      <c r="CD110" s="863"/>
      <c r="CE110" s="863"/>
      <c r="CF110" s="887">
        <v>169.9</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v>2311571</v>
      </c>
      <c r="BR111" s="835"/>
      <c r="BS111" s="835"/>
      <c r="BT111" s="835"/>
      <c r="BU111" s="835"/>
      <c r="BV111" s="835">
        <v>2113834</v>
      </c>
      <c r="BW111" s="835"/>
      <c r="BX111" s="835"/>
      <c r="BY111" s="835"/>
      <c r="BZ111" s="835"/>
      <c r="CA111" s="835">
        <v>951504</v>
      </c>
      <c r="CB111" s="835"/>
      <c r="CC111" s="835"/>
      <c r="CD111" s="835"/>
      <c r="CE111" s="835"/>
      <c r="CF111" s="896">
        <v>5.9</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6752367</v>
      </c>
      <c r="BR112" s="835"/>
      <c r="BS112" s="835"/>
      <c r="BT112" s="835"/>
      <c r="BU112" s="835"/>
      <c r="BV112" s="835">
        <v>6208395</v>
      </c>
      <c r="BW112" s="835"/>
      <c r="BX112" s="835"/>
      <c r="BY112" s="835"/>
      <c r="BZ112" s="835"/>
      <c r="CA112" s="835">
        <v>5920121</v>
      </c>
      <c r="CB112" s="835"/>
      <c r="CC112" s="835"/>
      <c r="CD112" s="835"/>
      <c r="CE112" s="835"/>
      <c r="CF112" s="896">
        <v>37</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743032</v>
      </c>
      <c r="AB113" s="944"/>
      <c r="AC113" s="944"/>
      <c r="AD113" s="944"/>
      <c r="AE113" s="945"/>
      <c r="AF113" s="946">
        <v>667536</v>
      </c>
      <c r="AG113" s="944"/>
      <c r="AH113" s="944"/>
      <c r="AI113" s="944"/>
      <c r="AJ113" s="945"/>
      <c r="AK113" s="946">
        <v>692858</v>
      </c>
      <c r="AL113" s="944"/>
      <c r="AM113" s="944"/>
      <c r="AN113" s="944"/>
      <c r="AO113" s="945"/>
      <c r="AP113" s="947">
        <v>4.3</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4116202</v>
      </c>
      <c r="BR113" s="835"/>
      <c r="BS113" s="835"/>
      <c r="BT113" s="835"/>
      <c r="BU113" s="835"/>
      <c r="BV113" s="835">
        <v>4012897</v>
      </c>
      <c r="BW113" s="835"/>
      <c r="BX113" s="835"/>
      <c r="BY113" s="835"/>
      <c r="BZ113" s="835"/>
      <c r="CA113" s="835">
        <v>3664107</v>
      </c>
      <c r="CB113" s="835"/>
      <c r="CC113" s="835"/>
      <c r="CD113" s="835"/>
      <c r="CE113" s="835"/>
      <c r="CF113" s="896">
        <v>22.9</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499762</v>
      </c>
      <c r="AB114" s="798"/>
      <c r="AC114" s="798"/>
      <c r="AD114" s="798"/>
      <c r="AE114" s="799"/>
      <c r="AF114" s="800">
        <v>493925</v>
      </c>
      <c r="AG114" s="798"/>
      <c r="AH114" s="798"/>
      <c r="AI114" s="798"/>
      <c r="AJ114" s="799"/>
      <c r="AK114" s="800">
        <v>510551</v>
      </c>
      <c r="AL114" s="798"/>
      <c r="AM114" s="798"/>
      <c r="AN114" s="798"/>
      <c r="AO114" s="799"/>
      <c r="AP114" s="845">
        <v>3.2</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2103824</v>
      </c>
      <c r="BR114" s="835"/>
      <c r="BS114" s="835"/>
      <c r="BT114" s="835"/>
      <c r="BU114" s="835"/>
      <c r="BV114" s="835">
        <v>1827100</v>
      </c>
      <c r="BW114" s="835"/>
      <c r="BX114" s="835"/>
      <c r="BY114" s="835"/>
      <c r="BZ114" s="835"/>
      <c r="CA114" s="835">
        <v>1717569</v>
      </c>
      <c r="CB114" s="835"/>
      <c r="CC114" s="835"/>
      <c r="CD114" s="835"/>
      <c r="CE114" s="835"/>
      <c r="CF114" s="896">
        <v>10.7</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179</v>
      </c>
      <c r="AB115" s="944"/>
      <c r="AC115" s="944"/>
      <c r="AD115" s="944"/>
      <c r="AE115" s="945"/>
      <c r="AF115" s="946">
        <v>158</v>
      </c>
      <c r="AG115" s="944"/>
      <c r="AH115" s="944"/>
      <c r="AI115" s="944"/>
      <c r="AJ115" s="945"/>
      <c r="AK115" s="946">
        <v>129</v>
      </c>
      <c r="AL115" s="944"/>
      <c r="AM115" s="944"/>
      <c r="AN115" s="944"/>
      <c r="AO115" s="945"/>
      <c r="AP115" s="947">
        <v>0</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2311249</v>
      </c>
      <c r="DH115" s="798"/>
      <c r="DI115" s="798"/>
      <c r="DJ115" s="798"/>
      <c r="DK115" s="799"/>
      <c r="DL115" s="800">
        <v>2113635</v>
      </c>
      <c r="DM115" s="798"/>
      <c r="DN115" s="798"/>
      <c r="DO115" s="798"/>
      <c r="DP115" s="799"/>
      <c r="DQ115" s="800">
        <v>951399</v>
      </c>
      <c r="DR115" s="798"/>
      <c r="DS115" s="798"/>
      <c r="DT115" s="798"/>
      <c r="DU115" s="799"/>
      <c r="DV115" s="845">
        <v>5.9</v>
      </c>
      <c r="DW115" s="846"/>
      <c r="DX115" s="846"/>
      <c r="DY115" s="846"/>
      <c r="DZ115" s="847"/>
    </row>
    <row r="116" spans="1:130" s="199" customFormat="1" ht="26.25" customHeight="1" x14ac:dyDescent="0.15">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15">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4711560</v>
      </c>
      <c r="AB117" s="930"/>
      <c r="AC117" s="930"/>
      <c r="AD117" s="930"/>
      <c r="AE117" s="931"/>
      <c r="AF117" s="932">
        <v>4379091</v>
      </c>
      <c r="AG117" s="930"/>
      <c r="AH117" s="930"/>
      <c r="AI117" s="930"/>
      <c r="AJ117" s="931"/>
      <c r="AK117" s="932">
        <v>4025103</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286</v>
      </c>
      <c r="AG118" s="923"/>
      <c r="AH118" s="923"/>
      <c r="AI118" s="923"/>
      <c r="AJ118" s="924"/>
      <c r="AK118" s="925" t="s">
        <v>285</v>
      </c>
      <c r="AL118" s="923"/>
      <c r="AM118" s="923"/>
      <c r="AN118" s="923"/>
      <c r="AO118" s="924"/>
      <c r="AP118" s="926" t="s">
        <v>404</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434</v>
      </c>
      <c r="BP119" s="899"/>
      <c r="BQ119" s="903">
        <v>44051360</v>
      </c>
      <c r="BR119" s="866"/>
      <c r="BS119" s="866"/>
      <c r="BT119" s="866"/>
      <c r="BU119" s="866"/>
      <c r="BV119" s="866">
        <v>42223139</v>
      </c>
      <c r="BW119" s="866"/>
      <c r="BX119" s="866"/>
      <c r="BY119" s="866"/>
      <c r="BZ119" s="866"/>
      <c r="CA119" s="866">
        <v>39456501</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322</v>
      </c>
      <c r="DH119" s="781"/>
      <c r="DI119" s="781"/>
      <c r="DJ119" s="781"/>
      <c r="DK119" s="782"/>
      <c r="DL119" s="783">
        <v>199</v>
      </c>
      <c r="DM119" s="781"/>
      <c r="DN119" s="781"/>
      <c r="DO119" s="781"/>
      <c r="DP119" s="782"/>
      <c r="DQ119" s="783">
        <v>105</v>
      </c>
      <c r="DR119" s="781"/>
      <c r="DS119" s="781"/>
      <c r="DT119" s="781"/>
      <c r="DU119" s="782"/>
      <c r="DV119" s="869">
        <v>0</v>
      </c>
      <c r="DW119" s="870"/>
      <c r="DX119" s="870"/>
      <c r="DY119" s="870"/>
      <c r="DZ119" s="871"/>
    </row>
    <row r="120" spans="1:130" s="199" customFormat="1" ht="26.25" customHeight="1" x14ac:dyDescent="0.15">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8329928</v>
      </c>
      <c r="BR120" s="863"/>
      <c r="BS120" s="863"/>
      <c r="BT120" s="863"/>
      <c r="BU120" s="863"/>
      <c r="BV120" s="863">
        <v>8798557</v>
      </c>
      <c r="BW120" s="863"/>
      <c r="BX120" s="863"/>
      <c r="BY120" s="863"/>
      <c r="BZ120" s="863"/>
      <c r="CA120" s="863">
        <v>10110864</v>
      </c>
      <c r="CB120" s="863"/>
      <c r="CC120" s="863"/>
      <c r="CD120" s="863"/>
      <c r="CE120" s="863"/>
      <c r="CF120" s="887">
        <v>63.1</v>
      </c>
      <c r="CG120" s="888"/>
      <c r="CH120" s="888"/>
      <c r="CI120" s="888"/>
      <c r="CJ120" s="888"/>
      <c r="CK120" s="889" t="s">
        <v>438</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5419321</v>
      </c>
      <c r="DH120" s="863"/>
      <c r="DI120" s="863"/>
      <c r="DJ120" s="863"/>
      <c r="DK120" s="863"/>
      <c r="DL120" s="863">
        <v>4971678</v>
      </c>
      <c r="DM120" s="863"/>
      <c r="DN120" s="863"/>
      <c r="DO120" s="863"/>
      <c r="DP120" s="863"/>
      <c r="DQ120" s="863">
        <v>4779478</v>
      </c>
      <c r="DR120" s="863"/>
      <c r="DS120" s="863"/>
      <c r="DT120" s="863"/>
      <c r="DU120" s="863"/>
      <c r="DV120" s="864">
        <v>29.8</v>
      </c>
      <c r="DW120" s="864"/>
      <c r="DX120" s="864"/>
      <c r="DY120" s="864"/>
      <c r="DZ120" s="865"/>
    </row>
    <row r="121" spans="1:130" s="199" customFormat="1" ht="26.25" customHeight="1" x14ac:dyDescent="0.15">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v>3838623</v>
      </c>
      <c r="BR121" s="835"/>
      <c r="BS121" s="835"/>
      <c r="BT121" s="835"/>
      <c r="BU121" s="835"/>
      <c r="BV121" s="835">
        <v>3519600</v>
      </c>
      <c r="BW121" s="835"/>
      <c r="BX121" s="835"/>
      <c r="BY121" s="835"/>
      <c r="BZ121" s="835"/>
      <c r="CA121" s="835">
        <v>3124620</v>
      </c>
      <c r="CB121" s="835"/>
      <c r="CC121" s="835"/>
      <c r="CD121" s="835"/>
      <c r="CE121" s="835"/>
      <c r="CF121" s="896">
        <v>19.5</v>
      </c>
      <c r="CG121" s="897"/>
      <c r="CH121" s="897"/>
      <c r="CI121" s="897"/>
      <c r="CJ121" s="897"/>
      <c r="CK121" s="890"/>
      <c r="CL121" s="876"/>
      <c r="CM121" s="876"/>
      <c r="CN121" s="876"/>
      <c r="CO121" s="877"/>
      <c r="CP121" s="856" t="s">
        <v>387</v>
      </c>
      <c r="CQ121" s="857"/>
      <c r="CR121" s="857"/>
      <c r="CS121" s="857"/>
      <c r="CT121" s="857"/>
      <c r="CU121" s="857"/>
      <c r="CV121" s="857"/>
      <c r="CW121" s="857"/>
      <c r="CX121" s="857"/>
      <c r="CY121" s="857"/>
      <c r="CZ121" s="857"/>
      <c r="DA121" s="857"/>
      <c r="DB121" s="857"/>
      <c r="DC121" s="857"/>
      <c r="DD121" s="857"/>
      <c r="DE121" s="857"/>
      <c r="DF121" s="858"/>
      <c r="DG121" s="834">
        <v>1333046</v>
      </c>
      <c r="DH121" s="835"/>
      <c r="DI121" s="835"/>
      <c r="DJ121" s="835"/>
      <c r="DK121" s="835"/>
      <c r="DL121" s="835">
        <v>1236717</v>
      </c>
      <c r="DM121" s="835"/>
      <c r="DN121" s="835"/>
      <c r="DO121" s="835"/>
      <c r="DP121" s="835"/>
      <c r="DQ121" s="835">
        <v>1140643</v>
      </c>
      <c r="DR121" s="835"/>
      <c r="DS121" s="835"/>
      <c r="DT121" s="835"/>
      <c r="DU121" s="835"/>
      <c r="DV121" s="812">
        <v>7.1</v>
      </c>
      <c r="DW121" s="812"/>
      <c r="DX121" s="812"/>
      <c r="DY121" s="812"/>
      <c r="DZ121" s="813"/>
    </row>
    <row r="122" spans="1:130" s="199" customFormat="1" ht="26.25" customHeight="1" x14ac:dyDescent="0.15">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29930105</v>
      </c>
      <c r="BR122" s="866"/>
      <c r="BS122" s="866"/>
      <c r="BT122" s="866"/>
      <c r="BU122" s="866"/>
      <c r="BV122" s="866">
        <v>29498885</v>
      </c>
      <c r="BW122" s="866"/>
      <c r="BX122" s="866"/>
      <c r="BY122" s="866"/>
      <c r="BZ122" s="866"/>
      <c r="CA122" s="866">
        <v>28616569</v>
      </c>
      <c r="CB122" s="866"/>
      <c r="CC122" s="866"/>
      <c r="CD122" s="866"/>
      <c r="CE122" s="866"/>
      <c r="CF122" s="867">
        <v>178.7</v>
      </c>
      <c r="CG122" s="868"/>
      <c r="CH122" s="868"/>
      <c r="CI122" s="868"/>
      <c r="CJ122" s="868"/>
      <c r="CK122" s="890"/>
      <c r="CL122" s="876"/>
      <c r="CM122" s="876"/>
      <c r="CN122" s="876"/>
      <c r="CO122" s="877"/>
      <c r="CP122" s="856" t="s">
        <v>384</v>
      </c>
      <c r="CQ122" s="857"/>
      <c r="CR122" s="857"/>
      <c r="CS122" s="857"/>
      <c r="CT122" s="857"/>
      <c r="CU122" s="857"/>
      <c r="CV122" s="857"/>
      <c r="CW122" s="857"/>
      <c r="CX122" s="857"/>
      <c r="CY122" s="857"/>
      <c r="CZ122" s="857"/>
      <c r="DA122" s="857"/>
      <c r="DB122" s="857"/>
      <c r="DC122" s="857"/>
      <c r="DD122" s="857"/>
      <c r="DE122" s="857"/>
      <c r="DF122" s="858"/>
      <c r="DG122" s="834" t="s">
        <v>111</v>
      </c>
      <c r="DH122" s="835"/>
      <c r="DI122" s="835"/>
      <c r="DJ122" s="835"/>
      <c r="DK122" s="835"/>
      <c r="DL122" s="835" t="s">
        <v>111</v>
      </c>
      <c r="DM122" s="835"/>
      <c r="DN122" s="835"/>
      <c r="DO122" s="835"/>
      <c r="DP122" s="835"/>
      <c r="DQ122" s="835" t="s">
        <v>111</v>
      </c>
      <c r="DR122" s="835"/>
      <c r="DS122" s="835"/>
      <c r="DT122" s="835"/>
      <c r="DU122" s="835"/>
      <c r="DV122" s="812" t="s">
        <v>111</v>
      </c>
      <c r="DW122" s="812"/>
      <c r="DX122" s="812"/>
      <c r="DY122" s="812"/>
      <c r="DZ122" s="813"/>
    </row>
    <row r="123" spans="1:130" s="199" customFormat="1" ht="26.25" customHeight="1" x14ac:dyDescent="0.15">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442</v>
      </c>
      <c r="BP123" s="899"/>
      <c r="BQ123" s="853">
        <v>42098656</v>
      </c>
      <c r="BR123" s="854"/>
      <c r="BS123" s="854"/>
      <c r="BT123" s="854"/>
      <c r="BU123" s="854"/>
      <c r="BV123" s="854">
        <v>41817042</v>
      </c>
      <c r="BW123" s="854"/>
      <c r="BX123" s="854"/>
      <c r="BY123" s="854"/>
      <c r="BZ123" s="854"/>
      <c r="CA123" s="854">
        <v>41852053</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x14ac:dyDescent="0.2">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12.4</v>
      </c>
      <c r="BR124" s="852"/>
      <c r="BS124" s="852"/>
      <c r="BT124" s="852"/>
      <c r="BU124" s="852"/>
      <c r="BV124" s="852">
        <v>2.5</v>
      </c>
      <c r="BW124" s="852"/>
      <c r="BX124" s="852"/>
      <c r="BY124" s="852"/>
      <c r="BZ124" s="852"/>
      <c r="CA124" s="852" t="s">
        <v>111</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15">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179</v>
      </c>
      <c r="AB127" s="798"/>
      <c r="AC127" s="798"/>
      <c r="AD127" s="798"/>
      <c r="AE127" s="799"/>
      <c r="AF127" s="800">
        <v>158</v>
      </c>
      <c r="AG127" s="798"/>
      <c r="AH127" s="798"/>
      <c r="AI127" s="798"/>
      <c r="AJ127" s="799"/>
      <c r="AK127" s="800">
        <v>129</v>
      </c>
      <c r="AL127" s="798"/>
      <c r="AM127" s="798"/>
      <c r="AN127" s="798"/>
      <c r="AO127" s="799"/>
      <c r="AP127" s="845">
        <v>0</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v>526981</v>
      </c>
      <c r="AB128" s="819"/>
      <c r="AC128" s="819"/>
      <c r="AD128" s="819"/>
      <c r="AE128" s="820"/>
      <c r="AF128" s="821">
        <v>530169</v>
      </c>
      <c r="AG128" s="819"/>
      <c r="AH128" s="819"/>
      <c r="AI128" s="819"/>
      <c r="AJ128" s="820"/>
      <c r="AK128" s="821">
        <v>490428</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111</v>
      </c>
      <c r="BG128" s="805"/>
      <c r="BH128" s="805"/>
      <c r="BI128" s="805"/>
      <c r="BJ128" s="805"/>
      <c r="BK128" s="805"/>
      <c r="BL128" s="828"/>
      <c r="BM128" s="804">
        <v>12.56</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18741942</v>
      </c>
      <c r="AB129" s="798"/>
      <c r="AC129" s="798"/>
      <c r="AD129" s="798"/>
      <c r="AE129" s="799"/>
      <c r="AF129" s="800">
        <v>18869573</v>
      </c>
      <c r="AG129" s="798"/>
      <c r="AH129" s="798"/>
      <c r="AI129" s="798"/>
      <c r="AJ129" s="799"/>
      <c r="AK129" s="800">
        <v>18731546</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111</v>
      </c>
      <c r="BG129" s="788"/>
      <c r="BH129" s="788"/>
      <c r="BI129" s="788"/>
      <c r="BJ129" s="788"/>
      <c r="BK129" s="788"/>
      <c r="BL129" s="789"/>
      <c r="BM129" s="787">
        <v>17.559999999999999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3010221</v>
      </c>
      <c r="AB130" s="798"/>
      <c r="AC130" s="798"/>
      <c r="AD130" s="798"/>
      <c r="AE130" s="799"/>
      <c r="AF130" s="800">
        <v>2877886</v>
      </c>
      <c r="AG130" s="798"/>
      <c r="AH130" s="798"/>
      <c r="AI130" s="798"/>
      <c r="AJ130" s="799"/>
      <c r="AK130" s="800">
        <v>2719817</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6.2</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15731721</v>
      </c>
      <c r="AB131" s="781"/>
      <c r="AC131" s="781"/>
      <c r="AD131" s="781"/>
      <c r="AE131" s="782"/>
      <c r="AF131" s="783">
        <v>15991687</v>
      </c>
      <c r="AG131" s="781"/>
      <c r="AH131" s="781"/>
      <c r="AI131" s="781"/>
      <c r="AJ131" s="782"/>
      <c r="AK131" s="783">
        <v>16011729</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t="s">
        <v>111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7.4649048249999996</v>
      </c>
      <c r="AB132" s="761"/>
      <c r="AC132" s="761"/>
      <c r="AD132" s="761"/>
      <c r="AE132" s="762"/>
      <c r="AF132" s="763">
        <v>6.0721298509999997</v>
      </c>
      <c r="AG132" s="761"/>
      <c r="AH132" s="761"/>
      <c r="AI132" s="761"/>
      <c r="AJ132" s="762"/>
      <c r="AK132" s="763">
        <v>5.0891318480000001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9.4</v>
      </c>
      <c r="AB133" s="740"/>
      <c r="AC133" s="740"/>
      <c r="AD133" s="740"/>
      <c r="AE133" s="741"/>
      <c r="AF133" s="739">
        <v>7.8</v>
      </c>
      <c r="AG133" s="740"/>
      <c r="AH133" s="740"/>
      <c r="AI133" s="740"/>
      <c r="AJ133" s="741"/>
      <c r="AK133" s="739">
        <v>6.2</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5"/>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2" t="s">
        <v>470</v>
      </c>
      <c r="L7" s="256"/>
      <c r="M7" s="257" t="s">
        <v>471</v>
      </c>
      <c r="N7" s="258"/>
    </row>
    <row r="8" spans="1:16" x14ac:dyDescent="0.15">
      <c r="A8" s="250"/>
      <c r="B8" s="246"/>
      <c r="C8" s="246"/>
      <c r="D8" s="246"/>
      <c r="E8" s="246"/>
      <c r="F8" s="246"/>
      <c r="G8" s="259"/>
      <c r="H8" s="260"/>
      <c r="I8" s="260"/>
      <c r="J8" s="261"/>
      <c r="K8" s="1153"/>
      <c r="L8" s="262" t="s">
        <v>472</v>
      </c>
      <c r="M8" s="263" t="s">
        <v>473</v>
      </c>
      <c r="N8" s="264" t="s">
        <v>474</v>
      </c>
    </row>
    <row r="9" spans="1:16" x14ac:dyDescent="0.15">
      <c r="A9" s="250"/>
      <c r="B9" s="246"/>
      <c r="C9" s="246"/>
      <c r="D9" s="246"/>
      <c r="E9" s="246"/>
      <c r="F9" s="246"/>
      <c r="G9" s="1166" t="s">
        <v>475</v>
      </c>
      <c r="H9" s="1167"/>
      <c r="I9" s="1167"/>
      <c r="J9" s="1168"/>
      <c r="K9" s="265">
        <v>4068920</v>
      </c>
      <c r="L9" s="266">
        <v>39385</v>
      </c>
      <c r="M9" s="267">
        <v>56511</v>
      </c>
      <c r="N9" s="268">
        <v>-30.3</v>
      </c>
    </row>
    <row r="10" spans="1:16" x14ac:dyDescent="0.15">
      <c r="A10" s="250"/>
      <c r="B10" s="246"/>
      <c r="C10" s="246"/>
      <c r="D10" s="246"/>
      <c r="E10" s="246"/>
      <c r="F10" s="246"/>
      <c r="G10" s="1166" t="s">
        <v>476</v>
      </c>
      <c r="H10" s="1167"/>
      <c r="I10" s="1167"/>
      <c r="J10" s="1168"/>
      <c r="K10" s="269">
        <v>225785</v>
      </c>
      <c r="L10" s="270">
        <v>2185</v>
      </c>
      <c r="M10" s="271">
        <v>3634</v>
      </c>
      <c r="N10" s="272">
        <v>-39.9</v>
      </c>
    </row>
    <row r="11" spans="1:16" ht="13.5" customHeight="1" x14ac:dyDescent="0.15">
      <c r="A11" s="250"/>
      <c r="B11" s="246"/>
      <c r="C11" s="246"/>
      <c r="D11" s="246"/>
      <c r="E11" s="246"/>
      <c r="F11" s="246"/>
      <c r="G11" s="1166" t="s">
        <v>477</v>
      </c>
      <c r="H11" s="1167"/>
      <c r="I11" s="1167"/>
      <c r="J11" s="1168"/>
      <c r="K11" s="269">
        <v>729748</v>
      </c>
      <c r="L11" s="270">
        <v>7064</v>
      </c>
      <c r="M11" s="271">
        <v>3413</v>
      </c>
      <c r="N11" s="272">
        <v>107</v>
      </c>
    </row>
    <row r="12" spans="1:16" ht="13.5" customHeight="1" x14ac:dyDescent="0.15">
      <c r="A12" s="250"/>
      <c r="B12" s="246"/>
      <c r="C12" s="246"/>
      <c r="D12" s="246"/>
      <c r="E12" s="246"/>
      <c r="F12" s="246"/>
      <c r="G12" s="1166" t="s">
        <v>478</v>
      </c>
      <c r="H12" s="1167"/>
      <c r="I12" s="1167"/>
      <c r="J12" s="1168"/>
      <c r="K12" s="269">
        <v>16323</v>
      </c>
      <c r="L12" s="270">
        <v>158</v>
      </c>
      <c r="M12" s="271">
        <v>498</v>
      </c>
      <c r="N12" s="272">
        <v>-68.3</v>
      </c>
    </row>
    <row r="13" spans="1:16" ht="13.5" customHeight="1" x14ac:dyDescent="0.15">
      <c r="A13" s="250"/>
      <c r="B13" s="246"/>
      <c r="C13" s="246"/>
      <c r="D13" s="246"/>
      <c r="E13" s="246"/>
      <c r="F13" s="246"/>
      <c r="G13" s="1166" t="s">
        <v>479</v>
      </c>
      <c r="H13" s="1167"/>
      <c r="I13" s="1167"/>
      <c r="J13" s="1168"/>
      <c r="K13" s="269" t="s">
        <v>480</v>
      </c>
      <c r="L13" s="270" t="s">
        <v>480</v>
      </c>
      <c r="M13" s="271">
        <v>0</v>
      </c>
      <c r="N13" s="272" t="s">
        <v>480</v>
      </c>
    </row>
    <row r="14" spans="1:16" ht="13.5" customHeight="1" x14ac:dyDescent="0.15">
      <c r="A14" s="250"/>
      <c r="B14" s="246"/>
      <c r="C14" s="246"/>
      <c r="D14" s="246"/>
      <c r="E14" s="246"/>
      <c r="F14" s="246"/>
      <c r="G14" s="1166" t="s">
        <v>481</v>
      </c>
      <c r="H14" s="1167"/>
      <c r="I14" s="1167"/>
      <c r="J14" s="1168"/>
      <c r="K14" s="269">
        <v>202504</v>
      </c>
      <c r="L14" s="270">
        <v>1960</v>
      </c>
      <c r="M14" s="271">
        <v>2520</v>
      </c>
      <c r="N14" s="272">
        <v>-22.2</v>
      </c>
    </row>
    <row r="15" spans="1:16" ht="13.5" customHeight="1" x14ac:dyDescent="0.15">
      <c r="A15" s="250"/>
      <c r="B15" s="246"/>
      <c r="C15" s="246"/>
      <c r="D15" s="246"/>
      <c r="E15" s="246"/>
      <c r="F15" s="246"/>
      <c r="G15" s="1166" t="s">
        <v>482</v>
      </c>
      <c r="H15" s="1167"/>
      <c r="I15" s="1167"/>
      <c r="J15" s="1168"/>
      <c r="K15" s="269">
        <v>87459</v>
      </c>
      <c r="L15" s="270">
        <v>847</v>
      </c>
      <c r="M15" s="271">
        <v>1086</v>
      </c>
      <c r="N15" s="272">
        <v>-22</v>
      </c>
    </row>
    <row r="16" spans="1:16" x14ac:dyDescent="0.15">
      <c r="A16" s="250"/>
      <c r="B16" s="246"/>
      <c r="C16" s="246"/>
      <c r="D16" s="246"/>
      <c r="E16" s="246"/>
      <c r="F16" s="246"/>
      <c r="G16" s="1169" t="s">
        <v>483</v>
      </c>
      <c r="H16" s="1170"/>
      <c r="I16" s="1170"/>
      <c r="J16" s="1171"/>
      <c r="K16" s="270">
        <v>-337464</v>
      </c>
      <c r="L16" s="270">
        <v>-3266</v>
      </c>
      <c r="M16" s="271">
        <v>-4875</v>
      </c>
      <c r="N16" s="272">
        <v>-33</v>
      </c>
    </row>
    <row r="17" spans="1:16" x14ac:dyDescent="0.15">
      <c r="A17" s="250"/>
      <c r="B17" s="246"/>
      <c r="C17" s="246"/>
      <c r="D17" s="246"/>
      <c r="E17" s="246"/>
      <c r="F17" s="246"/>
      <c r="G17" s="1169" t="s">
        <v>169</v>
      </c>
      <c r="H17" s="1170"/>
      <c r="I17" s="1170"/>
      <c r="J17" s="1171"/>
      <c r="K17" s="270">
        <v>4993275</v>
      </c>
      <c r="L17" s="270">
        <v>48332</v>
      </c>
      <c r="M17" s="271">
        <v>62786</v>
      </c>
      <c r="N17" s="272">
        <v>-23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63" t="s">
        <v>488</v>
      </c>
      <c r="H21" s="1164"/>
      <c r="I21" s="1164"/>
      <c r="J21" s="1165"/>
      <c r="K21" s="282">
        <v>4.08</v>
      </c>
      <c r="L21" s="283">
        <v>5.97</v>
      </c>
      <c r="M21" s="284">
        <v>-1.89</v>
      </c>
      <c r="N21" s="251"/>
      <c r="O21" s="285"/>
      <c r="P21" s="281"/>
    </row>
    <row r="22" spans="1:16" s="286" customFormat="1" x14ac:dyDescent="0.15">
      <c r="A22" s="281"/>
      <c r="B22" s="251"/>
      <c r="C22" s="251"/>
      <c r="D22" s="251"/>
      <c r="E22" s="251"/>
      <c r="F22" s="251"/>
      <c r="G22" s="1163" t="s">
        <v>489</v>
      </c>
      <c r="H22" s="1164"/>
      <c r="I22" s="1164"/>
      <c r="J22" s="1165"/>
      <c r="K22" s="287">
        <v>101.1</v>
      </c>
      <c r="L22" s="288">
        <v>99.8</v>
      </c>
      <c r="M22" s="289">
        <v>1.3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2" t="s">
        <v>470</v>
      </c>
      <c r="L30" s="256"/>
      <c r="M30" s="257" t="s">
        <v>471</v>
      </c>
      <c r="N30" s="258"/>
    </row>
    <row r="31" spans="1:16" x14ac:dyDescent="0.15">
      <c r="A31" s="250"/>
      <c r="B31" s="246"/>
      <c r="C31" s="246"/>
      <c r="D31" s="246"/>
      <c r="E31" s="246"/>
      <c r="F31" s="246"/>
      <c r="G31" s="259"/>
      <c r="H31" s="260"/>
      <c r="I31" s="260"/>
      <c r="J31" s="261"/>
      <c r="K31" s="1153"/>
      <c r="L31" s="262" t="s">
        <v>472</v>
      </c>
      <c r="M31" s="263" t="s">
        <v>473</v>
      </c>
      <c r="N31" s="264" t="s">
        <v>474</v>
      </c>
    </row>
    <row r="32" spans="1:16" ht="27" customHeight="1" x14ac:dyDescent="0.15">
      <c r="A32" s="250"/>
      <c r="B32" s="246"/>
      <c r="C32" s="246"/>
      <c r="D32" s="246"/>
      <c r="E32" s="246"/>
      <c r="F32" s="246"/>
      <c r="G32" s="1154" t="s">
        <v>493</v>
      </c>
      <c r="H32" s="1155"/>
      <c r="I32" s="1155"/>
      <c r="J32" s="1156"/>
      <c r="K32" s="296">
        <v>2821565</v>
      </c>
      <c r="L32" s="296">
        <v>27311</v>
      </c>
      <c r="M32" s="297">
        <v>33036</v>
      </c>
      <c r="N32" s="298">
        <v>-17.3</v>
      </c>
    </row>
    <row r="33" spans="1:16" ht="13.5" customHeight="1" x14ac:dyDescent="0.15">
      <c r="A33" s="250"/>
      <c r="B33" s="246"/>
      <c r="C33" s="246"/>
      <c r="D33" s="246"/>
      <c r="E33" s="246"/>
      <c r="F33" s="246"/>
      <c r="G33" s="1154" t="s">
        <v>494</v>
      </c>
      <c r="H33" s="1155"/>
      <c r="I33" s="1155"/>
      <c r="J33" s="1156"/>
      <c r="K33" s="296" t="s">
        <v>480</v>
      </c>
      <c r="L33" s="296" t="s">
        <v>480</v>
      </c>
      <c r="M33" s="297" t="s">
        <v>480</v>
      </c>
      <c r="N33" s="298" t="s">
        <v>480</v>
      </c>
    </row>
    <row r="34" spans="1:16" ht="27" customHeight="1" x14ac:dyDescent="0.15">
      <c r="A34" s="250"/>
      <c r="B34" s="246"/>
      <c r="C34" s="246"/>
      <c r="D34" s="246"/>
      <c r="E34" s="246"/>
      <c r="F34" s="246"/>
      <c r="G34" s="1154" t="s">
        <v>495</v>
      </c>
      <c r="H34" s="1155"/>
      <c r="I34" s="1155"/>
      <c r="J34" s="1156"/>
      <c r="K34" s="296" t="s">
        <v>480</v>
      </c>
      <c r="L34" s="296" t="s">
        <v>480</v>
      </c>
      <c r="M34" s="297">
        <v>44</v>
      </c>
      <c r="N34" s="298" t="s">
        <v>480</v>
      </c>
    </row>
    <row r="35" spans="1:16" ht="27" customHeight="1" x14ac:dyDescent="0.15">
      <c r="A35" s="250"/>
      <c r="B35" s="246"/>
      <c r="C35" s="246"/>
      <c r="D35" s="246"/>
      <c r="E35" s="246"/>
      <c r="F35" s="246"/>
      <c r="G35" s="1154" t="s">
        <v>496</v>
      </c>
      <c r="H35" s="1155"/>
      <c r="I35" s="1155"/>
      <c r="J35" s="1156"/>
      <c r="K35" s="296">
        <v>692858</v>
      </c>
      <c r="L35" s="296">
        <v>6706</v>
      </c>
      <c r="M35" s="297">
        <v>7207</v>
      </c>
      <c r="N35" s="298">
        <v>-7</v>
      </c>
    </row>
    <row r="36" spans="1:16" ht="27" customHeight="1" x14ac:dyDescent="0.15">
      <c r="A36" s="250"/>
      <c r="B36" s="246"/>
      <c r="C36" s="246"/>
      <c r="D36" s="246"/>
      <c r="E36" s="246"/>
      <c r="F36" s="246"/>
      <c r="G36" s="1154" t="s">
        <v>497</v>
      </c>
      <c r="H36" s="1155"/>
      <c r="I36" s="1155"/>
      <c r="J36" s="1156"/>
      <c r="K36" s="296">
        <v>510551</v>
      </c>
      <c r="L36" s="296">
        <v>4942</v>
      </c>
      <c r="M36" s="297">
        <v>1383</v>
      </c>
      <c r="N36" s="298">
        <v>257.3</v>
      </c>
    </row>
    <row r="37" spans="1:16" ht="13.5" customHeight="1" x14ac:dyDescent="0.15">
      <c r="A37" s="250"/>
      <c r="B37" s="246"/>
      <c r="C37" s="246"/>
      <c r="D37" s="246"/>
      <c r="E37" s="246"/>
      <c r="F37" s="246"/>
      <c r="G37" s="1154" t="s">
        <v>498</v>
      </c>
      <c r="H37" s="1155"/>
      <c r="I37" s="1155"/>
      <c r="J37" s="1156"/>
      <c r="K37" s="296">
        <v>129</v>
      </c>
      <c r="L37" s="296">
        <v>1</v>
      </c>
      <c r="M37" s="297">
        <v>788</v>
      </c>
      <c r="N37" s="298">
        <v>-99.9</v>
      </c>
    </row>
    <row r="38" spans="1:16" ht="27" customHeight="1" x14ac:dyDescent="0.15">
      <c r="A38" s="250"/>
      <c r="B38" s="246"/>
      <c r="C38" s="246"/>
      <c r="D38" s="246"/>
      <c r="E38" s="246"/>
      <c r="F38" s="246"/>
      <c r="G38" s="1157" t="s">
        <v>499</v>
      </c>
      <c r="H38" s="1158"/>
      <c r="I38" s="1158"/>
      <c r="J38" s="1159"/>
      <c r="K38" s="299" t="s">
        <v>480</v>
      </c>
      <c r="L38" s="299" t="s">
        <v>480</v>
      </c>
      <c r="M38" s="300">
        <v>1</v>
      </c>
      <c r="N38" s="301" t="s">
        <v>480</v>
      </c>
      <c r="O38" s="295"/>
    </row>
    <row r="39" spans="1:16" x14ac:dyDescent="0.15">
      <c r="A39" s="250"/>
      <c r="B39" s="246"/>
      <c r="C39" s="246"/>
      <c r="D39" s="246"/>
      <c r="E39" s="246"/>
      <c r="F39" s="246"/>
      <c r="G39" s="1157" t="s">
        <v>500</v>
      </c>
      <c r="H39" s="1158"/>
      <c r="I39" s="1158"/>
      <c r="J39" s="1159"/>
      <c r="K39" s="302">
        <v>-490428</v>
      </c>
      <c r="L39" s="302">
        <v>-4747</v>
      </c>
      <c r="M39" s="303">
        <v>-7012</v>
      </c>
      <c r="N39" s="304">
        <v>-32.299999999999997</v>
      </c>
      <c r="O39" s="295"/>
    </row>
    <row r="40" spans="1:16" ht="27" customHeight="1" x14ac:dyDescent="0.15">
      <c r="A40" s="250"/>
      <c r="B40" s="246"/>
      <c r="C40" s="246"/>
      <c r="D40" s="246"/>
      <c r="E40" s="246"/>
      <c r="F40" s="246"/>
      <c r="G40" s="1154" t="s">
        <v>501</v>
      </c>
      <c r="H40" s="1155"/>
      <c r="I40" s="1155"/>
      <c r="J40" s="1156"/>
      <c r="K40" s="302">
        <v>-2719817</v>
      </c>
      <c r="L40" s="302">
        <v>-26326</v>
      </c>
      <c r="M40" s="303">
        <v>-26691</v>
      </c>
      <c r="N40" s="304">
        <v>-1.4</v>
      </c>
      <c r="O40" s="295"/>
    </row>
    <row r="41" spans="1:16" x14ac:dyDescent="0.15">
      <c r="A41" s="250"/>
      <c r="B41" s="246"/>
      <c r="C41" s="246"/>
      <c r="D41" s="246"/>
      <c r="E41" s="246"/>
      <c r="F41" s="246"/>
      <c r="G41" s="1160" t="s">
        <v>280</v>
      </c>
      <c r="H41" s="1161"/>
      <c r="I41" s="1161"/>
      <c r="J41" s="1162"/>
      <c r="K41" s="296">
        <v>814858</v>
      </c>
      <c r="L41" s="302">
        <v>7887</v>
      </c>
      <c r="M41" s="303">
        <v>8756</v>
      </c>
      <c r="N41" s="304">
        <v>-9.9</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47" t="s">
        <v>470</v>
      </c>
      <c r="J49" s="1149" t="s">
        <v>505</v>
      </c>
      <c r="K49" s="1150"/>
      <c r="L49" s="1150"/>
      <c r="M49" s="1150"/>
      <c r="N49" s="1151"/>
    </row>
    <row r="50" spans="1:14" x14ac:dyDescent="0.15">
      <c r="A50" s="250"/>
      <c r="B50" s="246"/>
      <c r="C50" s="246"/>
      <c r="D50" s="246"/>
      <c r="E50" s="246"/>
      <c r="F50" s="246"/>
      <c r="G50" s="314"/>
      <c r="H50" s="315"/>
      <c r="I50" s="1148"/>
      <c r="J50" s="316" t="s">
        <v>506</v>
      </c>
      <c r="K50" s="317" t="s">
        <v>507</v>
      </c>
      <c r="L50" s="318" t="s">
        <v>508</v>
      </c>
      <c r="M50" s="319" t="s">
        <v>509</v>
      </c>
      <c r="N50" s="320" t="s">
        <v>510</v>
      </c>
    </row>
    <row r="51" spans="1:14" x14ac:dyDescent="0.15">
      <c r="A51" s="250"/>
      <c r="B51" s="246"/>
      <c r="C51" s="246"/>
      <c r="D51" s="246"/>
      <c r="E51" s="246"/>
      <c r="F51" s="246"/>
      <c r="G51" s="312" t="s">
        <v>511</v>
      </c>
      <c r="H51" s="313"/>
      <c r="I51" s="321">
        <v>3980994</v>
      </c>
      <c r="J51" s="322">
        <v>38992</v>
      </c>
      <c r="K51" s="323">
        <v>12.6</v>
      </c>
      <c r="L51" s="324">
        <v>43493</v>
      </c>
      <c r="M51" s="325">
        <v>5</v>
      </c>
      <c r="N51" s="326">
        <v>7.6</v>
      </c>
    </row>
    <row r="52" spans="1:14" x14ac:dyDescent="0.15">
      <c r="A52" s="250"/>
      <c r="B52" s="246"/>
      <c r="C52" s="246"/>
      <c r="D52" s="246"/>
      <c r="E52" s="246"/>
      <c r="F52" s="246"/>
      <c r="G52" s="327"/>
      <c r="H52" s="328" t="s">
        <v>512</v>
      </c>
      <c r="I52" s="329">
        <v>1925591</v>
      </c>
      <c r="J52" s="330">
        <v>18860</v>
      </c>
      <c r="K52" s="331">
        <v>-12.8</v>
      </c>
      <c r="L52" s="332">
        <v>23254</v>
      </c>
      <c r="M52" s="333">
        <v>4</v>
      </c>
      <c r="N52" s="334">
        <v>-16.8</v>
      </c>
    </row>
    <row r="53" spans="1:14" x14ac:dyDescent="0.15">
      <c r="A53" s="250"/>
      <c r="B53" s="246"/>
      <c r="C53" s="246"/>
      <c r="D53" s="246"/>
      <c r="E53" s="246"/>
      <c r="F53" s="246"/>
      <c r="G53" s="312" t="s">
        <v>513</v>
      </c>
      <c r="H53" s="313"/>
      <c r="I53" s="321">
        <v>4401675</v>
      </c>
      <c r="J53" s="322">
        <v>43057</v>
      </c>
      <c r="K53" s="323">
        <v>10.4</v>
      </c>
      <c r="L53" s="324">
        <v>50840</v>
      </c>
      <c r="M53" s="325">
        <v>16.899999999999999</v>
      </c>
      <c r="N53" s="326">
        <v>-6.5</v>
      </c>
    </row>
    <row r="54" spans="1:14" x14ac:dyDescent="0.15">
      <c r="A54" s="250"/>
      <c r="B54" s="246"/>
      <c r="C54" s="246"/>
      <c r="D54" s="246"/>
      <c r="E54" s="246"/>
      <c r="F54" s="246"/>
      <c r="G54" s="327"/>
      <c r="H54" s="328" t="s">
        <v>512</v>
      </c>
      <c r="I54" s="329">
        <v>2660814</v>
      </c>
      <c r="J54" s="330">
        <v>26028</v>
      </c>
      <c r="K54" s="331">
        <v>38</v>
      </c>
      <c r="L54" s="332">
        <v>25367</v>
      </c>
      <c r="M54" s="333">
        <v>9.1</v>
      </c>
      <c r="N54" s="334">
        <v>28.9</v>
      </c>
    </row>
    <row r="55" spans="1:14" x14ac:dyDescent="0.15">
      <c r="A55" s="250"/>
      <c r="B55" s="246"/>
      <c r="C55" s="246"/>
      <c r="D55" s="246"/>
      <c r="E55" s="246"/>
      <c r="F55" s="246"/>
      <c r="G55" s="312" t="s">
        <v>514</v>
      </c>
      <c r="H55" s="313"/>
      <c r="I55" s="321">
        <v>4608543</v>
      </c>
      <c r="J55" s="322">
        <v>44996</v>
      </c>
      <c r="K55" s="323">
        <v>4.5</v>
      </c>
      <c r="L55" s="324">
        <v>53605</v>
      </c>
      <c r="M55" s="325">
        <v>5.4</v>
      </c>
      <c r="N55" s="326">
        <v>-0.9</v>
      </c>
    </row>
    <row r="56" spans="1:14" x14ac:dyDescent="0.15">
      <c r="A56" s="250"/>
      <c r="B56" s="246"/>
      <c r="C56" s="246"/>
      <c r="D56" s="246"/>
      <c r="E56" s="246"/>
      <c r="F56" s="246"/>
      <c r="G56" s="327"/>
      <c r="H56" s="328" t="s">
        <v>512</v>
      </c>
      <c r="I56" s="329">
        <v>3348212</v>
      </c>
      <c r="J56" s="330">
        <v>32691</v>
      </c>
      <c r="K56" s="331">
        <v>25.6</v>
      </c>
      <c r="L56" s="332">
        <v>28343</v>
      </c>
      <c r="M56" s="333">
        <v>11.7</v>
      </c>
      <c r="N56" s="334">
        <v>13.9</v>
      </c>
    </row>
    <row r="57" spans="1:14" x14ac:dyDescent="0.15">
      <c r="A57" s="250"/>
      <c r="B57" s="246"/>
      <c r="C57" s="246"/>
      <c r="D57" s="246"/>
      <c r="E57" s="246"/>
      <c r="F57" s="246"/>
      <c r="G57" s="312" t="s">
        <v>515</v>
      </c>
      <c r="H57" s="313"/>
      <c r="I57" s="321">
        <v>2994922</v>
      </c>
      <c r="J57" s="322">
        <v>29230</v>
      </c>
      <c r="K57" s="323">
        <v>-35</v>
      </c>
      <c r="L57" s="324">
        <v>44267</v>
      </c>
      <c r="M57" s="325">
        <v>-17.399999999999999</v>
      </c>
      <c r="N57" s="326">
        <v>-17.600000000000001</v>
      </c>
    </row>
    <row r="58" spans="1:14" x14ac:dyDescent="0.15">
      <c r="A58" s="250"/>
      <c r="B58" s="246"/>
      <c r="C58" s="246"/>
      <c r="D58" s="246"/>
      <c r="E58" s="246"/>
      <c r="F58" s="246"/>
      <c r="G58" s="327"/>
      <c r="H58" s="328" t="s">
        <v>512</v>
      </c>
      <c r="I58" s="329">
        <v>1361837</v>
      </c>
      <c r="J58" s="330">
        <v>13292</v>
      </c>
      <c r="K58" s="331">
        <v>-59.3</v>
      </c>
      <c r="L58" s="332">
        <v>26161</v>
      </c>
      <c r="M58" s="333">
        <v>-7.7</v>
      </c>
      <c r="N58" s="334">
        <v>-51.6</v>
      </c>
    </row>
    <row r="59" spans="1:14" x14ac:dyDescent="0.15">
      <c r="A59" s="250"/>
      <c r="B59" s="246"/>
      <c r="C59" s="246"/>
      <c r="D59" s="246"/>
      <c r="E59" s="246"/>
      <c r="F59" s="246"/>
      <c r="G59" s="312" t="s">
        <v>516</v>
      </c>
      <c r="H59" s="313"/>
      <c r="I59" s="321">
        <v>3376942</v>
      </c>
      <c r="J59" s="322">
        <v>32687</v>
      </c>
      <c r="K59" s="323">
        <v>11.8</v>
      </c>
      <c r="L59" s="324">
        <v>40879</v>
      </c>
      <c r="M59" s="325">
        <v>-7.7</v>
      </c>
      <c r="N59" s="326">
        <v>19.5</v>
      </c>
    </row>
    <row r="60" spans="1:14" x14ac:dyDescent="0.15">
      <c r="A60" s="250"/>
      <c r="B60" s="246"/>
      <c r="C60" s="246"/>
      <c r="D60" s="246"/>
      <c r="E60" s="246"/>
      <c r="F60" s="246"/>
      <c r="G60" s="327"/>
      <c r="H60" s="328" t="s">
        <v>512</v>
      </c>
      <c r="I60" s="335">
        <v>2351017</v>
      </c>
      <c r="J60" s="330">
        <v>22756</v>
      </c>
      <c r="K60" s="331">
        <v>71.2</v>
      </c>
      <c r="L60" s="332">
        <v>24087</v>
      </c>
      <c r="M60" s="333">
        <v>-7.9</v>
      </c>
      <c r="N60" s="334">
        <v>79.099999999999994</v>
      </c>
    </row>
    <row r="61" spans="1:14" x14ac:dyDescent="0.15">
      <c r="A61" s="250"/>
      <c r="B61" s="246"/>
      <c r="C61" s="246"/>
      <c r="D61" s="246"/>
      <c r="E61" s="246"/>
      <c r="F61" s="246"/>
      <c r="G61" s="312" t="s">
        <v>517</v>
      </c>
      <c r="H61" s="336"/>
      <c r="I61" s="337">
        <v>3872615</v>
      </c>
      <c r="J61" s="338">
        <v>37792</v>
      </c>
      <c r="K61" s="339">
        <v>0.9</v>
      </c>
      <c r="L61" s="340">
        <v>46617</v>
      </c>
      <c r="M61" s="341">
        <v>0.4</v>
      </c>
      <c r="N61" s="326">
        <v>0.5</v>
      </c>
    </row>
    <row r="62" spans="1:14" x14ac:dyDescent="0.15">
      <c r="A62" s="250"/>
      <c r="B62" s="246"/>
      <c r="C62" s="246"/>
      <c r="D62" s="246"/>
      <c r="E62" s="246"/>
      <c r="F62" s="246"/>
      <c r="G62" s="327"/>
      <c r="H62" s="328" t="s">
        <v>512</v>
      </c>
      <c r="I62" s="329">
        <v>2329494</v>
      </c>
      <c r="J62" s="330">
        <v>22725</v>
      </c>
      <c r="K62" s="331">
        <v>12.5</v>
      </c>
      <c r="L62" s="332">
        <v>25442</v>
      </c>
      <c r="M62" s="333">
        <v>1.8</v>
      </c>
      <c r="N62" s="334">
        <v>10.7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2" t="s">
        <v>3</v>
      </c>
      <c r="D47" s="1172"/>
      <c r="E47" s="1173"/>
      <c r="F47" s="11">
        <v>15.42</v>
      </c>
      <c r="G47" s="12">
        <v>15.22</v>
      </c>
      <c r="H47" s="12">
        <v>15.23</v>
      </c>
      <c r="I47" s="12">
        <v>15.13</v>
      </c>
      <c r="J47" s="13">
        <v>15.24</v>
      </c>
    </row>
    <row r="48" spans="2:10" ht="57.75" customHeight="1" x14ac:dyDescent="0.15">
      <c r="B48" s="14"/>
      <c r="C48" s="1174" t="s">
        <v>4</v>
      </c>
      <c r="D48" s="1174"/>
      <c r="E48" s="1175"/>
      <c r="F48" s="15">
        <v>4.5999999999999996</v>
      </c>
      <c r="G48" s="16">
        <v>3.42</v>
      </c>
      <c r="H48" s="16">
        <v>3.5</v>
      </c>
      <c r="I48" s="16">
        <v>9.34</v>
      </c>
      <c r="J48" s="17">
        <v>10.09</v>
      </c>
    </row>
    <row r="49" spans="2:10" ht="57.75" customHeight="1" thickBot="1" x14ac:dyDescent="0.2">
      <c r="B49" s="18"/>
      <c r="C49" s="1176" t="s">
        <v>5</v>
      </c>
      <c r="D49" s="1176"/>
      <c r="E49" s="1177"/>
      <c r="F49" s="19">
        <v>2.89</v>
      </c>
      <c r="G49" s="20">
        <v>2.09</v>
      </c>
      <c r="H49" s="20">
        <v>0.09</v>
      </c>
      <c r="I49" s="20">
        <v>5.87</v>
      </c>
      <c r="J49" s="21">
        <v>0.68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4" t="s">
        <v>524</v>
      </c>
      <c r="D34" s="1184"/>
      <c r="E34" s="1185"/>
      <c r="F34" s="32">
        <v>11.64</v>
      </c>
      <c r="G34" s="33">
        <v>11.35</v>
      </c>
      <c r="H34" s="33">
        <v>10.8</v>
      </c>
      <c r="I34" s="33">
        <v>10.76</v>
      </c>
      <c r="J34" s="34">
        <v>11.08</v>
      </c>
      <c r="K34" s="22"/>
      <c r="L34" s="22"/>
      <c r="M34" s="22"/>
      <c r="N34" s="22"/>
      <c r="O34" s="22"/>
      <c r="P34" s="22"/>
    </row>
    <row r="35" spans="1:16" ht="39" customHeight="1" x14ac:dyDescent="0.15">
      <c r="A35" s="22"/>
      <c r="B35" s="35"/>
      <c r="C35" s="1178" t="s">
        <v>525</v>
      </c>
      <c r="D35" s="1179"/>
      <c r="E35" s="1180"/>
      <c r="F35" s="36">
        <v>4.59</v>
      </c>
      <c r="G35" s="37">
        <v>3.33</v>
      </c>
      <c r="H35" s="37">
        <v>3.47</v>
      </c>
      <c r="I35" s="37">
        <v>9.27</v>
      </c>
      <c r="J35" s="38">
        <v>10.039999999999999</v>
      </c>
      <c r="K35" s="22"/>
      <c r="L35" s="22"/>
      <c r="M35" s="22"/>
      <c r="N35" s="22"/>
      <c r="O35" s="22"/>
      <c r="P35" s="22"/>
    </row>
    <row r="36" spans="1:16" ht="39" customHeight="1" x14ac:dyDescent="0.15">
      <c r="A36" s="22"/>
      <c r="B36" s="35"/>
      <c r="C36" s="1178" t="s">
        <v>526</v>
      </c>
      <c r="D36" s="1179"/>
      <c r="E36" s="1180"/>
      <c r="F36" s="36">
        <v>7.92</v>
      </c>
      <c r="G36" s="37">
        <v>7.14</v>
      </c>
      <c r="H36" s="37">
        <v>6.74</v>
      </c>
      <c r="I36" s="37">
        <v>5.75</v>
      </c>
      <c r="J36" s="38">
        <v>5.13</v>
      </c>
      <c r="K36" s="22"/>
      <c r="L36" s="22"/>
      <c r="M36" s="22"/>
      <c r="N36" s="22"/>
      <c r="O36" s="22"/>
      <c r="P36" s="22"/>
    </row>
    <row r="37" spans="1:16" ht="39" customHeight="1" x14ac:dyDescent="0.15">
      <c r="A37" s="22"/>
      <c r="B37" s="35"/>
      <c r="C37" s="1178" t="s">
        <v>527</v>
      </c>
      <c r="D37" s="1179"/>
      <c r="E37" s="1180"/>
      <c r="F37" s="36">
        <v>0.44</v>
      </c>
      <c r="G37" s="37">
        <v>0.61</v>
      </c>
      <c r="H37" s="37">
        <v>0.62</v>
      </c>
      <c r="I37" s="37">
        <v>0.49</v>
      </c>
      <c r="J37" s="38">
        <v>0.71</v>
      </c>
      <c r="K37" s="22"/>
      <c r="L37" s="22"/>
      <c r="M37" s="22"/>
      <c r="N37" s="22"/>
      <c r="O37" s="22"/>
      <c r="P37" s="22"/>
    </row>
    <row r="38" spans="1:16" ht="39" customHeight="1" x14ac:dyDescent="0.15">
      <c r="A38" s="22"/>
      <c r="B38" s="35"/>
      <c r="C38" s="1178" t="s">
        <v>528</v>
      </c>
      <c r="D38" s="1179"/>
      <c r="E38" s="1180"/>
      <c r="F38" s="36">
        <v>0.2</v>
      </c>
      <c r="G38" s="37">
        <v>0.19</v>
      </c>
      <c r="H38" s="37">
        <v>0.22</v>
      </c>
      <c r="I38" s="37">
        <v>0.21</v>
      </c>
      <c r="J38" s="38">
        <v>0.23</v>
      </c>
      <c r="K38" s="22"/>
      <c r="L38" s="22"/>
      <c r="M38" s="22"/>
      <c r="N38" s="22"/>
      <c r="O38" s="22"/>
      <c r="P38" s="22"/>
    </row>
    <row r="39" spans="1:16" ht="39" customHeight="1" x14ac:dyDescent="0.15">
      <c r="A39" s="22"/>
      <c r="B39" s="35"/>
      <c r="C39" s="1178" t="s">
        <v>529</v>
      </c>
      <c r="D39" s="1179"/>
      <c r="E39" s="1180"/>
      <c r="F39" s="36">
        <v>1.25</v>
      </c>
      <c r="G39" s="37">
        <v>0.68</v>
      </c>
      <c r="H39" s="37">
        <v>1.08</v>
      </c>
      <c r="I39" s="37">
        <v>0.1</v>
      </c>
      <c r="J39" s="38">
        <v>0.11</v>
      </c>
      <c r="K39" s="22"/>
      <c r="L39" s="22"/>
      <c r="M39" s="22"/>
      <c r="N39" s="22"/>
      <c r="O39" s="22"/>
      <c r="P39" s="22"/>
    </row>
    <row r="40" spans="1:16" ht="39" customHeight="1" x14ac:dyDescent="0.15">
      <c r="A40" s="22"/>
      <c r="B40" s="35"/>
      <c r="C40" s="1178" t="s">
        <v>530</v>
      </c>
      <c r="D40" s="1179"/>
      <c r="E40" s="1180"/>
      <c r="F40" s="36">
        <v>0</v>
      </c>
      <c r="G40" s="37">
        <v>7.0000000000000007E-2</v>
      </c>
      <c r="H40" s="37">
        <v>0.02</v>
      </c>
      <c r="I40" s="37">
        <v>7.0000000000000007E-2</v>
      </c>
      <c r="J40" s="38">
        <v>0.04</v>
      </c>
      <c r="K40" s="22"/>
      <c r="L40" s="22"/>
      <c r="M40" s="22"/>
      <c r="N40" s="22"/>
      <c r="O40" s="22"/>
      <c r="P40" s="22"/>
    </row>
    <row r="41" spans="1:16" ht="39" customHeight="1" x14ac:dyDescent="0.15">
      <c r="A41" s="22"/>
      <c r="B41" s="35"/>
      <c r="C41" s="1178" t="s">
        <v>531</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532</v>
      </c>
      <c r="D42" s="1179"/>
      <c r="E42" s="1180"/>
      <c r="F42" s="36" t="s">
        <v>480</v>
      </c>
      <c r="G42" s="37" t="s">
        <v>480</v>
      </c>
      <c r="H42" s="37" t="s">
        <v>480</v>
      </c>
      <c r="I42" s="37" t="s">
        <v>480</v>
      </c>
      <c r="J42" s="38" t="s">
        <v>480</v>
      </c>
      <c r="K42" s="22"/>
      <c r="L42" s="22"/>
      <c r="M42" s="22"/>
      <c r="N42" s="22"/>
      <c r="O42" s="22"/>
      <c r="P42" s="22"/>
    </row>
    <row r="43" spans="1:16" ht="39" customHeight="1" thickBot="1" x14ac:dyDescent="0.2">
      <c r="A43" s="22"/>
      <c r="B43" s="40"/>
      <c r="C43" s="1181" t="s">
        <v>533</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3967</v>
      </c>
      <c r="L45" s="60">
        <v>3844</v>
      </c>
      <c r="M45" s="60">
        <v>3469</v>
      </c>
      <c r="N45" s="60">
        <v>3217</v>
      </c>
      <c r="O45" s="61">
        <v>2822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x14ac:dyDescent="0.15">
      <c r="A48" s="48"/>
      <c r="B48" s="1196"/>
      <c r="C48" s="1197"/>
      <c r="D48" s="62"/>
      <c r="E48" s="1188" t="s">
        <v>15</v>
      </c>
      <c r="F48" s="1188"/>
      <c r="G48" s="1188"/>
      <c r="H48" s="1188"/>
      <c r="I48" s="1188"/>
      <c r="J48" s="1189"/>
      <c r="K48" s="63">
        <v>673</v>
      </c>
      <c r="L48" s="64">
        <v>717</v>
      </c>
      <c r="M48" s="64">
        <v>743</v>
      </c>
      <c r="N48" s="64">
        <v>668</v>
      </c>
      <c r="O48" s="65">
        <v>693</v>
      </c>
      <c r="P48" s="48"/>
      <c r="Q48" s="48"/>
      <c r="R48" s="48"/>
      <c r="S48" s="48"/>
      <c r="T48" s="48"/>
      <c r="U48" s="48"/>
    </row>
    <row r="49" spans="1:21" ht="30.75" customHeight="1" x14ac:dyDescent="0.15">
      <c r="A49" s="48"/>
      <c r="B49" s="1196"/>
      <c r="C49" s="1197"/>
      <c r="D49" s="62"/>
      <c r="E49" s="1188" t="s">
        <v>16</v>
      </c>
      <c r="F49" s="1188"/>
      <c r="G49" s="1188"/>
      <c r="H49" s="1188"/>
      <c r="I49" s="1188"/>
      <c r="J49" s="1189"/>
      <c r="K49" s="63">
        <v>1</v>
      </c>
      <c r="L49" s="64">
        <v>0</v>
      </c>
      <c r="M49" s="64">
        <v>0</v>
      </c>
      <c r="N49" s="64">
        <v>0</v>
      </c>
      <c r="O49" s="65">
        <v>511</v>
      </c>
      <c r="P49" s="48"/>
      <c r="Q49" s="48"/>
      <c r="R49" s="48"/>
      <c r="S49" s="48"/>
      <c r="T49" s="48"/>
      <c r="U49" s="48"/>
    </row>
    <row r="50" spans="1:21" ht="30.75" customHeight="1" x14ac:dyDescent="0.15">
      <c r="A50" s="48"/>
      <c r="B50" s="1196"/>
      <c r="C50" s="1197"/>
      <c r="D50" s="62"/>
      <c r="E50" s="1188" t="s">
        <v>17</v>
      </c>
      <c r="F50" s="1188"/>
      <c r="G50" s="1188"/>
      <c r="H50" s="1188"/>
      <c r="I50" s="1188"/>
      <c r="J50" s="1189"/>
      <c r="K50" s="63">
        <v>480</v>
      </c>
      <c r="L50" s="64">
        <v>500</v>
      </c>
      <c r="M50" s="64">
        <v>500</v>
      </c>
      <c r="N50" s="64">
        <v>494</v>
      </c>
      <c r="O50" s="65">
        <v>0</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480</v>
      </c>
      <c r="L51" s="64" t="s">
        <v>480</v>
      </c>
      <c r="M51" s="64" t="s">
        <v>480</v>
      </c>
      <c r="N51" s="64" t="s">
        <v>480</v>
      </c>
      <c r="O51" s="65" t="s">
        <v>480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3425</v>
      </c>
      <c r="L52" s="64">
        <v>3484</v>
      </c>
      <c r="M52" s="64">
        <v>3536</v>
      </c>
      <c r="N52" s="64">
        <v>3408</v>
      </c>
      <c r="O52" s="65">
        <v>3210</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1696</v>
      </c>
      <c r="L53" s="69">
        <v>1577</v>
      </c>
      <c r="M53" s="69">
        <v>1176</v>
      </c>
      <c r="N53" s="69">
        <v>971</v>
      </c>
      <c r="O53" s="70">
        <v>816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14" t="s">
        <v>24</v>
      </c>
      <c r="C41" s="1215"/>
      <c r="D41" s="81"/>
      <c r="E41" s="1216" t="s">
        <v>25</v>
      </c>
      <c r="F41" s="1216"/>
      <c r="G41" s="1216"/>
      <c r="H41" s="1217"/>
      <c r="I41" s="82">
        <v>30612</v>
      </c>
      <c r="J41" s="83">
        <v>29411</v>
      </c>
      <c r="K41" s="83">
        <v>28767</v>
      </c>
      <c r="L41" s="83">
        <v>28061</v>
      </c>
      <c r="M41" s="84">
        <v>27203</v>
      </c>
    </row>
    <row r="42" spans="2:13" ht="27.75" customHeight="1" x14ac:dyDescent="0.15">
      <c r="B42" s="1204"/>
      <c r="C42" s="1205"/>
      <c r="D42" s="85"/>
      <c r="E42" s="1208" t="s">
        <v>26</v>
      </c>
      <c r="F42" s="1208"/>
      <c r="G42" s="1208"/>
      <c r="H42" s="1209"/>
      <c r="I42" s="86">
        <v>2350</v>
      </c>
      <c r="J42" s="87">
        <v>2333</v>
      </c>
      <c r="K42" s="87">
        <v>2312</v>
      </c>
      <c r="L42" s="87">
        <v>2114</v>
      </c>
      <c r="M42" s="88">
        <v>952</v>
      </c>
    </row>
    <row r="43" spans="2:13" ht="27.75" customHeight="1" x14ac:dyDescent="0.15">
      <c r="B43" s="1204"/>
      <c r="C43" s="1205"/>
      <c r="D43" s="85"/>
      <c r="E43" s="1208" t="s">
        <v>27</v>
      </c>
      <c r="F43" s="1208"/>
      <c r="G43" s="1208"/>
      <c r="H43" s="1209"/>
      <c r="I43" s="86">
        <v>7450</v>
      </c>
      <c r="J43" s="87">
        <v>7052</v>
      </c>
      <c r="K43" s="87">
        <v>6752</v>
      </c>
      <c r="L43" s="87">
        <v>6208</v>
      </c>
      <c r="M43" s="88">
        <v>5920</v>
      </c>
    </row>
    <row r="44" spans="2:13" ht="27.75" customHeight="1" x14ac:dyDescent="0.15">
      <c r="B44" s="1204"/>
      <c r="C44" s="1205"/>
      <c r="D44" s="85"/>
      <c r="E44" s="1208" t="s">
        <v>28</v>
      </c>
      <c r="F44" s="1208"/>
      <c r="G44" s="1208"/>
      <c r="H44" s="1209"/>
      <c r="I44" s="86">
        <v>4235</v>
      </c>
      <c r="J44" s="87">
        <v>4106</v>
      </c>
      <c r="K44" s="87">
        <v>4116</v>
      </c>
      <c r="L44" s="87">
        <v>4013</v>
      </c>
      <c r="M44" s="88">
        <v>3664</v>
      </c>
    </row>
    <row r="45" spans="2:13" ht="27.75" customHeight="1" x14ac:dyDescent="0.15">
      <c r="B45" s="1204"/>
      <c r="C45" s="1205"/>
      <c r="D45" s="85"/>
      <c r="E45" s="1208" t="s">
        <v>29</v>
      </c>
      <c r="F45" s="1208"/>
      <c r="G45" s="1208"/>
      <c r="H45" s="1209"/>
      <c r="I45" s="86">
        <v>2080</v>
      </c>
      <c r="J45" s="87">
        <v>2330</v>
      </c>
      <c r="K45" s="87">
        <v>2104</v>
      </c>
      <c r="L45" s="87">
        <v>1827</v>
      </c>
      <c r="M45" s="88">
        <v>1718</v>
      </c>
    </row>
    <row r="46" spans="2:13" ht="27.75" customHeight="1" x14ac:dyDescent="0.15">
      <c r="B46" s="1204"/>
      <c r="C46" s="1205"/>
      <c r="D46" s="89"/>
      <c r="E46" s="1208" t="s">
        <v>30</v>
      </c>
      <c r="F46" s="1208"/>
      <c r="G46" s="1208"/>
      <c r="H46" s="1209"/>
      <c r="I46" s="86" t="s">
        <v>480</v>
      </c>
      <c r="J46" s="87" t="s">
        <v>480</v>
      </c>
      <c r="K46" s="87" t="s">
        <v>480</v>
      </c>
      <c r="L46" s="87" t="s">
        <v>480</v>
      </c>
      <c r="M46" s="88" t="s">
        <v>480</v>
      </c>
    </row>
    <row r="47" spans="2:13" ht="27.75" customHeight="1" x14ac:dyDescent="0.15">
      <c r="B47" s="1204"/>
      <c r="C47" s="1205"/>
      <c r="D47" s="90"/>
      <c r="E47" s="1218" t="s">
        <v>31</v>
      </c>
      <c r="F47" s="1219"/>
      <c r="G47" s="1219"/>
      <c r="H47" s="1220"/>
      <c r="I47" s="86" t="s">
        <v>480</v>
      </c>
      <c r="J47" s="87" t="s">
        <v>480</v>
      </c>
      <c r="K47" s="87" t="s">
        <v>480</v>
      </c>
      <c r="L47" s="87" t="s">
        <v>480</v>
      </c>
      <c r="M47" s="88" t="s">
        <v>480</v>
      </c>
    </row>
    <row r="48" spans="2:13" ht="27.75" customHeight="1" x14ac:dyDescent="0.15">
      <c r="B48" s="1204"/>
      <c r="C48" s="1205"/>
      <c r="D48" s="85"/>
      <c r="E48" s="1208" t="s">
        <v>32</v>
      </c>
      <c r="F48" s="1208"/>
      <c r="G48" s="1208"/>
      <c r="H48" s="1209"/>
      <c r="I48" s="86" t="s">
        <v>480</v>
      </c>
      <c r="J48" s="87" t="s">
        <v>480</v>
      </c>
      <c r="K48" s="87" t="s">
        <v>480</v>
      </c>
      <c r="L48" s="87" t="s">
        <v>480</v>
      </c>
      <c r="M48" s="88" t="s">
        <v>480</v>
      </c>
    </row>
    <row r="49" spans="2:13" ht="27.75" customHeight="1" x14ac:dyDescent="0.15">
      <c r="B49" s="1206"/>
      <c r="C49" s="1207"/>
      <c r="D49" s="85"/>
      <c r="E49" s="1208" t="s">
        <v>33</v>
      </c>
      <c r="F49" s="1208"/>
      <c r="G49" s="1208"/>
      <c r="H49" s="1209"/>
      <c r="I49" s="86" t="s">
        <v>480</v>
      </c>
      <c r="J49" s="87" t="s">
        <v>480</v>
      </c>
      <c r="K49" s="87" t="s">
        <v>480</v>
      </c>
      <c r="L49" s="87" t="s">
        <v>480</v>
      </c>
      <c r="M49" s="88" t="s">
        <v>480</v>
      </c>
    </row>
    <row r="50" spans="2:13" ht="27.75" customHeight="1" x14ac:dyDescent="0.15">
      <c r="B50" s="1202" t="s">
        <v>34</v>
      </c>
      <c r="C50" s="1203"/>
      <c r="D50" s="91"/>
      <c r="E50" s="1208" t="s">
        <v>35</v>
      </c>
      <c r="F50" s="1208"/>
      <c r="G50" s="1208"/>
      <c r="H50" s="1209"/>
      <c r="I50" s="86">
        <v>7462</v>
      </c>
      <c r="J50" s="87">
        <v>7737</v>
      </c>
      <c r="K50" s="87">
        <v>8330</v>
      </c>
      <c r="L50" s="87">
        <v>8799</v>
      </c>
      <c r="M50" s="88">
        <v>10111</v>
      </c>
    </row>
    <row r="51" spans="2:13" ht="27.75" customHeight="1" x14ac:dyDescent="0.15">
      <c r="B51" s="1204"/>
      <c r="C51" s="1205"/>
      <c r="D51" s="85"/>
      <c r="E51" s="1208" t="s">
        <v>36</v>
      </c>
      <c r="F51" s="1208"/>
      <c r="G51" s="1208"/>
      <c r="H51" s="1209"/>
      <c r="I51" s="86">
        <v>3841</v>
      </c>
      <c r="J51" s="87">
        <v>4059</v>
      </c>
      <c r="K51" s="87">
        <v>3839</v>
      </c>
      <c r="L51" s="87">
        <v>3520</v>
      </c>
      <c r="M51" s="88">
        <v>3125</v>
      </c>
    </row>
    <row r="52" spans="2:13" ht="27.75" customHeight="1" x14ac:dyDescent="0.15">
      <c r="B52" s="1206"/>
      <c r="C52" s="1207"/>
      <c r="D52" s="85"/>
      <c r="E52" s="1208" t="s">
        <v>37</v>
      </c>
      <c r="F52" s="1208"/>
      <c r="G52" s="1208"/>
      <c r="H52" s="1209"/>
      <c r="I52" s="86">
        <v>30328</v>
      </c>
      <c r="J52" s="87">
        <v>30301</v>
      </c>
      <c r="K52" s="87">
        <v>29930</v>
      </c>
      <c r="L52" s="87">
        <v>29499</v>
      </c>
      <c r="M52" s="88">
        <v>28617</v>
      </c>
    </row>
    <row r="53" spans="2:13" ht="27.75" customHeight="1" thickBot="1" x14ac:dyDescent="0.2">
      <c r="B53" s="1210" t="s">
        <v>21</v>
      </c>
      <c r="C53" s="1211"/>
      <c r="D53" s="92"/>
      <c r="E53" s="1212" t="s">
        <v>38</v>
      </c>
      <c r="F53" s="1212"/>
      <c r="G53" s="1212"/>
      <c r="H53" s="1213"/>
      <c r="I53" s="93">
        <v>5097</v>
      </c>
      <c r="J53" s="94">
        <v>3136</v>
      </c>
      <c r="K53" s="94">
        <v>1953</v>
      </c>
      <c r="L53" s="94">
        <v>406</v>
      </c>
      <c r="M53" s="95">
        <v>-2396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60" zoomScaleNormal="6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562</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562</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564</v>
      </c>
      <c r="I42" s="354"/>
      <c r="J42" s="354"/>
      <c r="K42" s="354"/>
      <c r="L42" s="246"/>
      <c r="M42" s="246"/>
      <c r="N42" s="246"/>
      <c r="O42" s="246"/>
    </row>
    <row r="43" spans="2:17" x14ac:dyDescent="0.15">
      <c r="B43" s="250"/>
      <c r="C43" s="246"/>
      <c r="D43" s="246"/>
      <c r="E43" s="246"/>
      <c r="F43" s="246"/>
      <c r="G43" s="1221" t="s">
        <v>573</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565</v>
      </c>
    </row>
    <row r="50" spans="1:17" x14ac:dyDescent="0.15">
      <c r="B50" s="250"/>
      <c r="C50" s="246"/>
      <c r="D50" s="246"/>
      <c r="E50" s="246"/>
      <c r="F50" s="246"/>
      <c r="G50" s="1230"/>
      <c r="H50" s="1231"/>
      <c r="I50" s="1231"/>
      <c r="J50" s="1232"/>
      <c r="K50" s="356" t="s">
        <v>519</v>
      </c>
      <c r="L50" s="356" t="s">
        <v>520</v>
      </c>
      <c r="M50" s="356" t="s">
        <v>521</v>
      </c>
      <c r="N50" s="356" t="s">
        <v>522</v>
      </c>
      <c r="O50" s="356" t="s">
        <v>523</v>
      </c>
    </row>
    <row r="51" spans="1:17" x14ac:dyDescent="0.15">
      <c r="B51" s="250"/>
      <c r="C51" s="246"/>
      <c r="D51" s="246"/>
      <c r="E51" s="246"/>
      <c r="F51" s="246"/>
      <c r="G51" s="1233" t="s">
        <v>566</v>
      </c>
      <c r="H51" s="1234"/>
      <c r="I51" s="1239" t="s">
        <v>567</v>
      </c>
      <c r="J51" s="1239"/>
      <c r="K51" s="1241"/>
      <c r="L51" s="1241"/>
      <c r="M51" s="1241"/>
      <c r="N51" s="1242">
        <v>2.5</v>
      </c>
      <c r="O51" s="1242"/>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574</v>
      </c>
      <c r="J53" s="1243"/>
      <c r="K53" s="1250"/>
      <c r="L53" s="1250"/>
      <c r="M53" s="1250"/>
      <c r="N53" s="1252">
        <v>49.9</v>
      </c>
      <c r="O53" s="1252">
        <v>51.3</v>
      </c>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568</v>
      </c>
      <c r="H55" s="1245"/>
      <c r="I55" s="1243" t="s">
        <v>567</v>
      </c>
      <c r="J55" s="1243"/>
      <c r="K55" s="1241"/>
      <c r="L55" s="1241"/>
      <c r="M55" s="1241"/>
      <c r="N55" s="1242">
        <v>17.8</v>
      </c>
      <c r="O55" s="1242">
        <v>15</v>
      </c>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574</v>
      </c>
      <c r="J57" s="1253"/>
      <c r="K57" s="1250"/>
      <c r="L57" s="1250"/>
      <c r="M57" s="1250"/>
      <c r="N57" s="1252">
        <v>56.2</v>
      </c>
      <c r="O57" s="1252">
        <v>63.3</v>
      </c>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569</v>
      </c>
      <c r="C63" s="246"/>
      <c r="D63" s="246"/>
      <c r="E63" s="246"/>
      <c r="F63" s="246"/>
      <c r="G63" s="246"/>
      <c r="H63" s="246"/>
      <c r="I63" s="246"/>
      <c r="J63" s="246"/>
      <c r="K63" s="246"/>
      <c r="L63" s="246"/>
      <c r="M63" s="246"/>
      <c r="N63" s="246"/>
      <c r="O63" s="246"/>
    </row>
    <row r="64" spans="1:17" x14ac:dyDescent="0.15">
      <c r="B64" s="250"/>
      <c r="C64" s="246"/>
      <c r="D64" s="246"/>
      <c r="E64" s="246"/>
      <c r="F64" s="246"/>
      <c r="G64" s="353" t="s">
        <v>564</v>
      </c>
      <c r="I64" s="354"/>
      <c r="J64" s="354"/>
      <c r="K64" s="354"/>
      <c r="L64" s="246"/>
      <c r="M64" s="246"/>
      <c r="N64" s="246"/>
      <c r="O64" s="246"/>
    </row>
    <row r="65" spans="2:30" x14ac:dyDescent="0.15">
      <c r="B65" s="250"/>
      <c r="C65" s="246"/>
      <c r="D65" s="246"/>
      <c r="E65" s="246"/>
      <c r="F65" s="246"/>
      <c r="G65" s="1221" t="s">
        <v>570</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571</v>
      </c>
      <c r="I71" s="370"/>
      <c r="J71" s="366"/>
      <c r="K71" s="366"/>
      <c r="L71" s="367"/>
      <c r="M71" s="366"/>
      <c r="N71" s="367"/>
      <c r="O71" s="368"/>
    </row>
    <row r="72" spans="2:30" x14ac:dyDescent="0.15">
      <c r="B72" s="250"/>
      <c r="C72" s="246"/>
      <c r="D72" s="246"/>
      <c r="E72" s="246"/>
      <c r="F72" s="246"/>
      <c r="G72" s="1230"/>
      <c r="H72" s="1231"/>
      <c r="I72" s="1231"/>
      <c r="J72" s="1232"/>
      <c r="K72" s="356" t="s">
        <v>519</v>
      </c>
      <c r="L72" s="356" t="s">
        <v>520</v>
      </c>
      <c r="M72" s="356" t="s">
        <v>521</v>
      </c>
      <c r="N72" s="356" t="s">
        <v>522</v>
      </c>
      <c r="O72" s="356" t="s">
        <v>523</v>
      </c>
    </row>
    <row r="73" spans="2:30" x14ac:dyDescent="0.15">
      <c r="B73" s="250"/>
      <c r="C73" s="246"/>
      <c r="D73" s="246"/>
      <c r="E73" s="246"/>
      <c r="F73" s="246"/>
      <c r="G73" s="1233" t="s">
        <v>566</v>
      </c>
      <c r="H73" s="1234"/>
      <c r="I73" s="1239" t="s">
        <v>567</v>
      </c>
      <c r="J73" s="1239"/>
      <c r="K73" s="1254">
        <v>32.5</v>
      </c>
      <c r="L73" s="1254">
        <v>19.8</v>
      </c>
      <c r="M73" s="1242">
        <v>12.4</v>
      </c>
      <c r="N73" s="1242">
        <v>2.5</v>
      </c>
      <c r="O73" s="1242"/>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572</v>
      </c>
      <c r="J75" s="1243"/>
      <c r="K75" s="1252">
        <v>12.3</v>
      </c>
      <c r="L75" s="1252">
        <v>11.3</v>
      </c>
      <c r="M75" s="1252">
        <v>9.4</v>
      </c>
      <c r="N75" s="1252">
        <v>7.8</v>
      </c>
      <c r="O75" s="1252">
        <v>6.2</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568</v>
      </c>
      <c r="H77" s="1245"/>
      <c r="I77" s="1243" t="s">
        <v>567</v>
      </c>
      <c r="J77" s="1243"/>
      <c r="K77" s="1254">
        <v>46.1</v>
      </c>
      <c r="L77" s="1254">
        <v>37.6</v>
      </c>
      <c r="M77" s="1242">
        <v>33.799999999999997</v>
      </c>
      <c r="N77" s="1242">
        <v>17.8</v>
      </c>
      <c r="O77" s="1242">
        <v>15</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572</v>
      </c>
      <c r="J79" s="1253"/>
      <c r="K79" s="1256">
        <v>8.5</v>
      </c>
      <c r="L79" s="1256">
        <v>7.9</v>
      </c>
      <c r="M79" s="1256">
        <v>7.1</v>
      </c>
      <c r="N79" s="1256">
        <v>5.3</v>
      </c>
      <c r="O79" s="1256">
        <v>5</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38992</v>
      </c>
      <c r="E3" s="118"/>
      <c r="F3" s="119">
        <v>43493</v>
      </c>
      <c r="G3" s="120"/>
      <c r="H3" s="121"/>
    </row>
    <row r="4" spans="1:8" x14ac:dyDescent="0.15">
      <c r="A4" s="122"/>
      <c r="B4" s="123"/>
      <c r="C4" s="124"/>
      <c r="D4" s="125">
        <v>18860</v>
      </c>
      <c r="E4" s="126"/>
      <c r="F4" s="127">
        <v>23254</v>
      </c>
      <c r="G4" s="128"/>
      <c r="H4" s="129"/>
    </row>
    <row r="5" spans="1:8" x14ac:dyDescent="0.15">
      <c r="A5" s="110" t="s">
        <v>513</v>
      </c>
      <c r="B5" s="115"/>
      <c r="C5" s="116"/>
      <c r="D5" s="117">
        <v>43057</v>
      </c>
      <c r="E5" s="118"/>
      <c r="F5" s="119">
        <v>50840</v>
      </c>
      <c r="G5" s="120"/>
      <c r="H5" s="121"/>
    </row>
    <row r="6" spans="1:8" x14ac:dyDescent="0.15">
      <c r="A6" s="122"/>
      <c r="B6" s="123"/>
      <c r="C6" s="124"/>
      <c r="D6" s="125">
        <v>26028</v>
      </c>
      <c r="E6" s="126"/>
      <c r="F6" s="127">
        <v>25367</v>
      </c>
      <c r="G6" s="128"/>
      <c r="H6" s="129"/>
    </row>
    <row r="7" spans="1:8" x14ac:dyDescent="0.15">
      <c r="A7" s="110" t="s">
        <v>514</v>
      </c>
      <c r="B7" s="115"/>
      <c r="C7" s="116"/>
      <c r="D7" s="117">
        <v>44996</v>
      </c>
      <c r="E7" s="118"/>
      <c r="F7" s="119">
        <v>53605</v>
      </c>
      <c r="G7" s="120"/>
      <c r="H7" s="121"/>
    </row>
    <row r="8" spans="1:8" x14ac:dyDescent="0.15">
      <c r="A8" s="122"/>
      <c r="B8" s="123"/>
      <c r="C8" s="124"/>
      <c r="D8" s="125">
        <v>32691</v>
      </c>
      <c r="E8" s="126"/>
      <c r="F8" s="127">
        <v>28343</v>
      </c>
      <c r="G8" s="128"/>
      <c r="H8" s="129"/>
    </row>
    <row r="9" spans="1:8" x14ac:dyDescent="0.15">
      <c r="A9" s="110" t="s">
        <v>515</v>
      </c>
      <c r="B9" s="115"/>
      <c r="C9" s="116"/>
      <c r="D9" s="117">
        <v>29230</v>
      </c>
      <c r="E9" s="118"/>
      <c r="F9" s="119">
        <v>44267</v>
      </c>
      <c r="G9" s="120"/>
      <c r="H9" s="121"/>
    </row>
    <row r="10" spans="1:8" x14ac:dyDescent="0.15">
      <c r="A10" s="122"/>
      <c r="B10" s="123"/>
      <c r="C10" s="124"/>
      <c r="D10" s="125">
        <v>13292</v>
      </c>
      <c r="E10" s="126"/>
      <c r="F10" s="127">
        <v>26161</v>
      </c>
      <c r="G10" s="128"/>
      <c r="H10" s="129"/>
    </row>
    <row r="11" spans="1:8" x14ac:dyDescent="0.15">
      <c r="A11" s="110" t="s">
        <v>516</v>
      </c>
      <c r="B11" s="115"/>
      <c r="C11" s="116"/>
      <c r="D11" s="117">
        <v>32687</v>
      </c>
      <c r="E11" s="118"/>
      <c r="F11" s="119">
        <v>40879</v>
      </c>
      <c r="G11" s="120"/>
      <c r="H11" s="121"/>
    </row>
    <row r="12" spans="1:8" x14ac:dyDescent="0.15">
      <c r="A12" s="122"/>
      <c r="B12" s="123"/>
      <c r="C12" s="130"/>
      <c r="D12" s="125">
        <v>22756</v>
      </c>
      <c r="E12" s="126"/>
      <c r="F12" s="127">
        <v>24087</v>
      </c>
      <c r="G12" s="128"/>
      <c r="H12" s="129"/>
    </row>
    <row r="13" spans="1:8" x14ac:dyDescent="0.15">
      <c r="A13" s="110"/>
      <c r="B13" s="115"/>
      <c r="C13" s="131"/>
      <c r="D13" s="132">
        <v>37792</v>
      </c>
      <c r="E13" s="133"/>
      <c r="F13" s="134">
        <v>46617</v>
      </c>
      <c r="G13" s="135"/>
      <c r="H13" s="121"/>
    </row>
    <row r="14" spans="1:8" x14ac:dyDescent="0.15">
      <c r="A14" s="122"/>
      <c r="B14" s="123"/>
      <c r="C14" s="124"/>
      <c r="D14" s="125">
        <v>22725</v>
      </c>
      <c r="E14" s="126"/>
      <c r="F14" s="127">
        <v>25442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4.5999999999999996</v>
      </c>
      <c r="C19" s="136">
        <f>ROUND(VALUE(SUBSTITUTE(実質収支比率等に係る経年分析!G$48,"▲","-")),2)</f>
        <v>3.42</v>
      </c>
      <c r="D19" s="136">
        <f>ROUND(VALUE(SUBSTITUTE(実質収支比率等に係る経年分析!H$48,"▲","-")),2)</f>
        <v>3.5</v>
      </c>
      <c r="E19" s="136">
        <f>ROUND(VALUE(SUBSTITUTE(実質収支比率等に係る経年分析!I$48,"▲","-")),2)</f>
        <v>9.34</v>
      </c>
      <c r="F19" s="136">
        <f>ROUND(VALUE(SUBSTITUTE(実質収支比率等に係る経年分析!J$48,"▲","-")),2)</f>
        <v>10.09</v>
      </c>
    </row>
    <row r="20" spans="1:11" x14ac:dyDescent="0.15">
      <c r="A20" s="136" t="s">
        <v>43</v>
      </c>
      <c r="B20" s="136">
        <f>ROUND(VALUE(SUBSTITUTE(実質収支比率等に係る経年分析!F$47,"▲","-")),2)</f>
        <v>15.42</v>
      </c>
      <c r="C20" s="136">
        <f>ROUND(VALUE(SUBSTITUTE(実質収支比率等に係る経年分析!G$47,"▲","-")),2)</f>
        <v>15.22</v>
      </c>
      <c r="D20" s="136">
        <f>ROUND(VALUE(SUBSTITUTE(実質収支比率等に係る経年分析!H$47,"▲","-")),2)</f>
        <v>15.23</v>
      </c>
      <c r="E20" s="136">
        <f>ROUND(VALUE(SUBSTITUTE(実質収支比率等に係る経年分析!I$47,"▲","-")),2)</f>
        <v>15.13</v>
      </c>
      <c r="F20" s="136">
        <f>ROUND(VALUE(SUBSTITUTE(実質収支比率等に係る経年分析!J$47,"▲","-")),2)</f>
        <v>15.24</v>
      </c>
    </row>
    <row r="21" spans="1:11" x14ac:dyDescent="0.15">
      <c r="A21" s="136" t="s">
        <v>44</v>
      </c>
      <c r="B21" s="136">
        <f>IF(ISNUMBER(VALUE(SUBSTITUTE(実質収支比率等に係る経年分析!F$49,"▲","-"))),ROUND(VALUE(SUBSTITUTE(実質収支比率等に係る経年分析!F$49,"▲","-")),2),NA())</f>
        <v>2.89</v>
      </c>
      <c r="C21" s="136">
        <f>IF(ISNUMBER(VALUE(SUBSTITUTE(実質収支比率等に係る経年分析!G$49,"▲","-"))),ROUND(VALUE(SUBSTITUTE(実質収支比率等に係る経年分析!G$49,"▲","-")),2),NA())</f>
        <v>2.09</v>
      </c>
      <c r="D21" s="136">
        <f>IF(ISNUMBER(VALUE(SUBSTITUTE(実質収支比率等に係る経年分析!H$49,"▲","-"))),ROUND(VALUE(SUBSTITUTE(実質収支比率等に係る経年分析!H$49,"▲","-")),2),NA())</f>
        <v>0.09</v>
      </c>
      <c r="E21" s="136">
        <f>IF(ISNUMBER(VALUE(SUBSTITUTE(実質収支比率等に係る経年分析!I$49,"▲","-"))),ROUND(VALUE(SUBSTITUTE(実質収支比率等に係る経年分析!I$49,"▲","-")),2),NA())</f>
        <v>5.87</v>
      </c>
      <c r="F21" s="136">
        <f>IF(ISNUMBER(VALUE(SUBSTITUTE(実質収支比率等に係る経年分析!J$49,"▲","-"))),ROUND(VALUE(SUBSTITUTE(実質収支比率等に係る経年分析!J$49,"▲","-")),2),NA())</f>
        <v>0.68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奨学資金貸与事業特別会計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住宅新築資金等貸付事業特別会計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7.0000000000000007E-2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7.0000000000000007E-2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0.04</v>
      </c>
    </row>
    <row r="31" spans="1:11" x14ac:dyDescent="0.15">
      <c r="A31" s="137" t="str">
        <f>IF(連結実質赤字比率に係る赤字・黒字の構成分析!C$39="",NA(),連結実質赤字比率に係る赤字・黒字の構成分析!C$39)</f>
        <v>国民健康保険事業特別会計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1.25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0.68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1.08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0.11</v>
      </c>
    </row>
    <row r="32" spans="1:11" x14ac:dyDescent="0.15">
      <c r="A32" s="137" t="str">
        <f>IF(連結実質赤字比率に係る赤字・黒字の構成分析!C$38="",NA(),連結実質赤字比率に係る赤字・黒字の構成分析!C$38)</f>
        <v>後期高齢者医療事業特別会計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0.23</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0.71</v>
      </c>
    </row>
    <row r="34" spans="1:16" x14ac:dyDescent="0.15">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7.92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7.14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6.74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5.75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5.13</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4.59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3.33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3.47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9.27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10.039999999999999</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11.64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11.35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10.76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11.08</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3425</v>
      </c>
      <c r="E42" s="138"/>
      <c r="F42" s="138"/>
      <c r="G42" s="138">
        <f>'実質公債費比率（分子）の構造'!L$52</f>
        <v>3484</v>
      </c>
      <c r="H42" s="138"/>
      <c r="I42" s="138"/>
      <c r="J42" s="138">
        <f>'実質公債費比率（分子）の構造'!M$52</f>
        <v>3536</v>
      </c>
      <c r="K42" s="138"/>
      <c r="L42" s="138"/>
      <c r="M42" s="138">
        <f>'実質公債費比率（分子）の構造'!N$52</f>
        <v>3408</v>
      </c>
      <c r="N42" s="138"/>
      <c r="O42" s="138"/>
      <c r="P42" s="138">
        <f>'実質公債費比率（分子）の構造'!O$52</f>
        <v>3210</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480</v>
      </c>
      <c r="C44" s="138"/>
      <c r="D44" s="138"/>
      <c r="E44" s="138">
        <f>'実質公債費比率（分子）の構造'!L$50</f>
        <v>500</v>
      </c>
      <c r="F44" s="138"/>
      <c r="G44" s="138"/>
      <c r="H44" s="138">
        <f>'実質公債費比率（分子）の構造'!M$50</f>
        <v>500</v>
      </c>
      <c r="I44" s="138"/>
      <c r="J44" s="138"/>
      <c r="K44" s="138">
        <f>'実質公債費比率（分子）の構造'!N$50</f>
        <v>494</v>
      </c>
      <c r="L44" s="138"/>
      <c r="M44" s="138"/>
      <c r="N44" s="138">
        <f>'実質公債費比率（分子）の構造'!O$50</f>
        <v>0</v>
      </c>
      <c r="O44" s="138"/>
      <c r="P44" s="138"/>
    </row>
    <row r="45" spans="1:16" x14ac:dyDescent="0.15">
      <c r="A45" s="138" t="s">
        <v>54</v>
      </c>
      <c r="B45" s="138">
        <f>'実質公債費比率（分子）の構造'!K$49</f>
        <v>1</v>
      </c>
      <c r="C45" s="138"/>
      <c r="D45" s="138"/>
      <c r="E45" s="138">
        <f>'実質公債費比率（分子）の構造'!L$49</f>
        <v>0</v>
      </c>
      <c r="F45" s="138"/>
      <c r="G45" s="138"/>
      <c r="H45" s="138">
        <f>'実質公債費比率（分子）の構造'!M$49</f>
        <v>0</v>
      </c>
      <c r="I45" s="138"/>
      <c r="J45" s="138"/>
      <c r="K45" s="138">
        <f>'実質公債費比率（分子）の構造'!N$49</f>
        <v>0</v>
      </c>
      <c r="L45" s="138"/>
      <c r="M45" s="138"/>
      <c r="N45" s="138">
        <f>'実質公債費比率（分子）の構造'!O$49</f>
        <v>511</v>
      </c>
      <c r="O45" s="138"/>
      <c r="P45" s="138"/>
    </row>
    <row r="46" spans="1:16" x14ac:dyDescent="0.15">
      <c r="A46" s="138" t="s">
        <v>55</v>
      </c>
      <c r="B46" s="138">
        <f>'実質公債費比率（分子）の構造'!K$48</f>
        <v>673</v>
      </c>
      <c r="C46" s="138"/>
      <c r="D46" s="138"/>
      <c r="E46" s="138">
        <f>'実質公債費比率（分子）の構造'!L$48</f>
        <v>717</v>
      </c>
      <c r="F46" s="138"/>
      <c r="G46" s="138"/>
      <c r="H46" s="138">
        <f>'実質公債費比率（分子）の構造'!M$48</f>
        <v>743</v>
      </c>
      <c r="I46" s="138"/>
      <c r="J46" s="138"/>
      <c r="K46" s="138">
        <f>'実質公債費比率（分子）の構造'!N$48</f>
        <v>668</v>
      </c>
      <c r="L46" s="138"/>
      <c r="M46" s="138"/>
      <c r="N46" s="138">
        <f>'実質公債費比率（分子）の構造'!O$48</f>
        <v>693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3967</v>
      </c>
      <c r="C49" s="138"/>
      <c r="D49" s="138"/>
      <c r="E49" s="138">
        <f>'実質公債費比率（分子）の構造'!L$45</f>
        <v>3844</v>
      </c>
      <c r="F49" s="138"/>
      <c r="G49" s="138"/>
      <c r="H49" s="138">
        <f>'実質公債費比率（分子）の構造'!M$45</f>
        <v>3469</v>
      </c>
      <c r="I49" s="138"/>
      <c r="J49" s="138"/>
      <c r="K49" s="138">
        <f>'実質公債費比率（分子）の構造'!N$45</f>
        <v>3217</v>
      </c>
      <c r="L49" s="138"/>
      <c r="M49" s="138"/>
      <c r="N49" s="138">
        <f>'実質公債費比率（分子）の構造'!O$45</f>
        <v>2822</v>
      </c>
      <c r="O49" s="138"/>
      <c r="P49" s="138"/>
    </row>
    <row r="50" spans="1:16" x14ac:dyDescent="0.15">
      <c r="A50" s="138" t="s">
        <v>59</v>
      </c>
      <c r="B50" s="138" t="e">
        <f>NA()</f>
        <v>#N/A</v>
      </c>
      <c r="C50" s="138">
        <f>IF(ISNUMBER('実質公債費比率（分子）の構造'!K$53),'実質公債費比率（分子）の構造'!K$53,NA())</f>
        <v>1696</v>
      </c>
      <c r="D50" s="138" t="e">
        <f>NA()</f>
        <v>#N/A</v>
      </c>
      <c r="E50" s="138" t="e">
        <f>NA()</f>
        <v>#N/A</v>
      </c>
      <c r="F50" s="138">
        <f>IF(ISNUMBER('実質公債費比率（分子）の構造'!L$53),'実質公債費比率（分子）の構造'!L$53,NA())</f>
        <v>1577</v>
      </c>
      <c r="G50" s="138" t="e">
        <f>NA()</f>
        <v>#N/A</v>
      </c>
      <c r="H50" s="138" t="e">
        <f>NA()</f>
        <v>#N/A</v>
      </c>
      <c r="I50" s="138">
        <f>IF(ISNUMBER('実質公債費比率（分子）の構造'!M$53),'実質公債費比率（分子）の構造'!M$53,NA())</f>
        <v>1176</v>
      </c>
      <c r="J50" s="138" t="e">
        <f>NA()</f>
        <v>#N/A</v>
      </c>
      <c r="K50" s="138" t="e">
        <f>NA()</f>
        <v>#N/A</v>
      </c>
      <c r="L50" s="138">
        <f>IF(ISNUMBER('実質公債費比率（分子）の構造'!N$53),'実質公債費比率（分子）の構造'!N$53,NA())</f>
        <v>971</v>
      </c>
      <c r="M50" s="138" t="e">
        <f>NA()</f>
        <v>#N/A</v>
      </c>
      <c r="N50" s="138" t="e">
        <f>NA()</f>
        <v>#N/A</v>
      </c>
      <c r="O50" s="138">
        <f>IF(ISNUMBER('実質公債費比率（分子）の構造'!O$53),'実質公債費比率（分子）の構造'!O$53,NA())</f>
        <v>816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30328</v>
      </c>
      <c r="E56" s="137"/>
      <c r="F56" s="137"/>
      <c r="G56" s="137">
        <f>'将来負担比率（分子）の構造'!J$52</f>
        <v>30301</v>
      </c>
      <c r="H56" s="137"/>
      <c r="I56" s="137"/>
      <c r="J56" s="137">
        <f>'将来負担比率（分子）の構造'!K$52</f>
        <v>29930</v>
      </c>
      <c r="K56" s="137"/>
      <c r="L56" s="137"/>
      <c r="M56" s="137">
        <f>'将来負担比率（分子）の構造'!L$52</f>
        <v>29499</v>
      </c>
      <c r="N56" s="137"/>
      <c r="O56" s="137"/>
      <c r="P56" s="137">
        <f>'将来負担比率（分子）の構造'!M$52</f>
        <v>28617</v>
      </c>
    </row>
    <row r="57" spans="1:16" x14ac:dyDescent="0.15">
      <c r="A57" s="137" t="s">
        <v>36</v>
      </c>
      <c r="B57" s="137"/>
      <c r="C57" s="137"/>
      <c r="D57" s="137">
        <f>'将来負担比率（分子）の構造'!I$51</f>
        <v>3841</v>
      </c>
      <c r="E57" s="137"/>
      <c r="F57" s="137"/>
      <c r="G57" s="137">
        <f>'将来負担比率（分子）の構造'!J$51</f>
        <v>4059</v>
      </c>
      <c r="H57" s="137"/>
      <c r="I57" s="137"/>
      <c r="J57" s="137">
        <f>'将来負担比率（分子）の構造'!K$51</f>
        <v>3839</v>
      </c>
      <c r="K57" s="137"/>
      <c r="L57" s="137"/>
      <c r="M57" s="137">
        <f>'将来負担比率（分子）の構造'!L$51</f>
        <v>3520</v>
      </c>
      <c r="N57" s="137"/>
      <c r="O57" s="137"/>
      <c r="P57" s="137">
        <f>'将来負担比率（分子）の構造'!M$51</f>
        <v>3125</v>
      </c>
    </row>
    <row r="58" spans="1:16" x14ac:dyDescent="0.15">
      <c r="A58" s="137" t="s">
        <v>35</v>
      </c>
      <c r="B58" s="137"/>
      <c r="C58" s="137"/>
      <c r="D58" s="137">
        <f>'将来負担比率（分子）の構造'!I$50</f>
        <v>7462</v>
      </c>
      <c r="E58" s="137"/>
      <c r="F58" s="137"/>
      <c r="G58" s="137">
        <f>'将来負担比率（分子）の構造'!J$50</f>
        <v>7737</v>
      </c>
      <c r="H58" s="137"/>
      <c r="I58" s="137"/>
      <c r="J58" s="137">
        <f>'将来負担比率（分子）の構造'!K$50</f>
        <v>8330</v>
      </c>
      <c r="K58" s="137"/>
      <c r="L58" s="137"/>
      <c r="M58" s="137">
        <f>'将来負担比率（分子）の構造'!L$50</f>
        <v>8799</v>
      </c>
      <c r="N58" s="137"/>
      <c r="O58" s="137"/>
      <c r="P58" s="137">
        <f>'将来負担比率（分子）の構造'!M$50</f>
        <v>10111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2080</v>
      </c>
      <c r="C62" s="137"/>
      <c r="D62" s="137"/>
      <c r="E62" s="137">
        <f>'将来負担比率（分子）の構造'!J$45</f>
        <v>2330</v>
      </c>
      <c r="F62" s="137"/>
      <c r="G62" s="137"/>
      <c r="H62" s="137">
        <f>'将来負担比率（分子）の構造'!K$45</f>
        <v>2104</v>
      </c>
      <c r="I62" s="137"/>
      <c r="J62" s="137"/>
      <c r="K62" s="137">
        <f>'将来負担比率（分子）の構造'!L$45</f>
        <v>1827</v>
      </c>
      <c r="L62" s="137"/>
      <c r="M62" s="137"/>
      <c r="N62" s="137">
        <f>'将来負担比率（分子）の構造'!M$45</f>
        <v>1718</v>
      </c>
      <c r="O62" s="137"/>
      <c r="P62" s="137"/>
    </row>
    <row r="63" spans="1:16" x14ac:dyDescent="0.15">
      <c r="A63" s="137" t="s">
        <v>28</v>
      </c>
      <c r="B63" s="137">
        <f>'将来負担比率（分子）の構造'!I$44</f>
        <v>4235</v>
      </c>
      <c r="C63" s="137"/>
      <c r="D63" s="137"/>
      <c r="E63" s="137">
        <f>'将来負担比率（分子）の構造'!J$44</f>
        <v>4106</v>
      </c>
      <c r="F63" s="137"/>
      <c r="G63" s="137"/>
      <c r="H63" s="137">
        <f>'将来負担比率（分子）の構造'!K$44</f>
        <v>4116</v>
      </c>
      <c r="I63" s="137"/>
      <c r="J63" s="137"/>
      <c r="K63" s="137">
        <f>'将来負担比率（分子）の構造'!L$44</f>
        <v>4013</v>
      </c>
      <c r="L63" s="137"/>
      <c r="M63" s="137"/>
      <c r="N63" s="137">
        <f>'将来負担比率（分子）の構造'!M$44</f>
        <v>3664</v>
      </c>
      <c r="O63" s="137"/>
      <c r="P63" s="137"/>
    </row>
    <row r="64" spans="1:16" x14ac:dyDescent="0.15">
      <c r="A64" s="137" t="s">
        <v>27</v>
      </c>
      <c r="B64" s="137">
        <f>'将来負担比率（分子）の構造'!I$43</f>
        <v>7450</v>
      </c>
      <c r="C64" s="137"/>
      <c r="D64" s="137"/>
      <c r="E64" s="137">
        <f>'将来負担比率（分子）の構造'!J$43</f>
        <v>7052</v>
      </c>
      <c r="F64" s="137"/>
      <c r="G64" s="137"/>
      <c r="H64" s="137">
        <f>'将来負担比率（分子）の構造'!K$43</f>
        <v>6752</v>
      </c>
      <c r="I64" s="137"/>
      <c r="J64" s="137"/>
      <c r="K64" s="137">
        <f>'将来負担比率（分子）の構造'!L$43</f>
        <v>6208</v>
      </c>
      <c r="L64" s="137"/>
      <c r="M64" s="137"/>
      <c r="N64" s="137">
        <f>'将来負担比率（分子）の構造'!M$43</f>
        <v>5920</v>
      </c>
      <c r="O64" s="137"/>
      <c r="P64" s="137"/>
    </row>
    <row r="65" spans="1:16" x14ac:dyDescent="0.15">
      <c r="A65" s="137" t="s">
        <v>26</v>
      </c>
      <c r="B65" s="137">
        <f>'将来負担比率（分子）の構造'!I$42</f>
        <v>2350</v>
      </c>
      <c r="C65" s="137"/>
      <c r="D65" s="137"/>
      <c r="E65" s="137">
        <f>'将来負担比率（分子）の構造'!J$42</f>
        <v>2333</v>
      </c>
      <c r="F65" s="137"/>
      <c r="G65" s="137"/>
      <c r="H65" s="137">
        <f>'将来負担比率（分子）の構造'!K$42</f>
        <v>2312</v>
      </c>
      <c r="I65" s="137"/>
      <c r="J65" s="137"/>
      <c r="K65" s="137">
        <f>'将来負担比率（分子）の構造'!L$42</f>
        <v>2114</v>
      </c>
      <c r="L65" s="137"/>
      <c r="M65" s="137"/>
      <c r="N65" s="137">
        <f>'将来負担比率（分子）の構造'!M$42</f>
        <v>952</v>
      </c>
      <c r="O65" s="137"/>
      <c r="P65" s="137"/>
    </row>
    <row r="66" spans="1:16" x14ac:dyDescent="0.15">
      <c r="A66" s="137" t="s">
        <v>25</v>
      </c>
      <c r="B66" s="137">
        <f>'将来負担比率（分子）の構造'!I$41</f>
        <v>30612</v>
      </c>
      <c r="C66" s="137"/>
      <c r="D66" s="137"/>
      <c r="E66" s="137">
        <f>'将来負担比率（分子）の構造'!J$41</f>
        <v>29411</v>
      </c>
      <c r="F66" s="137"/>
      <c r="G66" s="137"/>
      <c r="H66" s="137">
        <f>'将来負担比率（分子）の構造'!K$41</f>
        <v>28767</v>
      </c>
      <c r="I66" s="137"/>
      <c r="J66" s="137"/>
      <c r="K66" s="137">
        <f>'将来負担比率（分子）の構造'!L$41</f>
        <v>28061</v>
      </c>
      <c r="L66" s="137"/>
      <c r="M66" s="137"/>
      <c r="N66" s="137">
        <f>'将来負担比率（分子）の構造'!M$41</f>
        <v>27203</v>
      </c>
      <c r="O66" s="137"/>
      <c r="P66" s="137"/>
    </row>
    <row r="67" spans="1:16" x14ac:dyDescent="0.15">
      <c r="A67" s="137" t="s">
        <v>63</v>
      </c>
      <c r="B67" s="137" t="e">
        <f>NA()</f>
        <v>#N/A</v>
      </c>
      <c r="C67" s="137">
        <f>IF(ISNUMBER('将来負担比率（分子）の構造'!I$53), IF('将来負担比率（分子）の構造'!I$53 &lt; 0, 0, '将来負担比率（分子）の構造'!I$53), NA())</f>
        <v>5097</v>
      </c>
      <c r="D67" s="137" t="e">
        <f>NA()</f>
        <v>#N/A</v>
      </c>
      <c r="E67" s="137" t="e">
        <f>NA()</f>
        <v>#N/A</v>
      </c>
      <c r="F67" s="137">
        <f>IF(ISNUMBER('将来負担比率（分子）の構造'!J$53), IF('将来負担比率（分子）の構造'!J$53 &lt; 0, 0, '将来負担比率（分子）の構造'!J$53), NA())</f>
        <v>3136</v>
      </c>
      <c r="G67" s="137" t="e">
        <f>NA()</f>
        <v>#N/A</v>
      </c>
      <c r="H67" s="137" t="e">
        <f>NA()</f>
        <v>#N/A</v>
      </c>
      <c r="I67" s="137">
        <f>IF(ISNUMBER('将来負担比率（分子）の構造'!K$53), IF('将来負担比率（分子）の構造'!K$53 &lt; 0, 0, '将来負担比率（分子）の構造'!K$53), NA())</f>
        <v>1953</v>
      </c>
      <c r="J67" s="137" t="e">
        <f>NA()</f>
        <v>#N/A</v>
      </c>
      <c r="K67" s="137" t="e">
        <f>NA()</f>
        <v>#N/A</v>
      </c>
      <c r="L67" s="137">
        <f>IF(ISNUMBER('将来負担比率（分子）の構造'!L$53), IF('将来負担比率（分子）の構造'!L$53 &lt; 0, 0, '将来負担比率（分子）の構造'!L$53), NA())</f>
        <v>406</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福岡県</cp:lastModifiedBy>
  <dcterms:modified xsi:type="dcterms:W3CDTF">2018-11-22T09:30:32Z</dcterms:modified>
</cp:coreProperties>
</file>