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10305" yWindow="0" windowWidth="10200"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<sst xmlns="http://schemas.openxmlformats.org/spreadsheetml/2006/main" count="1112" uniqueCount="572">
  <si>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</si>
  <si>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</si>
  <si>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</si>
  <si>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</si>
  <si>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</si>
  <si>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</si>
  <si>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</si>
  <si>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</si>
  <si>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</si>
  <si>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</si>
  <si>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</si>
  <si>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</si>
  <si>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</si>
  <si>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</si>
  <si>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</si>
  <si>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</si>
  <si>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</si>
  <si>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</si>
  <si>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</si>
  <si>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</si>
  <si>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</si>
  <si>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</si>
  <si>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</si>
  <si>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</si>
  <si>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</si>
  <si>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</si>
  <si>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</si>
  <si>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</si>
  <si>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</si>
  <si>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</si>
  <si>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</si>
  <si>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</si>
  <si>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</si>
  <si>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</si>
  <si>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</si>
  <si>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</si>
  <si>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</si>
  <si>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</si>
  <si>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</si>
  <si>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</si>
  <si>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</si>
  <si>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</si>
  <si>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</si>
  <si>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</si>
  <si>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</si>
  <si>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</si>
  <si>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</si>
  <si>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</si>
  <si>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</si>
  <si>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</si>
  <si>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</si>
  <si>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</si>
  <si>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</si>
  <si>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</si>
  <si>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</si>
  <si>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</si>
  <si>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</si>
  <si>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</si>
  <si>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</si>
  <si>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</si>
  <si>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</si>
  <si>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</si>
  <si>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</si>
  <si>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</si>
  <si>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</si>
  <si>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</si>
  <si>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</si>
  <si>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</si>
  <si>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</si>
  <si>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</si>
  <si>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</si>
  <si>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</si>
  <si>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</si>
  <si>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</si>
  <si>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</si>
  <si>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</si>
  <si>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</si>
  <si>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</si>
  <si>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</si>
  <si>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</si>
  <si>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</si>
  <si>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</si>
  <si>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</si>
  <si>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</si>
  <si>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</si>
  <si>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</si>
  <si>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</si>
  <si>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</si>
  <si>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</si>
  <si>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</si>
  <si>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</si>
  <si>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</si>
  <si>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</si>
  <si>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</si>
  <si>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</si>
  <si>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</si>
  <si>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</si>
  <si>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</si>
  <si>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</si>
  <si>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</si>
  <si>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</si>
  <si>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</si>
  <si>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</si>
  <si>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</si>
  <si>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</si>
  <si>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</si>
  <si>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</si>
  <si>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</si>
  <si>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</si>
  <si>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</si>
  <si>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</si>
  <si>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</si>
  <si>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</si>
  <si>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</si>
  <si>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</si>
  <si>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</si>
  <si>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</si>
  <si>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</si>
  <si>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</si>
  <si>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</si>
  <si>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</si>
  <si>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</si>
  <si>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</si>
  <si>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</si>
  <si>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</si>
  <si>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</si>
  <si>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</si>
  <si>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</si>
  <si>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</si>
  <si>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</si>
  <si>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</si>
  <si>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</si>
  <si>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</si>
  <si>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</si>
  <si>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</si>
  <si>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</si>
  <si>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</si>
  <si>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</si>
  <si>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</si>
  <si>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</si>
  <si>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</si>
  <si>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</si>
  <si>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</si>
  <si>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</si>
  <si>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</si>
  <si>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</si>
  <si>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</si>
  <si>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</si>
  <si>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</si>
  <si>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</si>
  <si>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</si>
  <si>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</si>
  <si>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</si>
  <si>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</si>
  <si>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</si>
  <si>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</si>
  <si>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</si>
  <si>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</si>
  <si>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</si>
  <si>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</si>
  <si>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</si>
  <si>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</si>
  <si>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</si>
  <si>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</si>
  <si>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</si>
  <si>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</si>
  <si>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</si>
  <si>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</si>
  <si>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</si>
  <si>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</si>
  <si>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</si>
  <si>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</si>
  <si>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</si>
  <si>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</si>
  <si>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</si>
  <si>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</si>
  <si>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</si>
  <si>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</si>
  <si>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</si>
  <si>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</si>
  <si>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</si>
  <si>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</si>
  <si>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</si>
  <si>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</si>
  <si>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</si>
  <si>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</si>
  <si>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</si>
  <si>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</si>
  <si>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</si>
  <si>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</si>
  <si>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</si>
  <si>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</si>
  <si>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</si>
  <si>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</si>
  <si>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</si>
  <si>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福岡県中間市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</si>
  <si>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</si>
  <si>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</si>
  <si>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</si>
  <si>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</si>
  <si>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</si>
  <si>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</si>
  <si>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</si>
  <si>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</si>
  <si>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</si>
  <si>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</si>
  <si>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</si>
  <si>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</si>
  <si>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</si>
  <si>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</si>
  <si>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</si>
  <si>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</si>
  <si>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</si>
  <si>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</si>
  <si>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</si>
  <si>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</si>
  <si>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</si>
  <si>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</si>
  <si>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</si>
  <si>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</si>
  <si>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</si>
  <si>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</si>
  <si>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</si>
  <si>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</si>
  <si>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</si>
  <si>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</si>
  <si>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</si>
  <si>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</si>
  <si>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</si>
  <si>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</si>
  <si>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</si>
  <si>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</si>
  <si>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</si>
  <si>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</si>
  <si>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</si>
  <si>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</si>
  <si>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</si>
  <si>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</si>
  <si>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</si>
  <si>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</si>
  <si>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</si>
  <si>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</si>
  <si>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</si>
  <si>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</si>
  <si>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</si>
  <si>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</si>
  <si>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</si>
  <si>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</si>
  <si>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</si>
  <si>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</si>
  <si>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</si>
  <si>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</si>
  <si>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</si>
  <si>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</si>
  <si>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</si>
  <si>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</si>
  <si>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</si>
  <si>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</si>
  <si>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</si>
  <si>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</si>
  <si>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</si>
  <si>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</si>
  <si>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</si>
  <si>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</si>
  <si>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</si>
  <si>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</si>
  <si>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</si>
  <si>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</si>
  <si>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</si>
  <si>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</si>
  <si>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</si>
  <si>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</si>
  <si>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</si>
  <si>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</si>
  <si>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</si>
  <si>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</si>
  <si>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</si>
  <si>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</si>
  <si>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</si>
  <si>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</si>
  <si>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</si>
  <si>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</si>
  <si>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</si>
  <si>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</si>
  <si>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</si>
  <si>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</si>
  <si>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</si>
  <si>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</si>
  <si>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</si>
  <si>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</si>
  <si>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</si>
  <si>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</si>
  <si>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</si>
  <si>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</si>
  <si>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</si>
  <si>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</si>
  <si>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</si>
  <si>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</si>
  <si>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</si>
  <si>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</si>
  <si>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</si>
  <si>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</si>
  <si>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</si>
  <si>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</si>
  <si>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</si>
  <si>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</si>
  <si>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</si>
  <si>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</si>
  <si>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</si>
  <si>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</si>
  <si>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</si>
  <si>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</si>
  <si>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</si>
  <si>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</si>
  <si>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</si>
  <si>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</si>
  <si>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</si>
  <si>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</si>
  <si>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</si>
  <si>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</si>
  <si>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</si>
  <si>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</si>
  <si>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</si>
  <si>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</si>
  <si>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</si>
  <si>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</si>
  <si>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</si>
  <si>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</si>
  <si>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</si>
  <si>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</si>
  <si>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</si>
  <si>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</si>
  <si>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</si>
  <si>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</si>
  <si>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</si>
  <si>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</si>
  <si>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</si>
  <si>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</si>
  <si>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</si>
  <si>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</si>
  <si>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</si>
  <si>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</si>
  <si>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</si>
  <si>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</si>
  <si>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福岡県中間市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</si>
  <si>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</si>
  <si>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</si>
  <si>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</si>
  <si>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</si>
  <si>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</si>
  <si>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</si>
  <si>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</si>
  <si>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</si>
  <si>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</si>
  <si>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</si>
  <si>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</si>
  <si>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</si>
  <si>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</si>
  <si>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</si>
  <si>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</si>
  <si>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</si>
  <si>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</si>
  <si>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</si>
  <si>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</si>
  <si>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</si>
  <si>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</si>
  <si>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住宅新築資金等特別会計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</si>
  <si>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</si>
  <si>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</si>
  <si>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</si>
  <si>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</si>
  <si>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</si>
  <si>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</si>
  <si>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</si>
  <si>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</si>
  <si>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</si>
  <si>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</si>
  <si>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</si>
  <si>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</si>
  <si>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</si>
  <si>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</si>
  <si>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</si>
  <si>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</si>
  <si>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</si>
  <si>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</si>
  <si>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</si>
  <si>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</si>
  <si>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</si>
  <si>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</si>
  <si>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</si>
  <si>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</si>
  <si>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</si>
  <si>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</si>
  <si>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</si>
  <si>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</si>
  <si>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</si>
  <si>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</si>
  <si>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</si>
  <si>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</si>
  <si>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</si>
  <si>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</si>
  <si>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</si>
  <si>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</si>
  <si>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</si>
  <si>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</si>
  <si>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</si>
  <si>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</si>
  <si>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</si>
  <si>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</si>
  <si>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</si>
  <si>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</si>
  <si>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</si>
  <si>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</si>
  <si>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</si>
  <si>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</si>
  <si>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</si>
  <si>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</si>
  <si>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</si>
  <si>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</si>
  <si>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</si>
  <si>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</si>
  <si>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</si>
  <si>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</si>
  <si>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</si>
  <si>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</si>
  <si>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</si>
  <si>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</si>
  <si>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</si>
  <si>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</si>
  <si>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</si>
  <si>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</si>
  <si>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</si>
  <si>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</si>
  <si>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</si>
  <si>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</si>
  <si>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</si>
  <si>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</si>
  <si>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</si>
  <si>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</si>
  <si>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</si>
  <si>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</si>
  <si>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</si>
  <si>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</si>
  <si>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</si>
  <si>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</si>
  <si>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</si>
  <si>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</si>
  <si>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</si>
  <si>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</si>
  <si>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</si>
  <si>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</si>
  <si>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</si>
  <si>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</si>
  <si>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</si>
  <si>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</si>
  <si>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</si>
  <si>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</si>
  <si>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</si>
  <si>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</si>
  <si>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</si>
  <si>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</si>
  <si>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</si>
  <si>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</si>
  <si>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</si>
  <si>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</si>
  <si>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</si>
  <si>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</si>
  <si>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</si>
  <si>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</si>
  <si>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</si>
  <si>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</si>
  <si>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</si>
  <si>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</si>
  <si>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</si>
  <si>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</si>
  <si>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</si>
  <si>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</si>
  <si>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</si>
  <si>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</si>
  <si>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</si>
  <si>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</si>
  <si>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</si>
  <si>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</si>
  <si>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</si>
  <si>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</si>
  <si>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</si>
  <si>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</si>
  <si>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</si>
  <si>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</si>
  <si>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</si>
  <si>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</si>
  <si>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</si>
  <si>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</si>
  <si>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</si>
  <si>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</si>
  <si>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</si>
  <si>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</si>
  <si>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</si>
  <si>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</si>
  <si>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</si>
  <si>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</si>
  <si>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</si>
  <si>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</si>
  <si>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</si>
  <si>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</si>
  <si>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</si>
  <si>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</si>
  <si>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</si>
  <si>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</si>
  <si>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</si>
  <si>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</si>
  <si>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</si>
  <si>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</si>
  <si>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</si>
  <si>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</si>
  <si>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</si>
  <si>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</si>
  <si>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</si>
  <si>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</si>
  <si>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</si>
  <si>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</si>
  <si>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</si>
  <si>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</si>
  <si>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</si>
  <si>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2.07</t>
  </si>
  <si>
    <t>▲ 8.49</t>
  </si>
  <si>
    <t>特別会計国民健康保険事業</t>
  </si>
  <si>
    <t>▲ 11.48</t>
  </si>
  <si>
    <t>▲ 12.89</t>
  </si>
  <si>
    <t>▲ 12.86</t>
  </si>
  <si>
    <t>▲ 12.71</t>
  </si>
  <si>
    <t>住宅新築資金等特別会計</t>
  </si>
  <si>
    <t>▲ 5.83</t>
  </si>
  <si>
    <t>▲ 5.20</t>
  </si>
  <si>
    <t>▲ 4.33</t>
  </si>
  <si>
    <t>▲ 3.73</t>
  </si>
  <si>
    <t>▲ 3.63</t>
  </si>
  <si>
    <t>水道事業会計</t>
  </si>
  <si>
    <t>一般会計</t>
  </si>
  <si>
    <t>介護保険事業特別会計</t>
  </si>
  <si>
    <t>病院事業会計</t>
  </si>
  <si>
    <t>後期高齢者医療特別会計</t>
  </si>
  <si>
    <t>公共下水道事業特別会計</t>
  </si>
  <si>
    <t>その他会計（赤字）</t>
  </si>
  <si>
    <t>その他会計（黒字）</t>
  </si>
  <si>
    <t>福岡県中間市外二ヶ町山田川水利組合（一般会計）</t>
    <rPh sb="18" eb="20">
      <t>イッパン</t>
    </rPh>
    <rPh sb="20" eb="22">
      <t>カイケイ</t>
    </rPh>
    <phoneticPr fontId="2"/>
  </si>
  <si>
    <t>堀川水利組合（一般会計）</t>
  </si>
  <si>
    <t>福岡県市町村消防団員等公務災害補償組合（一般会計）</t>
  </si>
  <si>
    <t>福岡県市町村職員退職手当組合（一般会計）</t>
  </si>
  <si>
    <t>福岡県市町村職員退職手当組合（基金特別会計）</t>
    <rPh sb="15" eb="17">
      <t>キキン</t>
    </rPh>
    <rPh sb="17" eb="19">
      <t>トクベツ</t>
    </rPh>
    <rPh sb="19" eb="21">
      <t>カイケイ</t>
    </rPh>
    <phoneticPr fontId="2"/>
  </si>
  <si>
    <t>中間市行橋市競艇組合（一般会計）</t>
  </si>
  <si>
    <t>中間市行橋市競艇組合（特別会計）</t>
    <rPh sb="11" eb="13">
      <t>トクベツ</t>
    </rPh>
    <rPh sb="13" eb="15">
      <t>カイケイ</t>
    </rPh>
    <phoneticPr fontId="2"/>
  </si>
  <si>
    <t>遠賀・中間地域広域行政事務組合（一般会計）</t>
  </si>
  <si>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rPh sb="28" eb="30">
      <t>カイケイ</t>
    </rPh>
    <phoneticPr fontId="2"/>
  </si>
  <si>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</si>
  <si>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</si>
  <si>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</si>
  <si>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</si>
  <si>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中間市文化振興財団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</si>
  <si>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</si>
  <si>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</si>
  <si>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</si>
  <si>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</si>
  <si>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</si>
  <si>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</si>
  <si>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</si>
  <si>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</si>
  <si>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</si>
  <si>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</si>
  <si>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将来負担比率及び有形固定資産減価償却率については、両指標とも類似団体の平均を上回る状況となっている。他団体と比較して施設の老朽化が進んでいることから、公共施設等総合管理計画及び今後策定予定としている各施設の個別管理計画に基づき適正な施設管理を図ることとする。また、施設更新に係る起債に当たっては、将来負担比率が類似団体の平均を上回っていることを踏まえ、後年度の公債費負担に十分留意することとする。</t>
    <phoneticPr fontId="2"/>
  </si>
  <si>
    <t>有形固定資産減価償却率</t>
    <phoneticPr fontId="5"/>
  </si>
  <si>
    <t>本市の将来負担比率及び実質公債費比率については、大型建設事業に係る起債の償還終了などにより実質公債費比率は改善が続いているものの、財政調整基金の減額及び公営企業への繰入見込額の増額により将来負担比率は前年度から悪化している。また、類似団体との比較においては、両指標とも類似団体の平均を上回る状況が続いていることから、今後も普通建設事業費の抑制や計画的な下水道事業実施による繰出金額の削減等を通じて公債費負担の削減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</si>
</sst>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20615</c:v>
                </c:pt>
                <c:pt idx="1">
                  <c:v>20059</c:v>
                </c:pt>
                <c:pt idx="2">
                  <c:v>27906</c:v>
                </c:pt>
                <c:pt idx="3">
                  <c:v>27041</c:v>
                </c:pt>
                <c:pt idx="4">
                  <c:v>27894</c:v>
                </c:pt>
              </c:numCache>
            </c:numRef>
          </c:val>
          <c:smooth val="0"/>
        </c:ser>
        <c:dLbls>
          <c:showLegendKey val="0"/>
          <c:showVal val="0"/>
          <c:showCatName val="0"/>
          <c:showSerName val="0"/>
          <c:showPercent val="0"/>
          <c:showBubbleSize val="0"/>
        </c:dLbls>
        <c:marker val="1"/>
        <c:smooth val="0"/>
        <c:axId val="258603184"/>
        <c:axId val="261440440"/>
      </c:lineChart>
      <c:catAx>
        <c:axId val="25860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440440"/>
        <c:crosses val="autoZero"/>
        <c:auto val="1"/>
        <c:lblAlgn val="ctr"/>
        <c:lblOffset val="100"/>
        <c:tickLblSkip val="1"/>
        <c:tickMarkSkip val="1"/>
        <c:noMultiLvlLbl val="0"/>
      </c:catAx>
      <c:valAx>
        <c:axId val="261440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60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c:v>
                </c:pt>
                <c:pt idx="1">
                  <c:v>3.13</c:v>
                </c:pt>
                <c:pt idx="2">
                  <c:v>0.22</c:v>
                </c:pt>
                <c:pt idx="3">
                  <c:v>0.28000000000000003</c:v>
                </c:pt>
                <c:pt idx="4">
                  <c:v>0.81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15.95</c:v>
                </c:pt>
                <c:pt idx="1">
                  <c:v>17.010000000000002</c:v>
                </c:pt>
                <c:pt idx="2">
                  <c:v>22.44</c:v>
                </c:pt>
                <c:pt idx="3">
                  <c:v>20.149999999999999</c:v>
                </c:pt>
                <c:pt idx="4">
                  <c:v>11.5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7665648"/>
        <c:axId val="29526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2.23</c:v>
                </c:pt>
                <c:pt idx="1">
                  <c:v>2.1800000000000002</c:v>
                </c:pt>
                <c:pt idx="2">
                  <c:v>2.5</c:v>
                </c:pt>
                <c:pt idx="3">
                  <c:v>-2.0699999999999998</c:v>
                </c:pt>
                <c:pt idx="4">
                  <c:v>-8.49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7665648"/>
        <c:axId val="295265408"/>
      </c:lineChart>
      <c:catAx>
        <c:axId val="29766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265408"/>
        <c:crosses val="autoZero"/>
        <c:auto val="1"/>
        <c:lblAlgn val="ctr"/>
        <c:lblOffset val="100"/>
        <c:tickLblSkip val="1"/>
        <c:tickMarkSkip val="1"/>
        <c:noMultiLvlLbl val="0"/>
      </c:catAx>
      <c:valAx>
        <c:axId val="29526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66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0.08</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0.14000000000000001</c:v>
                </c:pt>
                <c:pt idx="4">
                  <c:v>#N/A</c:v>
                </c:pt>
                <c:pt idx="5">
                  <c:v>0.17</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0.62</c:v>
                </c:pt>
                <c:pt idx="2">
                  <c:v>#N/A</c:v>
                </c:pt>
                <c:pt idx="3">
                  <c:v>0.72</c:v>
                </c:pt>
                <c:pt idx="4">
                  <c:v>#N/A</c:v>
                </c:pt>
                <c:pt idx="5">
                  <c:v>0.88</c:v>
                </c:pt>
                <c:pt idx="6">
                  <c:v>#N/A</c:v>
                </c:pt>
                <c:pt idx="7">
                  <c:v>1.18</c:v>
                </c:pt>
                <c:pt idx="8">
                  <c:v>#N/A</c:v>
                </c:pt>
                <c:pt idx="9">
                  <c:v>1.1100000000000001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0.31</c:v>
                </c:pt>
                <c:pt idx="4">
                  <c:v>#N/A</c:v>
                </c:pt>
                <c:pt idx="5">
                  <c:v>0.64</c:v>
                </c:pt>
                <c:pt idx="6">
                  <c:v>#N/A</c:v>
                </c:pt>
                <c:pt idx="7">
                  <c:v>1.29</c:v>
                </c:pt>
                <c:pt idx="8">
                  <c:v>#N/A</c:v>
                </c:pt>
                <c:pt idx="9">
                  <c:v>1.66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7.93</c:v>
                </c:pt>
                <c:pt idx="2">
                  <c:v>#N/A</c:v>
                </c:pt>
                <c:pt idx="3">
                  <c:v>8.32</c:v>
                </c:pt>
                <c:pt idx="4">
                  <c:v>#N/A</c:v>
                </c:pt>
                <c:pt idx="5">
                  <c:v>4.54</c:v>
                </c:pt>
                <c:pt idx="6">
                  <c:v>#N/A</c:v>
                </c:pt>
                <c:pt idx="7">
                  <c:v>4</c:v>
                </c:pt>
                <c:pt idx="8">
                  <c:v>#N/A</c:v>
                </c:pt>
                <c:pt idx="9">
                  <c:v>4.42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16.940000000000001</c:v>
                </c:pt>
                <c:pt idx="2">
                  <c:v>#N/A</c:v>
                </c:pt>
                <c:pt idx="3">
                  <c:v>17.420000000000002</c:v>
                </c:pt>
                <c:pt idx="4">
                  <c:v>#N/A</c:v>
                </c:pt>
                <c:pt idx="5">
                  <c:v>17.77</c:v>
                </c:pt>
                <c:pt idx="6">
                  <c:v>#N/A</c:v>
                </c:pt>
                <c:pt idx="7">
                  <c:v>17.54</c:v>
                </c:pt>
                <c:pt idx="8">
                  <c:v>#N/A</c:v>
                </c:pt>
                <c:pt idx="9">
                  <c:v>18.239999999999998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5.83</c:v>
                </c:pt>
                <c:pt idx="1">
                  <c:v>#N/A</c:v>
                </c:pt>
                <c:pt idx="2">
                  <c:v>5.2</c:v>
                </c:pt>
                <c:pt idx="3">
                  <c:v>#N/A</c:v>
                </c:pt>
                <c:pt idx="4">
                  <c:v>4.33</c:v>
                </c:pt>
                <c:pt idx="5">
                  <c:v>#N/A</c:v>
                </c:pt>
                <c:pt idx="6">
                  <c:v>3.73</c:v>
                </c:pt>
                <c:pt idx="7">
                  <c:v>#N/A</c:v>
                </c:pt>
                <c:pt idx="8">
                  <c:v>3.63</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11.48</c:v>
                </c:pt>
                <c:pt idx="1">
                  <c:v>#N/A</c:v>
                </c:pt>
                <c:pt idx="2">
                  <c:v>12.89</c:v>
                </c:pt>
                <c:pt idx="3">
                  <c:v>#N/A</c:v>
                </c:pt>
                <c:pt idx="4">
                  <c:v>12.86</c:v>
                </c:pt>
                <c:pt idx="5">
                  <c:v>#N/A</c:v>
                </c:pt>
                <c:pt idx="6">
                  <c:v>12.71</c:v>
                </c:pt>
                <c:pt idx="7">
                  <c:v>#N/A</c:v>
                </c:pt>
                <c:pt idx="8">
                  <c:v>12.89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4201352"/>
        <c:axId val="296838688"/>
      </c:barChart>
      <c:catAx>
        <c:axId val="29420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838688"/>
        <c:crosses val="autoZero"/>
        <c:auto val="1"/>
        <c:lblAlgn val="ctr"/>
        <c:lblOffset val="100"/>
        <c:tickLblSkip val="1"/>
        <c:tickMarkSkip val="1"/>
        <c:noMultiLvlLbl val="0"/>
      </c:catAx>
      <c:valAx>
        <c:axId val="29683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01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1547</c:v>
                </c:pt>
                <c:pt idx="5">
                  <c:v>1592</c:v>
                </c:pt>
                <c:pt idx="8">
                  <c:v>1609</c:v>
                </c:pt>
                <c:pt idx="11">
                  <c:v>1549</c:v>
                </c:pt>
                <c:pt idx="14">
                  <c:v>1501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118</c:v>
                </c:pt>
                <c:pt idx="3">
                  <c:v>118</c:v>
                </c:pt>
                <c:pt idx="6">
                  <c:v>114</c:v>
                </c:pt>
                <c:pt idx="9">
                  <c:v>85</c:v>
                </c:pt>
                <c:pt idx="12">
                  <c:v>88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580</c:v>
                </c:pt>
                <c:pt idx="3">
                  <c:v>599</c:v>
                </c:pt>
                <c:pt idx="6">
                  <c:v>555</c:v>
                </c:pt>
                <c:pt idx="9">
                  <c:v>671</c:v>
                </c:pt>
                <c:pt idx="12">
                  <c:v>730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2185</c:v>
                </c:pt>
                <c:pt idx="3">
                  <c:v>2200</c:v>
                </c:pt>
                <c:pt idx="6">
                  <c:v>2083</c:v>
                </c:pt>
                <c:pt idx="9">
                  <c:v>2022</c:v>
                </c:pt>
                <c:pt idx="12">
                  <c:v>1947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8451656"/>
        <c:axId val="25961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1336</c:v>
                </c:pt>
                <c:pt idx="2">
                  <c:v>#N/A</c:v>
                </c:pt>
                <c:pt idx="3">
                  <c:v>#N/A</c:v>
                </c:pt>
                <c:pt idx="4">
                  <c:v>1325</c:v>
                </c:pt>
                <c:pt idx="5">
                  <c:v>#N/A</c:v>
                </c:pt>
                <c:pt idx="6">
                  <c:v>#N/A</c:v>
                </c:pt>
                <c:pt idx="7">
                  <c:v>1143</c:v>
                </c:pt>
                <c:pt idx="8">
                  <c:v>#N/A</c:v>
                </c:pt>
                <c:pt idx="9">
                  <c:v>#N/A</c:v>
                </c:pt>
                <c:pt idx="10">
                  <c:v>1229</c:v>
                </c:pt>
                <c:pt idx="11">
                  <c:v>#N/A</c:v>
                </c:pt>
                <c:pt idx="12">
                  <c:v>#N/A</c:v>
                </c:pt>
                <c:pt idx="13">
                  <c:v>1264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8451656"/>
        <c:axId val="259616128"/>
      </c:lineChart>
      <c:catAx>
        <c:axId val="29845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616128"/>
        <c:crosses val="autoZero"/>
        <c:auto val="1"/>
        <c:lblAlgn val="ctr"/>
        <c:lblOffset val="100"/>
        <c:tickLblSkip val="1"/>
        <c:tickMarkSkip val="1"/>
        <c:noMultiLvlLbl val="0"/>
      </c:catAx>
      <c:valAx>
        <c:axId val="2596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45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15303</c:v>
                </c:pt>
                <c:pt idx="5">
                  <c:v>15397</c:v>
                </c:pt>
                <c:pt idx="8">
                  <c:v>15418</c:v>
                </c:pt>
                <c:pt idx="11">
                  <c:v>15294</c:v>
                </c:pt>
                <c:pt idx="14">
                  <c:v>15155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3900</c:v>
                </c:pt>
                <c:pt idx="5">
                  <c:v>3767</c:v>
                </c:pt>
                <c:pt idx="8">
                  <c:v>3421</c:v>
                </c:pt>
                <c:pt idx="11">
                  <c:v>4008</c:v>
                </c:pt>
                <c:pt idx="14">
                  <c:v>4178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3687</c:v>
                </c:pt>
                <c:pt idx="5">
                  <c:v>3801</c:v>
                </c:pt>
                <c:pt idx="8">
                  <c:v>3688</c:v>
                </c:pt>
                <c:pt idx="11">
                  <c:v>3533</c:v>
                </c:pt>
                <c:pt idx="14">
                  <c:v>2711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436</c:v>
                </c:pt>
                <c:pt idx="3">
                  <c:v>419</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3320</c:v>
                </c:pt>
                <c:pt idx="3">
                  <c:v>3155</c:v>
                </c:pt>
                <c:pt idx="6">
                  <c:v>2866</c:v>
                </c:pt>
                <c:pt idx="9">
                  <c:v>2577</c:v>
                </c:pt>
                <c:pt idx="12">
                  <c:v>2434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654</c:v>
                </c:pt>
                <c:pt idx="3">
                  <c:v>784</c:v>
                </c:pt>
                <c:pt idx="6">
                  <c:v>705</c:v>
                </c:pt>
                <c:pt idx="9">
                  <c:v>630</c:v>
                </c:pt>
                <c:pt idx="12">
                  <c:v>551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11701</c:v>
                </c:pt>
                <c:pt idx="3">
                  <c:v>12294</c:v>
                </c:pt>
                <c:pt idx="6">
                  <c:v>11510</c:v>
                </c:pt>
                <c:pt idx="9">
                  <c:v>11400</c:v>
                </c:pt>
                <c:pt idx="12">
                  <c:v>11759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16075</c:v>
                </c:pt>
                <c:pt idx="3">
                  <c:v>15140</c:v>
                </c:pt>
                <c:pt idx="6">
                  <c:v>14948</c:v>
                </c:pt>
                <c:pt idx="9">
                  <c:v>14323</c:v>
                </c:pt>
                <c:pt idx="12">
                  <c:v>13517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4819008"/>
        <c:axId val="30097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9295</c:v>
                </c:pt>
                <c:pt idx="2">
                  <c:v>#N/A</c:v>
                </c:pt>
                <c:pt idx="3">
                  <c:v>#N/A</c:v>
                </c:pt>
                <c:pt idx="4">
                  <c:v>8827</c:v>
                </c:pt>
                <c:pt idx="5">
                  <c:v>#N/A</c:v>
                </c:pt>
                <c:pt idx="6">
                  <c:v>#N/A</c:v>
                </c:pt>
                <c:pt idx="7">
                  <c:v>7502</c:v>
                </c:pt>
                <c:pt idx="8">
                  <c:v>#N/A</c:v>
                </c:pt>
                <c:pt idx="9">
                  <c:v>#N/A</c:v>
                </c:pt>
                <c:pt idx="10">
                  <c:v>6096</c:v>
                </c:pt>
                <c:pt idx="11">
                  <c:v>#N/A</c:v>
                </c:pt>
                <c:pt idx="12">
                  <c:v>#N/A</c:v>
                </c:pt>
                <c:pt idx="13">
                  <c:v>6216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4819008"/>
        <c:axId val="300970000"/>
      </c:lineChart>
      <c:catAx>
        <c:axId val="2948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970000"/>
        <c:crosses val="autoZero"/>
        <c:auto val="1"/>
        <c:lblAlgn val="ctr"/>
        <c:lblOffset val="100"/>
        <c:tickLblSkip val="1"/>
        <c:tickMarkSkip val="1"/>
        <c:noMultiLvlLbl val="0"/>
      </c:catAx>
      <c:valAx>
        <c:axId val="30097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8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{8EF7DBD5-6014-48ED-AE75-3951401044A2}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{0CC9D398-6829-4A7A-9E52-D34B4055108D}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{A05B2AEA-7E81-4DF2-8AFE-3E64E6042E41}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{62579B58-0A68-4326-A741-4DB334132902}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{87EC6916-AA83-42EE-B6E0-96AED76B8EEA}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61.9</c:v>
                </c:pt>
              </c:numCache>
            </c:numRef>
          </c:xVal>
          <c:yVal>
            <c:numRef>
              <c:f>公会計指標分析・財政指標組合せ分析表!$K$51:$O$51</c:f>
              <c:numCache>
                <c:formatCode>#,##0.0;"▲ "#,##0.0</c:formatCode>
                <c:ptCount val="5"/>
                <c:pt idx="3">
                  <c:v>71.599999999999994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{3B9F64B1-49EB-4C25-BEF1-8242E7862CC9}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{B1AAE9F9-FB4F-4297-AEB4-340EE8253276}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{4918BF6C-A70A-42C3-8759-C5C0F64420B5}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{B270BF8D-E383-4B22-A454-870424E4EB23}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{D336F182-0070-4DF8-80FF-D99E11B96900}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8389648"/>
        <c:axId val="298390032"/>
      </c:scatterChart>
      <c:valAx>
        <c:axId val="298389648"/>
        <c:scaling>
          <c:orientation val="minMax"/>
          <c:max val="62.4"/>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390032"/>
        <c:crosses val="autoZero"/>
        <c:crossBetween val="midCat"/>
      </c:valAx>
      <c:valAx>
        <c:axId val="298390032"/>
        <c:scaling>
          <c:orientation val="minMax"/>
          <c:max val="77"/>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38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{82758DD8-3D43-4511-AD59-CF03A5BAEE90}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{1C4B43EA-283B-4419-A366-15FEF2666369}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{8928FCB4-502E-49BA-B7FF-FBA57A443336}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9.1100132091331727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{91498A0B-B9B1-4A61-9D9B-97729BD9987B}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9.1100132091331727E-3"/>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{5A8AD60F-6D5C-468A-894A-0A30B3C317F9}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15.5</c:v>
                </c:pt>
                <c:pt idx="2">
                  <c:v>15</c:v>
                </c:pt>
                <c:pt idx="3">
                  <c:v>14.5</c:v>
                </c:pt>
                <c:pt idx="4">
                  <c:v>14.3</c:v>
                </c:pt>
              </c:numCache>
            </c:numRef>
          </c:xVal>
          <c:yVal>
            <c:numRef>
              <c:f>公会計指標分析・財政指標組合せ分析表!$K$73:$O$73</c:f>
              <c:numCache>
                <c:formatCode>#,##0.0;"▲ "#,##0.0</c:formatCode>
                <c:ptCount val="5"/>
                <c:pt idx="0">
                  <c:v>110.1</c:v>
                </c:pt>
                <c:pt idx="1">
                  <c:v>104.6</c:v>
                </c:pt>
                <c:pt idx="2">
                  <c:v>89.5</c:v>
                </c:pt>
                <c:pt idx="3">
                  <c:v>71.599999999999994</c:v>
                </c:pt>
                <c:pt idx="4">
                  <c:v>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{1592E70E-3081-4186-A278-177B12D45C2A}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{FEB05832-82A9-4D09-8C28-09EA39DB9218}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{A11F79C3-8CB2-4196-8BFB-F2490248B49C}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{49466F1B-CCF1-40BD-9BEE-0F7181ED7D5C}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{0602E7EB-1D56-4232-B440-83C65CB35FA2}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4550152"/>
        <c:axId val="194550544"/>
      </c:scatterChart>
      <c:valAx>
        <c:axId val="194550152"/>
        <c:scaling>
          <c:orientation val="minMax"/>
          <c:max val="16.100000000000001"/>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550544"/>
        <c:crosses val="autoZero"/>
        <c:crossBetween val="midCat"/>
      </c:valAx>
      <c:valAx>
        <c:axId val="194550544"/>
        <c:scaling>
          <c:orientation val="minMax"/>
          <c:max val="12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550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起債償還終了により元利償還金が減少（</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1,947</a:t>
          </a:r>
          <a:r>
            <a:rPr kumimoji="1" lang="ja-JP" altLang="en-US" sz="1400">
              <a:latin typeface="ＭＳ ゴシック" pitchFamily="49" charset="-128"/>
              <a:ea typeface="ＭＳ ゴシック" pitchFamily="49" charset="-128"/>
            </a:rPr>
            <a:t>百万円）したことなどから、平成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年度の実質公債費比率は前年度から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ている。しかしながら、他団体と比べて立ち遅れている下水道の整備に伴い公共下水道事業への繰出金が多額となっていることなどから、本市の実質公債費比率は類似団体の平均を上回る水準で推移している。今後は、普通建設事業費の抑制や償還条件の見直しによる公債費負担の適正化及び計画的な下水道事業実施による繰出金額の削減に努めること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普通会計地方債残高は減少（</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14,323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13,517</a:t>
          </a:r>
          <a:r>
            <a:rPr kumimoji="1" lang="ja-JP" altLang="en-US" sz="1400">
              <a:latin typeface="ＭＳ ゴシック" pitchFamily="49" charset="-128"/>
              <a:ea typeface="ＭＳ ゴシック" pitchFamily="49" charset="-128"/>
            </a:rPr>
            <a:t>百万円）しているものの、公共下水道事業推進に伴う公営企業債等繰入見込額の増加（</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11,400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11,759</a:t>
          </a:r>
          <a:r>
            <a:rPr kumimoji="1" lang="ja-JP" altLang="en-US" sz="1400">
              <a:latin typeface="ＭＳ ゴシック" pitchFamily="49" charset="-128"/>
              <a:ea typeface="ＭＳ ゴシック" pitchFamily="49" charset="-128"/>
            </a:rPr>
            <a:t>百万円）や財政調整基金取崩しによる充当可能基金の減額（</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3,533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2,711</a:t>
          </a:r>
          <a:r>
            <a:rPr kumimoji="1" lang="ja-JP" altLang="en-US" sz="1400">
              <a:latin typeface="ＭＳ ゴシック" pitchFamily="49" charset="-128"/>
              <a:ea typeface="ＭＳ ゴシック" pitchFamily="49" charset="-128"/>
            </a:rPr>
            <a:t>百万円）により平成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年度の将来負担比率は前年度から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ポイント悪化している。他団体との比較においても、本市の将来負担比率は類似団体の平均を大きく上回っていることから、普通建設事業費の抑制による地方債残高の削減や計画的な下水道事業実施による繰出金額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本市の有形固定資産減価償却率は類似団体の平均を上回っており、施設の老朽化が進んでいる。施設の管理については、平成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年度に策定した公共施設等総合管理計画において、施設総量の縮減及び長寿命化により更新費用を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縮減することとしている。今後、総合管理計画に基づき各施設の個別管理計画を策定する予定としており、計画に基づき適正な施設管理を図ることとする。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160232</xdr:rowOff>
    </xdr:from>
    <xdr:to>
      <xdr:col>3</xdr:col>
      <xdr:colOff>511175</xdr:colOff>
      <xdr:row>30</xdr:row>
      <xdr:rowOff>90382</xdr:rowOff>
    </xdr:to>
    <xdr:sp macro="" textlink="">
      <xdr:nvSpPr>
        <xdr:cNvPr id="77" name="円/楕円 76"/>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106909</xdr:rowOff>
    </xdr:from>
    <xdr:ext cx="405111" cy="259045"/>
    <xdr:sp macro="" textlink="">
      <xdr:nvSpPr>
        <xdr:cNvPr id="79" name="n_1mainValue有形固定資産減価償却率"/>
        <xdr:cNvSpPr txBox="1"/>
      </xdr:nvSpPr>
      <xdr:spPr>
        <a:xfrm>
          <a:off x="3836043"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0" name="円/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29227</xdr:rowOff>
    </xdr:from>
    <xdr:ext cx="405111" cy="259045"/>
    <xdr:sp macro="" textlink="">
      <xdr:nvSpPr>
        <xdr:cNvPr id="72" name="n_1mainValue【道路】&#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157576</xdr:rowOff>
    </xdr:from>
    <xdr:to>
      <xdr:col>14</xdr:col>
      <xdr:colOff>79375</xdr:colOff>
      <xdr:row>40</xdr:row>
      <xdr:rowOff>87726</xdr:rowOff>
    </xdr:to>
    <xdr:sp macro="" textlink="">
      <xdr:nvSpPr>
        <xdr:cNvPr id="107" name="円/楕円 106"/>
        <xdr:cNvSpPr/>
      </xdr:nvSpPr>
      <xdr:spPr>
        <a:xfrm>
          <a:off x="9588500" y="6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78853</xdr:rowOff>
    </xdr:from>
    <xdr:ext cx="469744" cy="259045"/>
    <xdr:sp macro="" textlink="">
      <xdr:nvSpPr>
        <xdr:cNvPr id="109" name="n_1mainValue【道路】&#10;一人当たり延長"/>
        <xdr:cNvSpPr txBox="1"/>
      </xdr:nvSpPr>
      <xdr:spPr>
        <a:xfrm>
          <a:off x="9391727" y="693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95504</xdr:rowOff>
    </xdr:from>
    <xdr:to>
      <xdr:col>5</xdr:col>
      <xdr:colOff>409575</xdr:colOff>
      <xdr:row>59</xdr:row>
      <xdr:rowOff>25654</xdr:rowOff>
    </xdr:to>
    <xdr:sp macro="" textlink="">
      <xdr:nvSpPr>
        <xdr:cNvPr id="145" name="円/楕円 144"/>
        <xdr:cNvSpPr/>
      </xdr:nvSpPr>
      <xdr:spPr>
        <a:xfrm>
          <a:off x="3746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42181</xdr:rowOff>
    </xdr:from>
    <xdr:ext cx="405111" cy="259045"/>
    <xdr:sp macro="" textlink="">
      <xdr:nvSpPr>
        <xdr:cNvPr id="147" name="n_1mainValue【橋りょう・トンネル】&#10;有形固定資産減価償却率"/>
        <xdr:cNvSpPr txBox="1"/>
      </xdr:nvSpPr>
      <xdr:spPr>
        <a:xfrm>
          <a:off x="3582043"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62855</xdr:rowOff>
    </xdr:from>
    <xdr:to>
      <xdr:col>14</xdr:col>
      <xdr:colOff>79375</xdr:colOff>
      <xdr:row>64</xdr:row>
      <xdr:rowOff>164455</xdr:rowOff>
    </xdr:to>
    <xdr:sp macro="" textlink="">
      <xdr:nvSpPr>
        <xdr:cNvPr id="186" name="円/楕円 185"/>
        <xdr:cNvSpPr/>
      </xdr:nvSpPr>
      <xdr:spPr>
        <a:xfrm>
          <a:off x="9588500" y="11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155582</xdr:rowOff>
    </xdr:from>
    <xdr:ext cx="534377" cy="259045"/>
    <xdr:sp macro="" textlink="">
      <xdr:nvSpPr>
        <xdr:cNvPr id="188" name="n_1mainValue【橋りょう・トンネル】&#10;一人当たり有形固定資産（償却資産）額"/>
        <xdr:cNvSpPr txBox="1"/>
      </xdr:nvSpPr>
      <xdr:spPr>
        <a:xfrm>
          <a:off x="9359411" y="111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27305</xdr:rowOff>
    </xdr:from>
    <xdr:to>
      <xdr:col>5</xdr:col>
      <xdr:colOff>409575</xdr:colOff>
      <xdr:row>80</xdr:row>
      <xdr:rowOff>128905</xdr:rowOff>
    </xdr:to>
    <xdr:sp macro="" textlink="">
      <xdr:nvSpPr>
        <xdr:cNvPr id="226" name="円/楕円 225"/>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145432</xdr:rowOff>
    </xdr:from>
    <xdr:ext cx="405111" cy="259045"/>
    <xdr:sp macro="" textlink="">
      <xdr:nvSpPr>
        <xdr:cNvPr id="228" name="n_1mainValue【公営住宅】&#10;有形固定資産減価償却率"/>
        <xdr:cNvSpPr txBox="1"/>
      </xdr:nvSpPr>
      <xdr:spPr>
        <a:xfrm>
          <a:off x="3582043"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87885</xdr:rowOff>
    </xdr:from>
    <xdr:to>
      <xdr:col>14</xdr:col>
      <xdr:colOff>79375</xdr:colOff>
      <xdr:row>86</xdr:row>
      <xdr:rowOff>18035</xdr:rowOff>
    </xdr:to>
    <xdr:sp macro="" textlink="">
      <xdr:nvSpPr>
        <xdr:cNvPr id="265" name="円/楕円 264"/>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9162</xdr:rowOff>
    </xdr:from>
    <xdr:ext cx="469744" cy="259045"/>
    <xdr:sp macro="" textlink="">
      <xdr:nvSpPr>
        <xdr:cNvPr id="267" name="n_1mainValue【公営住宅】&#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06" name="直線コネクタ 305"/>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07"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08" name="直線コネクタ 307"/>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09"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10" name="直線コネクタ 309"/>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11"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2" name="フローチャート : 判断 311"/>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13" name="フローチャート : 判断 312"/>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146558</xdr:rowOff>
    </xdr:from>
    <xdr:to>
      <xdr:col>22</xdr:col>
      <xdr:colOff>415925</xdr:colOff>
      <xdr:row>41</xdr:row>
      <xdr:rowOff>76708</xdr:rowOff>
    </xdr:to>
    <xdr:sp macro="" textlink="">
      <xdr:nvSpPr>
        <xdr:cNvPr id="319" name="円/楕円 318"/>
        <xdr:cNvSpPr/>
      </xdr:nvSpPr>
      <xdr:spPr>
        <a:xfrm>
          <a:off x="15430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72661</xdr:rowOff>
    </xdr:from>
    <xdr:ext cx="405111" cy="259045"/>
    <xdr:sp macro="" textlink="">
      <xdr:nvSpPr>
        <xdr:cNvPr id="320"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67835</xdr:rowOff>
    </xdr:from>
    <xdr:ext cx="405111" cy="259045"/>
    <xdr:sp macro="" textlink="">
      <xdr:nvSpPr>
        <xdr:cNvPr id="321" name="n_1mainValue【認定こども園・幼稚園・保育所】&#10;有形固定資産減価償却率"/>
        <xdr:cNvSpPr txBox="1"/>
      </xdr:nvSpPr>
      <xdr:spPr>
        <a:xfrm>
          <a:off x="15266043"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41</xdr:row>
      <xdr:rowOff>60960</xdr:rowOff>
    </xdr:from>
    <xdr:to>
      <xdr:col>32</xdr:col>
      <xdr:colOff>186689</xdr:colOff>
      <xdr:row>42</xdr:row>
      <xdr:rowOff>18669</xdr:rowOff>
    </xdr:to>
    <xdr:cxnSp macro="">
      <xdr:nvCxnSpPr>
        <xdr:cNvPr id="345" name="直線コネクタ 344"/>
        <xdr:cNvCxnSpPr/>
      </xdr:nvCxnSpPr>
      <xdr:spPr>
        <a:xfrm flipV="1">
          <a:off x="22160864" y="7090410"/>
          <a:ext cx="0" cy="12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26814</xdr:rowOff>
    </xdr:from>
    <xdr:ext cx="469744" cy="259045"/>
    <xdr:sp macro="" textlink="">
      <xdr:nvSpPr>
        <xdr:cNvPr id="346" name="【認定こども園・幼稚園・保育所】&#10;一人当たり面積最小値テキスト"/>
        <xdr:cNvSpPr txBox="1"/>
      </xdr:nvSpPr>
      <xdr:spPr>
        <a:xfrm>
          <a:off x="22250400" y="722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42</xdr:row>
      <xdr:rowOff>18669</xdr:rowOff>
    </xdr:from>
    <xdr:to>
      <xdr:col>32</xdr:col>
      <xdr:colOff>276225</xdr:colOff>
      <xdr:row>42</xdr:row>
      <xdr:rowOff>18669</xdr:rowOff>
    </xdr:to>
    <xdr:cxnSp macro="">
      <xdr:nvCxnSpPr>
        <xdr:cNvPr id="347" name="直線コネクタ 346"/>
        <xdr:cNvCxnSpPr/>
      </xdr:nvCxnSpPr>
      <xdr:spPr>
        <a:xfrm>
          <a:off x="22072600" y="721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7637</xdr:rowOff>
    </xdr:from>
    <xdr:ext cx="469744" cy="259045"/>
    <xdr:sp macro="" textlink="">
      <xdr:nvSpPr>
        <xdr:cNvPr id="348" name="【認定こども園・幼稚園・保育所】&#10;一人当たり面積最大値テキスト"/>
        <xdr:cNvSpPr txBox="1"/>
      </xdr:nvSpPr>
      <xdr:spPr>
        <a:xfrm>
          <a:off x="222504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49" name="直線コネクタ 348"/>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71264</xdr:rowOff>
    </xdr:from>
    <xdr:ext cx="469744" cy="259045"/>
    <xdr:sp macro="" textlink="">
      <xdr:nvSpPr>
        <xdr:cNvPr id="350" name="【認定こども園・幼稚園・保育所】&#10;一人当たり面積平均値テキスト"/>
        <xdr:cNvSpPr txBox="1"/>
      </xdr:nvSpPr>
      <xdr:spPr>
        <a:xfrm>
          <a:off x="22250400" y="7100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92837</xdr:rowOff>
    </xdr:from>
    <xdr:to>
      <xdr:col>32</xdr:col>
      <xdr:colOff>238125</xdr:colOff>
      <xdr:row>42</xdr:row>
      <xdr:rowOff>22987</xdr:rowOff>
    </xdr:to>
    <xdr:sp macro="" textlink="">
      <xdr:nvSpPr>
        <xdr:cNvPr id="351" name="フローチャート : 判断 350"/>
        <xdr:cNvSpPr/>
      </xdr:nvSpPr>
      <xdr:spPr>
        <a:xfrm>
          <a:off x="22110700" y="71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157226</xdr:rowOff>
    </xdr:from>
    <xdr:to>
      <xdr:col>31</xdr:col>
      <xdr:colOff>85725</xdr:colOff>
      <xdr:row>41</xdr:row>
      <xdr:rowOff>87376</xdr:rowOff>
    </xdr:to>
    <xdr:sp macro="" textlink="">
      <xdr:nvSpPr>
        <xdr:cNvPr id="352" name="フローチャート : 判断 351"/>
        <xdr:cNvSpPr/>
      </xdr:nvSpPr>
      <xdr:spPr>
        <a:xfrm>
          <a:off x="21272500" y="70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153035</xdr:rowOff>
    </xdr:from>
    <xdr:to>
      <xdr:col>31</xdr:col>
      <xdr:colOff>85725</xdr:colOff>
      <xdr:row>33</xdr:row>
      <xdr:rowOff>83185</xdr:rowOff>
    </xdr:to>
    <xdr:sp macro="" textlink="">
      <xdr:nvSpPr>
        <xdr:cNvPr id="358" name="円/楕円 357"/>
        <xdr:cNvSpPr/>
      </xdr:nvSpPr>
      <xdr:spPr>
        <a:xfrm>
          <a:off x="21272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78503</xdr:rowOff>
    </xdr:from>
    <xdr:ext cx="469744" cy="259045"/>
    <xdr:sp macro="" textlink="">
      <xdr:nvSpPr>
        <xdr:cNvPr id="359" name="n_1aveValue【認定こども園・幼稚園・保育所】&#10;一人当たり面積"/>
        <xdr:cNvSpPr txBox="1"/>
      </xdr:nvSpPr>
      <xdr:spPr>
        <a:xfrm>
          <a:off x="21075727" y="71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99712</xdr:rowOff>
    </xdr:from>
    <xdr:ext cx="469744" cy="259045"/>
    <xdr:sp macro="" textlink="">
      <xdr:nvSpPr>
        <xdr:cNvPr id="360" name="n_1mainValue【認定こども園・幼稚園・保育所】&#10;一人当たり面積"/>
        <xdr:cNvSpPr txBox="1"/>
      </xdr:nvSpPr>
      <xdr:spPr>
        <a:xfrm>
          <a:off x="21075727" y="54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385" name="直線コネクタ 384"/>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386"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387" name="直線コネクタ 386"/>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388"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389" name="直線コネクタ 388"/>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390" name="【学校施設】&#10;有形固定資産減価償却率平均値テキスト"/>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391" name="フローチャート : 判断 390"/>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392" name="フローチャート : 判断 391"/>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93980</xdr:rowOff>
    </xdr:from>
    <xdr:to>
      <xdr:col>22</xdr:col>
      <xdr:colOff>415925</xdr:colOff>
      <xdr:row>56</xdr:row>
      <xdr:rowOff>24130</xdr:rowOff>
    </xdr:to>
    <xdr:sp macro="" textlink="">
      <xdr:nvSpPr>
        <xdr:cNvPr id="398" name="円/楕円 397"/>
        <xdr:cNvSpPr/>
      </xdr:nvSpPr>
      <xdr:spPr>
        <a:xfrm>
          <a:off x="15430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129557</xdr:rowOff>
    </xdr:from>
    <xdr:ext cx="405111" cy="259045"/>
    <xdr:sp macro="" textlink="">
      <xdr:nvSpPr>
        <xdr:cNvPr id="399"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40657</xdr:rowOff>
    </xdr:from>
    <xdr:ext cx="405111" cy="259045"/>
    <xdr:sp macro="" textlink="">
      <xdr:nvSpPr>
        <xdr:cNvPr id="400" name="n_1mainValue【学校施設】&#10;有形固定資産減価償却率"/>
        <xdr:cNvSpPr txBox="1"/>
      </xdr:nvSpPr>
      <xdr:spPr>
        <a:xfrm>
          <a:off x="15266043"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25" name="直線コネクタ 424"/>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26"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27" name="直線コネクタ 426"/>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28"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29" name="直線コネクタ 428"/>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30"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31" name="フローチャート : 判断 430"/>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32" name="フローチャート : 判断 43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147320</xdr:rowOff>
    </xdr:from>
    <xdr:to>
      <xdr:col>31</xdr:col>
      <xdr:colOff>85725</xdr:colOff>
      <xdr:row>64</xdr:row>
      <xdr:rowOff>77470</xdr:rowOff>
    </xdr:to>
    <xdr:sp macro="" textlink="">
      <xdr:nvSpPr>
        <xdr:cNvPr id="438" name="円/楕円 437"/>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439"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68597</xdr:rowOff>
    </xdr:from>
    <xdr:ext cx="469744" cy="259045"/>
    <xdr:sp macro="" textlink="">
      <xdr:nvSpPr>
        <xdr:cNvPr id="440" name="n_1mainValue【学校施設】&#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83</xdr:row>
      <xdr:rowOff>46264</xdr:rowOff>
    </xdr:to>
    <xdr:cxnSp macro="">
      <xdr:nvCxnSpPr>
        <xdr:cNvPr id="466" name="直線コネクタ 465"/>
        <xdr:cNvCxnSpPr/>
      </xdr:nvCxnSpPr>
      <xdr:spPr>
        <a:xfrm flipV="1">
          <a:off x="16318864" y="13280571"/>
          <a:ext cx="0" cy="99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50091</xdr:rowOff>
    </xdr:from>
    <xdr:ext cx="405111" cy="259045"/>
    <xdr:sp macro="" textlink="">
      <xdr:nvSpPr>
        <xdr:cNvPr id="467" name="【児童館】&#10;有形固定資産減価償却率最小値テキスト"/>
        <xdr:cNvSpPr txBox="1"/>
      </xdr:nvSpPr>
      <xdr:spPr>
        <a:xfrm>
          <a:off x="16408400" y="142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83</xdr:row>
      <xdr:rowOff>46264</xdr:rowOff>
    </xdr:from>
    <xdr:to>
      <xdr:col>23</xdr:col>
      <xdr:colOff>606425</xdr:colOff>
      <xdr:row>83</xdr:row>
      <xdr:rowOff>46264</xdr:rowOff>
    </xdr:to>
    <xdr:cxnSp macro="">
      <xdr:nvCxnSpPr>
        <xdr:cNvPr id="468" name="直線コネクタ 467"/>
        <xdr:cNvCxnSpPr/>
      </xdr:nvCxnSpPr>
      <xdr:spPr>
        <a:xfrm>
          <a:off x="16230600" y="1427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69"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0" name="直線コネクタ 4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71" name="【児童館】&#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72" name="フローチャート : 判断 471"/>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64044</xdr:rowOff>
    </xdr:from>
    <xdr:to>
      <xdr:col>22</xdr:col>
      <xdr:colOff>415925</xdr:colOff>
      <xdr:row>80</xdr:row>
      <xdr:rowOff>165644</xdr:rowOff>
    </xdr:to>
    <xdr:sp macro="" textlink="">
      <xdr:nvSpPr>
        <xdr:cNvPr id="473" name="フローチャート : 判断 472"/>
        <xdr:cNvSpPr/>
      </xdr:nvSpPr>
      <xdr:spPr>
        <a:xfrm>
          <a:off x="15430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109764</xdr:rowOff>
    </xdr:from>
    <xdr:to>
      <xdr:col>22</xdr:col>
      <xdr:colOff>415925</xdr:colOff>
      <xdr:row>86</xdr:row>
      <xdr:rowOff>39914</xdr:rowOff>
    </xdr:to>
    <xdr:sp macro="" textlink="">
      <xdr:nvSpPr>
        <xdr:cNvPr id="479" name="円/楕円 478"/>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10721</xdr:rowOff>
    </xdr:from>
    <xdr:ext cx="405111" cy="259045"/>
    <xdr:sp macro="" textlink="">
      <xdr:nvSpPr>
        <xdr:cNvPr id="480" name="n_1aveValue【児童館】&#10;有形固定資産減価償却率"/>
        <xdr:cNvSpPr txBox="1"/>
      </xdr:nvSpPr>
      <xdr:spPr>
        <a:xfrm>
          <a:off x="15266043"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31041</xdr:rowOff>
    </xdr:from>
    <xdr:ext cx="405111" cy="259045"/>
    <xdr:sp macro="" textlink="">
      <xdr:nvSpPr>
        <xdr:cNvPr id="481" name="n_1mainValue【児童館】&#10;有形固定資産減価償却率"/>
        <xdr:cNvSpPr txBox="1"/>
      </xdr:nvSpPr>
      <xdr:spPr>
        <a:xfrm>
          <a:off x="15266043"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07" name="直線コネクタ 506"/>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08"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09" name="直線コネクタ 508"/>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10"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11" name="直線コネクタ 51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12"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13" name="フローチャート : 判断 512"/>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14" name="フローチャート : 判断 513"/>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52614</xdr:rowOff>
    </xdr:from>
    <xdr:to>
      <xdr:col>31</xdr:col>
      <xdr:colOff>85725</xdr:colOff>
      <xdr:row>86</xdr:row>
      <xdr:rowOff>154214</xdr:rowOff>
    </xdr:to>
    <xdr:sp macro="" textlink="">
      <xdr:nvSpPr>
        <xdr:cNvPr id="520" name="円/楕円 519"/>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121756</xdr:rowOff>
    </xdr:from>
    <xdr:ext cx="469744" cy="259045"/>
    <xdr:sp macro="" textlink="">
      <xdr:nvSpPr>
        <xdr:cNvPr id="521"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145341</xdr:rowOff>
    </xdr:from>
    <xdr:ext cx="469744" cy="259045"/>
    <xdr:sp macro="" textlink="">
      <xdr:nvSpPr>
        <xdr:cNvPr id="522"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7" name="テキスト ボックス 5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49" name="直線コネクタ 548"/>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50"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51" name="直線コネクタ 550"/>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52"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53" name="直線コネクタ 55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54"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55" name="フローチャート : 判断 554"/>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56" name="フローチャート : 判断 555"/>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58057</xdr:rowOff>
    </xdr:from>
    <xdr:to>
      <xdr:col>22</xdr:col>
      <xdr:colOff>415925</xdr:colOff>
      <xdr:row>100</xdr:row>
      <xdr:rowOff>159657</xdr:rowOff>
    </xdr:to>
    <xdr:sp macro="" textlink="">
      <xdr:nvSpPr>
        <xdr:cNvPr id="562" name="円/楕円 561"/>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152416</xdr:rowOff>
    </xdr:from>
    <xdr:ext cx="405111" cy="259045"/>
    <xdr:sp macro="" textlink="">
      <xdr:nvSpPr>
        <xdr:cNvPr id="563"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4734</xdr:rowOff>
    </xdr:from>
    <xdr:ext cx="405111" cy="259045"/>
    <xdr:sp macro="" textlink="">
      <xdr:nvSpPr>
        <xdr:cNvPr id="564" name="n_1mainValue【公民館】&#10;有形固定資産減価償却率"/>
        <xdr:cNvSpPr txBox="1"/>
      </xdr:nvSpPr>
      <xdr:spPr>
        <a:xfrm>
          <a:off x="15266043"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88" name="直線コネクタ 587"/>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89"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90" name="直線コネクタ 589"/>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91"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92" name="直線コネクタ 591"/>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3"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4" name="フローチャート : 判断 593"/>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95" name="フローチャート : 判断 594"/>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601" name="円/楕円 600"/>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602"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3827</xdr:rowOff>
    </xdr:from>
    <xdr:ext cx="469744" cy="259045"/>
    <xdr:sp macro="" textlink="">
      <xdr:nvSpPr>
        <xdr:cNvPr id="603"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本市は人口規模と比較して面積が狭小であることから、人口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施設延長・面積については、道路をはじめ多くの資産で類似団体の平均を下回っている。一方、有形固定資産減価償却率については類似団体の平均を上回っている施設が多く、施設の老朽化が進んでいる。特に、有形固定資産の多くを占める学校施設の老朽化が著しいことから、公共施設等総合管理計画及び今後策定予定としている各施設の個別管理計画に基づき適正な施設管理を図ることと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128270</xdr:rowOff>
    </xdr:from>
    <xdr:to>
      <xdr:col>5</xdr:col>
      <xdr:colOff>409575</xdr:colOff>
      <xdr:row>40</xdr:row>
      <xdr:rowOff>58420</xdr:rowOff>
    </xdr:to>
    <xdr:sp macro="" textlink="">
      <xdr:nvSpPr>
        <xdr:cNvPr id="73" name="円/楕円 72"/>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49547</xdr:rowOff>
    </xdr:from>
    <xdr:ext cx="405111" cy="259045"/>
    <xdr:sp macro="" textlink="">
      <xdr:nvSpPr>
        <xdr:cNvPr id="74" name="n_1mainValue【図書館】&#10;有形固定資産減価償却率"/>
        <xdr:cNvSpPr txBox="1"/>
      </xdr:nvSpPr>
      <xdr:spPr>
        <a:xfrm>
          <a:off x="3582043"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164193</xdr:rowOff>
    </xdr:from>
    <xdr:to>
      <xdr:col>14</xdr:col>
      <xdr:colOff>79375</xdr:colOff>
      <xdr:row>40</xdr:row>
      <xdr:rowOff>94343</xdr:rowOff>
    </xdr:to>
    <xdr:sp macro="" textlink="">
      <xdr:nvSpPr>
        <xdr:cNvPr id="115" name="円/楕円 114"/>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110870</xdr:rowOff>
    </xdr:from>
    <xdr:ext cx="469744" cy="259045"/>
    <xdr:sp macro="" textlink="">
      <xdr:nvSpPr>
        <xdr:cNvPr id="116"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31496</xdr:rowOff>
    </xdr:from>
    <xdr:to>
      <xdr:col>5</xdr:col>
      <xdr:colOff>409575</xdr:colOff>
      <xdr:row>58</xdr:row>
      <xdr:rowOff>133096</xdr:rowOff>
    </xdr:to>
    <xdr:sp macro="" textlink="">
      <xdr:nvSpPr>
        <xdr:cNvPr id="153" name="円/楕円 152"/>
        <xdr:cNvSpPr/>
      </xdr:nvSpPr>
      <xdr:spPr>
        <a:xfrm>
          <a:off x="3746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149623</xdr:rowOff>
    </xdr:from>
    <xdr:ext cx="405111" cy="259045"/>
    <xdr:sp macro="" textlink="">
      <xdr:nvSpPr>
        <xdr:cNvPr id="154" name="n_1mainValue【体育館・プール】&#10;有形固定資産減価償却率"/>
        <xdr:cNvSpPr txBox="1"/>
      </xdr:nvSpPr>
      <xdr:spPr>
        <a:xfrm>
          <a:off x="3582043"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132097</xdr:rowOff>
    </xdr:from>
    <xdr:ext cx="469744" cy="259045"/>
    <xdr:sp macro="" textlink="">
      <xdr:nvSpPr>
        <xdr:cNvPr id="186"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40640</xdr:rowOff>
    </xdr:from>
    <xdr:to>
      <xdr:col>14</xdr:col>
      <xdr:colOff>79375</xdr:colOff>
      <xdr:row>62</xdr:row>
      <xdr:rowOff>142240</xdr:rowOff>
    </xdr:to>
    <xdr:sp macro="" textlink="">
      <xdr:nvSpPr>
        <xdr:cNvPr id="192" name="円/楕円 191"/>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133367</xdr:rowOff>
    </xdr:from>
    <xdr:ext cx="469744" cy="259045"/>
    <xdr:sp macro="" textlink="">
      <xdr:nvSpPr>
        <xdr:cNvPr id="193"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80555</xdr:rowOff>
    </xdr:from>
    <xdr:to>
      <xdr:col>6</xdr:col>
      <xdr:colOff>510540</xdr:colOff>
      <xdr:row>84</xdr:row>
      <xdr:rowOff>90351</xdr:rowOff>
    </xdr:to>
    <xdr:cxnSp macro="">
      <xdr:nvCxnSpPr>
        <xdr:cNvPr id="219" name="直線コネクタ 218"/>
        <xdr:cNvCxnSpPr/>
      </xdr:nvCxnSpPr>
      <xdr:spPr>
        <a:xfrm flipV="1">
          <a:off x="4634865" y="13453655"/>
          <a:ext cx="0" cy="103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94178</xdr:rowOff>
    </xdr:from>
    <xdr:ext cx="405111" cy="259045"/>
    <xdr:sp macro="" textlink="">
      <xdr:nvSpPr>
        <xdr:cNvPr id="220" name="【福祉施設】&#10;有形固定資産減価償却率最小値テキスト"/>
        <xdr:cNvSpPr txBox="1"/>
      </xdr:nvSpPr>
      <xdr:spPr>
        <a:xfrm>
          <a:off x="4724400" y="1449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84</xdr:row>
      <xdr:rowOff>90351</xdr:rowOff>
    </xdr:from>
    <xdr:to>
      <xdr:col>6</xdr:col>
      <xdr:colOff>600075</xdr:colOff>
      <xdr:row>84</xdr:row>
      <xdr:rowOff>90351</xdr:rowOff>
    </xdr:to>
    <xdr:cxnSp macro="">
      <xdr:nvCxnSpPr>
        <xdr:cNvPr id="221" name="直線コネクタ 220"/>
        <xdr:cNvCxnSpPr/>
      </xdr:nvCxnSpPr>
      <xdr:spPr>
        <a:xfrm>
          <a:off x="4546600" y="1449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27232</xdr:rowOff>
    </xdr:from>
    <xdr:ext cx="405111" cy="259045"/>
    <xdr:sp macro="" textlink="">
      <xdr:nvSpPr>
        <xdr:cNvPr id="222" name="【福祉施設】&#10;有形固定資産減価償却率最大値テキスト"/>
        <xdr:cNvSpPr txBox="1"/>
      </xdr:nvSpPr>
      <xdr:spPr>
        <a:xfrm>
          <a:off x="47244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80555</xdr:rowOff>
    </xdr:from>
    <xdr:to>
      <xdr:col>6</xdr:col>
      <xdr:colOff>600075</xdr:colOff>
      <xdr:row>78</xdr:row>
      <xdr:rowOff>80555</xdr:rowOff>
    </xdr:to>
    <xdr:cxnSp macro="">
      <xdr:nvCxnSpPr>
        <xdr:cNvPr id="223" name="直線コネクタ 222"/>
        <xdr:cNvCxnSpPr/>
      </xdr:nvCxnSpPr>
      <xdr:spPr>
        <a:xfrm>
          <a:off x="4546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60433</xdr:rowOff>
    </xdr:from>
    <xdr:ext cx="405111" cy="259045"/>
    <xdr:sp macro="" textlink="">
      <xdr:nvSpPr>
        <xdr:cNvPr id="224" name="【福祉施設】&#10;有形固定資産減価償却率平均値テキスト"/>
        <xdr:cNvSpPr txBox="1"/>
      </xdr:nvSpPr>
      <xdr:spPr>
        <a:xfrm>
          <a:off x="47244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82006</xdr:rowOff>
    </xdr:from>
    <xdr:to>
      <xdr:col>6</xdr:col>
      <xdr:colOff>561975</xdr:colOff>
      <xdr:row>82</xdr:row>
      <xdr:rowOff>12156</xdr:rowOff>
    </xdr:to>
    <xdr:sp macro="" textlink="">
      <xdr:nvSpPr>
        <xdr:cNvPr id="225" name="フローチャート : 判断 224"/>
        <xdr:cNvSpPr/>
      </xdr:nvSpPr>
      <xdr:spPr>
        <a:xfrm>
          <a:off x="4584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170180</xdr:rowOff>
    </xdr:from>
    <xdr:to>
      <xdr:col>5</xdr:col>
      <xdr:colOff>409575</xdr:colOff>
      <xdr:row>82</xdr:row>
      <xdr:rowOff>100330</xdr:rowOff>
    </xdr:to>
    <xdr:sp macro="" textlink="">
      <xdr:nvSpPr>
        <xdr:cNvPr id="226" name="フローチャート : 判断 225"/>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116857</xdr:rowOff>
    </xdr:from>
    <xdr:ext cx="405111" cy="259045"/>
    <xdr:sp macro="" textlink="">
      <xdr:nvSpPr>
        <xdr:cNvPr id="227" name="n_1aveValue【福祉施設】&#10;有形固定資産減価償却率"/>
        <xdr:cNvSpPr txBox="1"/>
      </xdr:nvSpPr>
      <xdr:spPr>
        <a:xfrm>
          <a:off x="3582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113030</xdr:rowOff>
    </xdr:from>
    <xdr:to>
      <xdr:col>5</xdr:col>
      <xdr:colOff>409575</xdr:colOff>
      <xdr:row>86</xdr:row>
      <xdr:rowOff>43180</xdr:rowOff>
    </xdr:to>
    <xdr:sp macro="" textlink="">
      <xdr:nvSpPr>
        <xdr:cNvPr id="233" name="円/楕円 232"/>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34307</xdr:rowOff>
    </xdr:from>
    <xdr:ext cx="405111" cy="259045"/>
    <xdr:sp macro="" textlink="">
      <xdr:nvSpPr>
        <xdr:cNvPr id="234" name="n_1mainValue【福祉施設】&#10;有形固定資産減価償却率"/>
        <xdr:cNvSpPr txBox="1"/>
      </xdr:nvSpPr>
      <xdr:spPr>
        <a:xfrm>
          <a:off x="3582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54102</xdr:rowOff>
    </xdr:from>
    <xdr:to>
      <xdr:col>15</xdr:col>
      <xdr:colOff>180340</xdr:colOff>
      <xdr:row>85</xdr:row>
      <xdr:rowOff>163830</xdr:rowOff>
    </xdr:to>
    <xdr:cxnSp macro="">
      <xdr:nvCxnSpPr>
        <xdr:cNvPr id="256" name="直線コネクタ 255"/>
        <xdr:cNvCxnSpPr/>
      </xdr:nvCxnSpPr>
      <xdr:spPr>
        <a:xfrm flipV="1">
          <a:off x="10476865" y="135986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7"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8" name="直線コネクタ 257"/>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779</xdr:rowOff>
    </xdr:from>
    <xdr:ext cx="469744" cy="259045"/>
    <xdr:sp macro="" textlink="">
      <xdr:nvSpPr>
        <xdr:cNvPr id="259" name="【福祉施設】&#10;一人当たり面積最大値テキスト"/>
        <xdr:cNvSpPr txBox="1"/>
      </xdr:nvSpPr>
      <xdr:spPr>
        <a:xfrm>
          <a:off x="10566400" y="133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79</xdr:row>
      <xdr:rowOff>54102</xdr:rowOff>
    </xdr:from>
    <xdr:to>
      <xdr:col>15</xdr:col>
      <xdr:colOff>269875</xdr:colOff>
      <xdr:row>79</xdr:row>
      <xdr:rowOff>54102</xdr:rowOff>
    </xdr:to>
    <xdr:cxnSp macro="">
      <xdr:nvCxnSpPr>
        <xdr:cNvPr id="260" name="直線コネクタ 259"/>
        <xdr:cNvCxnSpPr/>
      </xdr:nvCxnSpPr>
      <xdr:spPr>
        <a:xfrm>
          <a:off x="10388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52595</xdr:rowOff>
    </xdr:from>
    <xdr:ext cx="469744" cy="259045"/>
    <xdr:sp macro="" textlink="">
      <xdr:nvSpPr>
        <xdr:cNvPr id="261" name="【福祉施設】&#10;一人当たり面積平均値テキスト"/>
        <xdr:cNvSpPr txBox="1"/>
      </xdr:nvSpPr>
      <xdr:spPr>
        <a:xfrm>
          <a:off x="10566400" y="14454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74168</xdr:rowOff>
    </xdr:from>
    <xdr:to>
      <xdr:col>15</xdr:col>
      <xdr:colOff>231775</xdr:colOff>
      <xdr:row>85</xdr:row>
      <xdr:rowOff>4318</xdr:rowOff>
    </xdr:to>
    <xdr:sp macro="" textlink="">
      <xdr:nvSpPr>
        <xdr:cNvPr id="262" name="フローチャート : 判断 261"/>
        <xdr:cNvSpPr/>
      </xdr:nvSpPr>
      <xdr:spPr>
        <a:xfrm>
          <a:off x="104267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65024</xdr:rowOff>
    </xdr:from>
    <xdr:to>
      <xdr:col>14</xdr:col>
      <xdr:colOff>79375</xdr:colOff>
      <xdr:row>84</xdr:row>
      <xdr:rowOff>166624</xdr:rowOff>
    </xdr:to>
    <xdr:sp macro="" textlink="">
      <xdr:nvSpPr>
        <xdr:cNvPr id="263" name="フローチャート : 判断 262"/>
        <xdr:cNvSpPr/>
      </xdr:nvSpPr>
      <xdr:spPr>
        <a:xfrm>
          <a:off x="9588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11701</xdr:rowOff>
    </xdr:from>
    <xdr:ext cx="469744" cy="259045"/>
    <xdr:sp macro="" textlink="">
      <xdr:nvSpPr>
        <xdr:cNvPr id="264" name="n_1aveValue【福祉施設】&#10;一人当たり面積"/>
        <xdr:cNvSpPr txBox="1"/>
      </xdr:nvSpPr>
      <xdr:spPr>
        <a:xfrm>
          <a:off x="9391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135889</xdr:rowOff>
    </xdr:from>
    <xdr:to>
      <xdr:col>14</xdr:col>
      <xdr:colOff>79375</xdr:colOff>
      <xdr:row>86</xdr:row>
      <xdr:rowOff>66039</xdr:rowOff>
    </xdr:to>
    <xdr:sp macro="" textlink="">
      <xdr:nvSpPr>
        <xdr:cNvPr id="270" name="円/楕円 269"/>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57166</xdr:rowOff>
    </xdr:from>
    <xdr:ext cx="469744" cy="259045"/>
    <xdr:sp macro="" textlink="">
      <xdr:nvSpPr>
        <xdr:cNvPr id="271"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3" name="テキスト ボックス 28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1" name="テキスト ボックス 29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5" name="直線コネクタ 294"/>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6"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97" name="直線コネクタ 296"/>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98"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99" name="直線コネクタ 298"/>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0"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1" name="フローチャート : 判断 300"/>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2" name="フローチャート : 判断 301"/>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107332</xdr:rowOff>
    </xdr:from>
    <xdr:ext cx="405111" cy="259045"/>
    <xdr:sp macro="" textlink="">
      <xdr:nvSpPr>
        <xdr:cNvPr id="303"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63500</xdr:rowOff>
    </xdr:from>
    <xdr:to>
      <xdr:col>5</xdr:col>
      <xdr:colOff>409575</xdr:colOff>
      <xdr:row>104</xdr:row>
      <xdr:rowOff>165100</xdr:rowOff>
    </xdr:to>
    <xdr:sp macro="" textlink="">
      <xdr:nvSpPr>
        <xdr:cNvPr id="309" name="円/楕円 308"/>
        <xdr:cNvSpPr/>
      </xdr:nvSpPr>
      <xdr:spPr>
        <a:xfrm>
          <a:off x="3746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156227</xdr:rowOff>
    </xdr:from>
    <xdr:ext cx="405111" cy="259045"/>
    <xdr:sp macro="" textlink="">
      <xdr:nvSpPr>
        <xdr:cNvPr id="310" name="n_1mainValue【市民会館】&#10;有形固定資産減価償却率"/>
        <xdr:cNvSpPr txBox="1"/>
      </xdr:nvSpPr>
      <xdr:spPr>
        <a:xfrm>
          <a:off x="3582043"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1" name="テキスト ボックス 32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3" name="テキスト ボックス 32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5" name="テキスト ボックス 32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7" name="テキスト ボックス 32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9" name="テキスト ボックス 32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3" name="直線コネクタ 332"/>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4"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5" name="直線コネクタ 33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6"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37" name="直線コネクタ 336"/>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38"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39" name="フローチャート : 判断 338"/>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0" name="フローチャート : 判断 339"/>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1"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93980</xdr:rowOff>
    </xdr:from>
    <xdr:to>
      <xdr:col>14</xdr:col>
      <xdr:colOff>79375</xdr:colOff>
      <xdr:row>107</xdr:row>
      <xdr:rowOff>24130</xdr:rowOff>
    </xdr:to>
    <xdr:sp macro="" textlink="">
      <xdr:nvSpPr>
        <xdr:cNvPr id="347" name="円/楕円 346"/>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15257</xdr:rowOff>
    </xdr:from>
    <xdr:ext cx="469744" cy="259045"/>
    <xdr:sp macro="" textlink="">
      <xdr:nvSpPr>
        <xdr:cNvPr id="348"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4" name="正方形/長方形 3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7" name="テキスト ボックス 37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7" name="テキスト ボックス 38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391" name="直線コネクタ 390"/>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392"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393" name="直線コネクタ 392"/>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394"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395" name="直線コネクタ 394"/>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96"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97" name="フローチャート : 判断 39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398" name="フローチャート : 判断 397"/>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37936</xdr:rowOff>
    </xdr:from>
    <xdr:ext cx="405111" cy="259045"/>
    <xdr:sp macro="" textlink="">
      <xdr:nvSpPr>
        <xdr:cNvPr id="399"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47172</xdr:rowOff>
    </xdr:from>
    <xdr:to>
      <xdr:col>22</xdr:col>
      <xdr:colOff>415925</xdr:colOff>
      <xdr:row>60</xdr:row>
      <xdr:rowOff>148772</xdr:rowOff>
    </xdr:to>
    <xdr:sp macro="" textlink="">
      <xdr:nvSpPr>
        <xdr:cNvPr id="405" name="円/楕円 404"/>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139899</xdr:rowOff>
    </xdr:from>
    <xdr:ext cx="405111" cy="259045"/>
    <xdr:sp macro="" textlink="">
      <xdr:nvSpPr>
        <xdr:cNvPr id="406" name="n_1mainValue【保健センター・保健所】&#10;有形固定資産減価償却率"/>
        <xdr:cNvSpPr txBox="1"/>
      </xdr:nvSpPr>
      <xdr:spPr>
        <a:xfrm>
          <a:off x="15266043"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7" name="直線コネクタ 4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8" name="テキスト ボックス 4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0" name="テキスト ボックス 4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2" name="テキスト ボックス 4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4" name="テキスト ボックス 4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28" name="直線コネクタ 427"/>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2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0" name="直線コネクタ 42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31"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32" name="直線コネクタ 431"/>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33"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34" name="フローチャート : 判断 433"/>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35" name="フローチャート : 判断 434"/>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436"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442" name="円/楕円 441"/>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76217</xdr:rowOff>
    </xdr:from>
    <xdr:ext cx="469744" cy="259045"/>
    <xdr:sp macro="" textlink="">
      <xdr:nvSpPr>
        <xdr:cNvPr id="443"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5" name="直線コネクタ 4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6" name="テキスト ボックス 4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7" name="直線コネクタ 4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8" name="テキスト ボックス 4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9" name="直線コネクタ 4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0" name="テキスト ボックス 4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1" name="直線コネクタ 4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2" name="テキスト ボックス 4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66" name="直線コネクタ 465"/>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467"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468" name="直線コネクタ 467"/>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469"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470" name="直線コネクタ 469"/>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471"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72" name="フローチャート : 判断 47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473" name="フローチャート : 判断 472"/>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50564</xdr:rowOff>
    </xdr:from>
    <xdr:ext cx="405111" cy="259045"/>
    <xdr:sp macro="" textlink="">
      <xdr:nvSpPr>
        <xdr:cNvPr id="474"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83313</xdr:rowOff>
    </xdr:from>
    <xdr:to>
      <xdr:col>22</xdr:col>
      <xdr:colOff>415925</xdr:colOff>
      <xdr:row>82</xdr:row>
      <xdr:rowOff>13463</xdr:rowOff>
    </xdr:to>
    <xdr:sp macro="" textlink="">
      <xdr:nvSpPr>
        <xdr:cNvPr id="480" name="円/楕円 479"/>
        <xdr:cNvSpPr/>
      </xdr:nvSpPr>
      <xdr:spPr>
        <a:xfrm>
          <a:off x="15430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4590</xdr:rowOff>
    </xdr:from>
    <xdr:ext cx="405111" cy="259045"/>
    <xdr:sp macro="" textlink="">
      <xdr:nvSpPr>
        <xdr:cNvPr id="481" name="n_1mainValue【消防施設】&#10;有形固定資産減価償却率"/>
        <xdr:cNvSpPr txBox="1"/>
      </xdr:nvSpPr>
      <xdr:spPr>
        <a:xfrm>
          <a:off x="15266043"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2" name="テキスト ボックス 4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08" name="直線コネクタ 507"/>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09"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10" name="直線コネクタ 509"/>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11"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12" name="直線コネクタ 511"/>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13"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14" name="フローチャート : 判断 513"/>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5" name="フローチャート : 判断 51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16"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93436</xdr:rowOff>
    </xdr:from>
    <xdr:to>
      <xdr:col>31</xdr:col>
      <xdr:colOff>85725</xdr:colOff>
      <xdr:row>84</xdr:row>
      <xdr:rowOff>23586</xdr:rowOff>
    </xdr:to>
    <xdr:sp macro="" textlink="">
      <xdr:nvSpPr>
        <xdr:cNvPr id="522" name="円/楕円 521"/>
        <xdr:cNvSpPr/>
      </xdr:nvSpPr>
      <xdr:spPr>
        <a:xfrm>
          <a:off x="21272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14713</xdr:rowOff>
    </xdr:from>
    <xdr:ext cx="469744" cy="259045"/>
    <xdr:sp macro="" textlink="">
      <xdr:nvSpPr>
        <xdr:cNvPr id="523" name="n_1mainValue【消防施設】&#10;一人当たり面積"/>
        <xdr:cNvSpPr txBox="1"/>
      </xdr:nvSpPr>
      <xdr:spPr>
        <a:xfrm>
          <a:off x="210757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5" name="テキスト ボックス 5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49" name="直線コネクタ 548"/>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50"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51" name="直線コネクタ 550"/>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52"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53" name="直線コネクタ 552"/>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54"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55" name="フローチャート : 判断 554"/>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56" name="フローチャート : 判断 55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557"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136434</xdr:rowOff>
    </xdr:from>
    <xdr:to>
      <xdr:col>22</xdr:col>
      <xdr:colOff>415925</xdr:colOff>
      <xdr:row>101</xdr:row>
      <xdr:rowOff>66584</xdr:rowOff>
    </xdr:to>
    <xdr:sp macro="" textlink="">
      <xdr:nvSpPr>
        <xdr:cNvPr id="563" name="円/楕円 562"/>
        <xdr:cNvSpPr/>
      </xdr:nvSpPr>
      <xdr:spPr>
        <a:xfrm>
          <a:off x="15430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83111</xdr:rowOff>
    </xdr:from>
    <xdr:ext cx="405111" cy="259045"/>
    <xdr:sp macro="" textlink="">
      <xdr:nvSpPr>
        <xdr:cNvPr id="564" name="n_1mainValue【庁舎】&#10;有形固定資産減価償却率"/>
        <xdr:cNvSpPr txBox="1"/>
      </xdr:nvSpPr>
      <xdr:spPr>
        <a:xfrm>
          <a:off x="15266043"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76" name="直線コネクタ 5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7" name="テキスト ボックス 5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8" name="直線コネクタ 5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9" name="テキスト ボックス 5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0" name="直線コネクタ 5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1" name="テキスト ボックス 5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2" name="直線コネクタ 5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3" name="テキスト ボックス 5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587" name="直線コネクタ 586"/>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588"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589" name="直線コネクタ 588"/>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90"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91" name="直線コネクタ 590"/>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592"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593" name="フローチャート : 判断 592"/>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594" name="フローチャート : 判断 593"/>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102379</xdr:rowOff>
    </xdr:from>
    <xdr:ext cx="469744" cy="259045"/>
    <xdr:sp macro="" textlink="">
      <xdr:nvSpPr>
        <xdr:cNvPr id="595"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100837</xdr:rowOff>
    </xdr:from>
    <xdr:to>
      <xdr:col>31</xdr:col>
      <xdr:colOff>85725</xdr:colOff>
      <xdr:row>106</xdr:row>
      <xdr:rowOff>30987</xdr:rowOff>
    </xdr:to>
    <xdr:sp macro="" textlink="">
      <xdr:nvSpPr>
        <xdr:cNvPr id="601" name="円/楕円 600"/>
        <xdr:cNvSpPr/>
      </xdr:nvSpPr>
      <xdr:spPr>
        <a:xfrm>
          <a:off x="2127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22114</xdr:rowOff>
    </xdr:from>
    <xdr:ext cx="469744" cy="259045"/>
    <xdr:sp macro="" textlink="">
      <xdr:nvSpPr>
        <xdr:cNvPr id="602" name="n_1mainValue【庁舎】&#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及び市民会館については、総合福祉会館ハピネスなかまや市民会館なかまハーモニーホールなど比較的新しい施設が多いことから、有形固定資産減価償却率は類似団体の平均を下回っている。一方、庁舎及び体育館（体育文化センター）については有形固定資産減価償却率が類似団体の平均を上回っており施設の老朽化が進んでいることから、公共施設等総合管理計画及び今後策定予定としている各施設の個別管理計画に基づき適正な施設管理を図る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旧産炭地域である本市は、基幹となる産業がなく法人税収に乏しい状況が続いている。また、個人住民税についても少子高齢化により就業者数が減少している（</a:t>
          </a:r>
          <a:r>
            <a:rPr kumimoji="1" lang="en-US" altLang="ja-JP" sz="1300">
              <a:latin typeface="+mn-ea"/>
              <a:ea typeface="+mn-ea"/>
            </a:rPr>
            <a:t>H22</a:t>
          </a:r>
          <a:r>
            <a:rPr kumimoji="1" lang="ja-JP" altLang="en-US" sz="1300">
              <a:latin typeface="+mn-ea"/>
              <a:ea typeface="+mn-ea"/>
            </a:rPr>
            <a:t>：</a:t>
          </a:r>
          <a:r>
            <a:rPr kumimoji="1" lang="en-US" altLang="ja-JP" sz="1300">
              <a:latin typeface="+mn-ea"/>
              <a:ea typeface="+mn-ea"/>
            </a:rPr>
            <a:t>17,659</a:t>
          </a:r>
          <a:r>
            <a:rPr kumimoji="1" lang="ja-JP" altLang="en-US" sz="1300">
              <a:latin typeface="+mn-ea"/>
              <a:ea typeface="+mn-ea"/>
            </a:rPr>
            <a:t>人→</a:t>
          </a:r>
          <a:r>
            <a:rPr kumimoji="1" lang="en-US" altLang="ja-JP" sz="1300">
              <a:latin typeface="+mn-ea"/>
              <a:ea typeface="+mn-ea"/>
            </a:rPr>
            <a:t>H27</a:t>
          </a:r>
          <a:r>
            <a:rPr kumimoji="1" lang="ja-JP" altLang="en-US" sz="1300">
              <a:latin typeface="+mn-ea"/>
              <a:ea typeface="+mn-ea"/>
            </a:rPr>
            <a:t>：</a:t>
          </a:r>
          <a:r>
            <a:rPr kumimoji="1" lang="en-US" altLang="ja-JP" sz="1300">
              <a:latin typeface="+mn-ea"/>
              <a:ea typeface="+mn-ea"/>
            </a:rPr>
            <a:t>17,070</a:t>
          </a:r>
          <a:r>
            <a:rPr kumimoji="1" lang="ja-JP" altLang="en-US" sz="1300">
              <a:latin typeface="+mn-ea"/>
              <a:ea typeface="+mn-ea"/>
            </a:rPr>
            <a:t>人）ことから、特に所得割が伸び悩んでいる。依然として財政基盤は脆弱であり、財政力指数は全国平均及び県平均を下回る状況となっている。今後は、市税の徴収率向上や使用料の見直し、債権管理の強化等を通じて自主財源の確保に努めることと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69" name="直線コネクタ 68"/>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5" name="直線コネクタ 74"/>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7" name="テキスト ボックス 76"/>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93435</xdr:rowOff>
    </xdr:to>
    <xdr:cxnSp macro="">
      <xdr:nvCxnSpPr>
        <xdr:cNvPr id="78" name="直線コネクタ 77"/>
        <xdr:cNvCxnSpPr/>
      </xdr:nvCxnSpPr>
      <xdr:spPr>
        <a:xfrm>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2" name="テキスト ボックス 81"/>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91" name="テキスト ボックス 90"/>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平成</a:t>
          </a:r>
          <a:r>
            <a:rPr kumimoji="1" lang="en-US" altLang="ja-JP" sz="1200">
              <a:latin typeface="+mn-ea"/>
              <a:ea typeface="+mn-ea"/>
            </a:rPr>
            <a:t>28</a:t>
          </a:r>
          <a:r>
            <a:rPr kumimoji="1" lang="ja-JP" altLang="en-US" sz="1200">
              <a:latin typeface="+mn-ea"/>
              <a:ea typeface="+mn-ea"/>
            </a:rPr>
            <a:t>年度の経常収支比率は、歳出においては公共下水道事業推進に伴う特別会計繰出金の増額や非常勤職員等の任用形態見直しによる人件費の増額、歳入においては普通交付税や地方消費税交付金等の経常一般財源の減額により、平成</a:t>
          </a:r>
          <a:r>
            <a:rPr kumimoji="1" lang="en-US" altLang="ja-JP" sz="1200">
              <a:latin typeface="+mn-ea"/>
              <a:ea typeface="+mn-ea"/>
            </a:rPr>
            <a:t>27</a:t>
          </a:r>
          <a:r>
            <a:rPr kumimoji="1" lang="ja-JP" altLang="en-US" sz="1200">
              <a:latin typeface="+mn-ea"/>
              <a:ea typeface="+mn-ea"/>
            </a:rPr>
            <a:t>年度から</a:t>
          </a:r>
          <a:r>
            <a:rPr kumimoji="1" lang="en-US" altLang="ja-JP" sz="1200">
              <a:latin typeface="+mn-ea"/>
              <a:ea typeface="+mn-ea"/>
            </a:rPr>
            <a:t>3.8</a:t>
          </a:r>
          <a:r>
            <a:rPr kumimoji="1" lang="ja-JP" altLang="en-US" sz="1200">
              <a:latin typeface="+mn-ea"/>
              <a:ea typeface="+mn-ea"/>
            </a:rPr>
            <a:t>ポイント悪化し</a:t>
          </a:r>
          <a:r>
            <a:rPr kumimoji="1" lang="en-US" altLang="ja-JP" sz="1200">
              <a:latin typeface="+mn-ea"/>
              <a:ea typeface="+mn-ea"/>
            </a:rPr>
            <a:t>99.4%</a:t>
          </a:r>
          <a:r>
            <a:rPr kumimoji="1" lang="ja-JP" altLang="en-US" sz="1200">
              <a:latin typeface="+mn-ea"/>
              <a:ea typeface="+mn-ea"/>
            </a:rPr>
            <a:t>となっている。扶助費（経常収支比率</a:t>
          </a:r>
          <a:r>
            <a:rPr kumimoji="1" lang="en-US" altLang="ja-JP" sz="1200">
              <a:latin typeface="+mn-ea"/>
              <a:ea typeface="+mn-ea"/>
            </a:rPr>
            <a:t>15.3%</a:t>
          </a:r>
          <a:r>
            <a:rPr kumimoji="1" lang="ja-JP" altLang="en-US" sz="1200">
              <a:latin typeface="+mn-ea"/>
              <a:ea typeface="+mn-ea"/>
            </a:rPr>
            <a:t>）や繰出金（経常収支比率</a:t>
          </a:r>
          <a:r>
            <a:rPr kumimoji="1" lang="en-US" altLang="ja-JP" sz="1200">
              <a:latin typeface="+mn-ea"/>
              <a:ea typeface="+mn-ea"/>
            </a:rPr>
            <a:t>23.8%</a:t>
          </a:r>
          <a:r>
            <a:rPr kumimoji="1" lang="ja-JP" altLang="en-US" sz="1200">
              <a:latin typeface="+mn-ea"/>
              <a:ea typeface="+mn-ea"/>
            </a:rPr>
            <a:t>）の高止まりにより本市の経常収支比率は類似団体の平均を大きく上回っており、今後も高齢化の進行に伴い社会保障関係経費の増加が見込まれることから、引き続き行政経営プランに基づく歳入確保及び経常経費の削減により経常収支比率の改善に努めることと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22606</xdr:rowOff>
    </xdr:from>
    <xdr:to>
      <xdr:col>7</xdr:col>
      <xdr:colOff>152400</xdr:colOff>
      <xdr:row>64</xdr:row>
      <xdr:rowOff>34544</xdr:rowOff>
    </xdr:to>
    <xdr:cxnSp macro="">
      <xdr:nvCxnSpPr>
        <xdr:cNvPr id="130" name="直線コネクタ 129"/>
        <xdr:cNvCxnSpPr/>
      </xdr:nvCxnSpPr>
      <xdr:spPr>
        <a:xfrm>
          <a:off x="4114800" y="1082395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22606</xdr:rowOff>
    </xdr:to>
    <xdr:cxnSp macro="">
      <xdr:nvCxnSpPr>
        <xdr:cNvPr id="133" name="直線コネクタ 132"/>
        <xdr:cNvCxnSpPr/>
      </xdr:nvCxnSpPr>
      <xdr:spPr>
        <a:xfrm>
          <a:off x="3225800" y="107805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150622</xdr:rowOff>
    </xdr:to>
    <xdr:cxnSp macro="">
      <xdr:nvCxnSpPr>
        <xdr:cNvPr id="136" name="直線コネクタ 135"/>
        <xdr:cNvCxnSpPr/>
      </xdr:nvCxnSpPr>
      <xdr:spPr>
        <a:xfrm>
          <a:off x="2336800" y="106984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38" name="テキスト ボックス 137"/>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112014</xdr:rowOff>
    </xdr:to>
    <xdr:cxnSp macro="">
      <xdr:nvCxnSpPr>
        <xdr:cNvPr id="139" name="直線コネクタ 138"/>
        <xdr:cNvCxnSpPr/>
      </xdr:nvCxnSpPr>
      <xdr:spPr>
        <a:xfrm flipV="1">
          <a:off x="14478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43" name="テキスト ボックス 142"/>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9" name="円/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3" name="円/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7" name="円/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行財政集中改革プラン（推進期間：</a:t>
          </a:r>
          <a:r>
            <a:rPr kumimoji="1" lang="en-US" altLang="ja-JP" sz="1300">
              <a:latin typeface="+mn-ea"/>
              <a:ea typeface="+mn-ea"/>
            </a:rPr>
            <a:t>H17</a:t>
          </a:r>
          <a:r>
            <a:rPr kumimoji="1" lang="ja-JP" altLang="en-US" sz="1300">
              <a:latin typeface="+mn-ea"/>
              <a:ea typeface="+mn-ea"/>
            </a:rPr>
            <a:t>～</a:t>
          </a:r>
          <a:r>
            <a:rPr kumimoji="1" lang="en-US" altLang="ja-JP" sz="1300">
              <a:latin typeface="+mn-ea"/>
              <a:ea typeface="+mn-ea"/>
            </a:rPr>
            <a:t>H24</a:t>
          </a:r>
          <a:r>
            <a:rPr kumimoji="1" lang="ja-JP" altLang="en-US" sz="1300">
              <a:latin typeface="+mn-ea"/>
              <a:ea typeface="+mn-ea"/>
            </a:rPr>
            <a:t>）に基づき職員数の削減及び内部経費の見直し等に努めた結果、人口</a:t>
          </a:r>
          <a:r>
            <a:rPr kumimoji="1" lang="en-US" altLang="ja-JP" sz="1300">
              <a:latin typeface="+mn-ea"/>
              <a:ea typeface="+mn-ea"/>
            </a:rPr>
            <a:t>1</a:t>
          </a:r>
          <a:r>
            <a:rPr kumimoji="1" lang="ja-JP" altLang="en-US" sz="1300">
              <a:latin typeface="+mn-ea"/>
              <a:ea typeface="+mn-ea"/>
            </a:rPr>
            <a:t>人当たり人件費・物件費等決算額は、類似団体の平均を大きく下回る状況となっている。今後も、平成</a:t>
          </a:r>
          <a:r>
            <a:rPr kumimoji="1" lang="en-US" altLang="ja-JP" sz="1300">
              <a:latin typeface="+mn-ea"/>
              <a:ea typeface="+mn-ea"/>
            </a:rPr>
            <a:t>26</a:t>
          </a:r>
          <a:r>
            <a:rPr kumimoji="1" lang="ja-JP" altLang="en-US" sz="1300">
              <a:latin typeface="+mn-ea"/>
              <a:ea typeface="+mn-ea"/>
            </a:rPr>
            <a:t>年度に策定した行政経営プランに基づき職員給与のさらなる適正化及び経費削減の取組を継続していくこととする。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152287</xdr:rowOff>
    </xdr:from>
    <xdr:to>
      <xdr:col>7</xdr:col>
      <xdr:colOff>152400</xdr:colOff>
      <xdr:row>80</xdr:row>
      <xdr:rowOff>163035</xdr:rowOff>
    </xdr:to>
    <xdr:cxnSp macro="">
      <xdr:nvCxnSpPr>
        <xdr:cNvPr id="191" name="直線コネクタ 190"/>
        <xdr:cNvCxnSpPr/>
      </xdr:nvCxnSpPr>
      <xdr:spPr>
        <a:xfrm>
          <a:off x="4114800" y="13868287"/>
          <a:ext cx="8382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133263</xdr:rowOff>
    </xdr:from>
    <xdr:to>
      <xdr:col>6</xdr:col>
      <xdr:colOff>0</xdr:colOff>
      <xdr:row>80</xdr:row>
      <xdr:rowOff>152287</xdr:rowOff>
    </xdr:to>
    <xdr:cxnSp macro="">
      <xdr:nvCxnSpPr>
        <xdr:cNvPr id="194" name="直線コネクタ 193"/>
        <xdr:cNvCxnSpPr/>
      </xdr:nvCxnSpPr>
      <xdr:spPr>
        <a:xfrm>
          <a:off x="3225800" y="13849263"/>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84207</xdr:rowOff>
    </xdr:from>
    <xdr:to>
      <xdr:col>4</xdr:col>
      <xdr:colOff>482600</xdr:colOff>
      <xdr:row>80</xdr:row>
      <xdr:rowOff>133263</xdr:rowOff>
    </xdr:to>
    <xdr:cxnSp macro="">
      <xdr:nvCxnSpPr>
        <xdr:cNvPr id="197" name="直線コネクタ 196"/>
        <xdr:cNvCxnSpPr/>
      </xdr:nvCxnSpPr>
      <xdr:spPr>
        <a:xfrm>
          <a:off x="2336800" y="13800207"/>
          <a:ext cx="889000" cy="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116991</xdr:rowOff>
    </xdr:from>
    <xdr:ext cx="762000" cy="259045"/>
    <xdr:sp macro="" textlink="">
      <xdr:nvSpPr>
        <xdr:cNvPr id="199" name="テキスト ボックス 198"/>
        <xdr:cNvSpPr txBox="1"/>
      </xdr:nvSpPr>
      <xdr:spPr>
        <a:xfrm>
          <a:off x="2844800" y="141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84207</xdr:rowOff>
    </xdr:from>
    <xdr:to>
      <xdr:col>3</xdr:col>
      <xdr:colOff>279400</xdr:colOff>
      <xdr:row>80</xdr:row>
      <xdr:rowOff>98492</xdr:rowOff>
    </xdr:to>
    <xdr:cxnSp macro="">
      <xdr:nvCxnSpPr>
        <xdr:cNvPr id="200" name="直線コネクタ 199"/>
        <xdr:cNvCxnSpPr/>
      </xdr:nvCxnSpPr>
      <xdr:spPr>
        <a:xfrm flipV="1">
          <a:off x="1447800" y="13800207"/>
          <a:ext cx="8890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89434</xdr:rowOff>
    </xdr:from>
    <xdr:ext cx="762000" cy="259045"/>
    <xdr:sp macro="" textlink="">
      <xdr:nvSpPr>
        <xdr:cNvPr id="202" name="テキスト ボックス 201"/>
        <xdr:cNvSpPr txBox="1"/>
      </xdr:nvSpPr>
      <xdr:spPr>
        <a:xfrm>
          <a:off x="1955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87703</xdr:rowOff>
    </xdr:from>
    <xdr:ext cx="762000" cy="259045"/>
    <xdr:sp macro="" textlink="">
      <xdr:nvSpPr>
        <xdr:cNvPr id="204" name="テキスト ボックス 203"/>
        <xdr:cNvSpPr txBox="1"/>
      </xdr:nvSpPr>
      <xdr:spPr>
        <a:xfrm>
          <a:off x="1066800" y="141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112235</xdr:rowOff>
    </xdr:from>
    <xdr:to>
      <xdr:col>7</xdr:col>
      <xdr:colOff>203200</xdr:colOff>
      <xdr:row>81</xdr:row>
      <xdr:rowOff>42385</xdr:rowOff>
    </xdr:to>
    <xdr:sp macro="" textlink="">
      <xdr:nvSpPr>
        <xdr:cNvPr id="210" name="円/楕円 209"/>
        <xdr:cNvSpPr/>
      </xdr:nvSpPr>
      <xdr:spPr>
        <a:xfrm>
          <a:off x="4902200" y="138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33512</xdr:rowOff>
    </xdr:from>
    <xdr:ext cx="762000" cy="259045"/>
    <xdr:sp macro="" textlink="">
      <xdr:nvSpPr>
        <xdr:cNvPr id="211" name="人件費・物件費等の状況該当値テキスト"/>
        <xdr:cNvSpPr txBox="1"/>
      </xdr:nvSpPr>
      <xdr:spPr>
        <a:xfrm>
          <a:off x="5041900" y="1374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101487</xdr:rowOff>
    </xdr:from>
    <xdr:to>
      <xdr:col>6</xdr:col>
      <xdr:colOff>50800</xdr:colOff>
      <xdr:row>81</xdr:row>
      <xdr:rowOff>31637</xdr:rowOff>
    </xdr:to>
    <xdr:sp macro="" textlink="">
      <xdr:nvSpPr>
        <xdr:cNvPr id="212" name="円/楕円 211"/>
        <xdr:cNvSpPr/>
      </xdr:nvSpPr>
      <xdr:spPr>
        <a:xfrm>
          <a:off x="4064000" y="138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41814</xdr:rowOff>
    </xdr:from>
    <xdr:ext cx="736600" cy="259045"/>
    <xdr:sp macro="" textlink="">
      <xdr:nvSpPr>
        <xdr:cNvPr id="213" name="テキスト ボックス 212"/>
        <xdr:cNvSpPr txBox="1"/>
      </xdr:nvSpPr>
      <xdr:spPr>
        <a:xfrm>
          <a:off x="3733800" y="1358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82463</xdr:rowOff>
    </xdr:from>
    <xdr:to>
      <xdr:col>4</xdr:col>
      <xdr:colOff>533400</xdr:colOff>
      <xdr:row>81</xdr:row>
      <xdr:rowOff>12613</xdr:rowOff>
    </xdr:to>
    <xdr:sp macro="" textlink="">
      <xdr:nvSpPr>
        <xdr:cNvPr id="214" name="円/楕円 213"/>
        <xdr:cNvSpPr/>
      </xdr:nvSpPr>
      <xdr:spPr>
        <a:xfrm>
          <a:off x="3175000" y="13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22790</xdr:rowOff>
    </xdr:from>
    <xdr:ext cx="762000" cy="259045"/>
    <xdr:sp macro="" textlink="">
      <xdr:nvSpPr>
        <xdr:cNvPr id="215" name="テキスト ボックス 214"/>
        <xdr:cNvSpPr txBox="1"/>
      </xdr:nvSpPr>
      <xdr:spPr>
        <a:xfrm>
          <a:off x="2844800" y="1356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33407</xdr:rowOff>
    </xdr:from>
    <xdr:to>
      <xdr:col>3</xdr:col>
      <xdr:colOff>330200</xdr:colOff>
      <xdr:row>80</xdr:row>
      <xdr:rowOff>135007</xdr:rowOff>
    </xdr:to>
    <xdr:sp macro="" textlink="">
      <xdr:nvSpPr>
        <xdr:cNvPr id="216" name="円/楕円 215"/>
        <xdr:cNvSpPr/>
      </xdr:nvSpPr>
      <xdr:spPr>
        <a:xfrm>
          <a:off x="2286000" y="13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145184</xdr:rowOff>
    </xdr:from>
    <xdr:ext cx="762000" cy="259045"/>
    <xdr:sp macro="" textlink="">
      <xdr:nvSpPr>
        <xdr:cNvPr id="217" name="テキスト ボックス 216"/>
        <xdr:cNvSpPr txBox="1"/>
      </xdr:nvSpPr>
      <xdr:spPr>
        <a:xfrm>
          <a:off x="1955800" y="135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47692</xdr:rowOff>
    </xdr:from>
    <xdr:to>
      <xdr:col>2</xdr:col>
      <xdr:colOff>127000</xdr:colOff>
      <xdr:row>80</xdr:row>
      <xdr:rowOff>149292</xdr:rowOff>
    </xdr:to>
    <xdr:sp macro="" textlink="">
      <xdr:nvSpPr>
        <xdr:cNvPr id="218" name="円/楕円 217"/>
        <xdr:cNvSpPr/>
      </xdr:nvSpPr>
      <xdr:spPr>
        <a:xfrm>
          <a:off x="1397000" y="137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159469</xdr:rowOff>
    </xdr:from>
    <xdr:ext cx="762000" cy="259045"/>
    <xdr:sp macro="" textlink="">
      <xdr:nvSpPr>
        <xdr:cNvPr id="219" name="テキスト ボックス 218"/>
        <xdr:cNvSpPr txBox="1"/>
      </xdr:nvSpPr>
      <xdr:spPr>
        <a:xfrm>
          <a:off x="1066800" y="135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ラスパイレス指数が</a:t>
          </a:r>
          <a:r>
            <a:rPr kumimoji="1" lang="en-US" altLang="ja-JP" sz="1300">
              <a:latin typeface="ＭＳ Ｐゴシック"/>
            </a:rPr>
            <a:t>100</a:t>
          </a:r>
          <a:r>
            <a:rPr kumimoji="1" lang="ja-JP" altLang="en-US" sz="1300">
              <a:latin typeface="ＭＳ Ｐゴシック"/>
            </a:rPr>
            <a:t>を超える状態が続いている。各種手当、給料表等の給与体系の見直しを行い、より一層の給与の適正化に努めていく。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93557</xdr:rowOff>
    </xdr:to>
    <xdr:cxnSp macro="">
      <xdr:nvCxnSpPr>
        <xdr:cNvPr id="248" name="直線コネクタ 247"/>
        <xdr:cNvCxnSpPr/>
      </xdr:nvCxnSpPr>
      <xdr:spPr>
        <a:xfrm flipV="1">
          <a:off x="17018000" y="14025880"/>
          <a:ext cx="0" cy="812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65634</xdr:rowOff>
    </xdr:from>
    <xdr:ext cx="762000" cy="259045"/>
    <xdr:sp macro="" textlink="">
      <xdr:nvSpPr>
        <xdr:cNvPr id="249" name="給与水準   （国との比較）最小値テキスト"/>
        <xdr:cNvSpPr txBox="1"/>
      </xdr:nvSpPr>
      <xdr:spPr>
        <a:xfrm>
          <a:off x="17106900" y="148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93557</xdr:rowOff>
    </xdr:from>
    <xdr:to>
      <xdr:col>24</xdr:col>
      <xdr:colOff>647700</xdr:colOff>
      <xdr:row>86</xdr:row>
      <xdr:rowOff>93557</xdr:rowOff>
    </xdr:to>
    <xdr:cxnSp macro="">
      <xdr:nvCxnSpPr>
        <xdr:cNvPr id="250" name="直線コネクタ 249"/>
        <xdr:cNvCxnSpPr/>
      </xdr:nvCxnSpPr>
      <xdr:spPr>
        <a:xfrm>
          <a:off x="16929100" y="148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1"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2" name="直線コネクタ 251"/>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168487</xdr:rowOff>
    </xdr:to>
    <xdr:cxnSp macro="">
      <xdr:nvCxnSpPr>
        <xdr:cNvPr id="253" name="直線コネクタ 252"/>
        <xdr:cNvCxnSpPr/>
      </xdr:nvCxnSpPr>
      <xdr:spPr>
        <a:xfrm flipV="1">
          <a:off x="16179800" y="147015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4"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5" name="フローチャート : 判断 254"/>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168487</xdr:rowOff>
    </xdr:to>
    <xdr:cxnSp macro="">
      <xdr:nvCxnSpPr>
        <xdr:cNvPr id="256" name="直線コネクタ 255"/>
        <xdr:cNvCxnSpPr/>
      </xdr:nvCxnSpPr>
      <xdr:spPr>
        <a:xfrm>
          <a:off x="15290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7" name="フローチャート : 判断 256"/>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8" name="テキスト ボックス 257"/>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85</xdr:row>
      <xdr:rowOff>120227</xdr:rowOff>
    </xdr:to>
    <xdr:cxnSp macro="">
      <xdr:nvCxnSpPr>
        <xdr:cNvPr id="259" name="直線コネクタ 258"/>
        <xdr:cNvCxnSpPr/>
      </xdr:nvCxnSpPr>
      <xdr:spPr>
        <a:xfrm>
          <a:off x="14401800" y="1463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0" name="フローチャート : 判断 259"/>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1" name="テキスト ボックス 260"/>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63923</xdr:rowOff>
    </xdr:from>
    <xdr:to>
      <xdr:col>21</xdr:col>
      <xdr:colOff>0</xdr:colOff>
      <xdr:row>89</xdr:row>
      <xdr:rowOff>45720</xdr:rowOff>
    </xdr:to>
    <xdr:cxnSp macro="">
      <xdr:nvCxnSpPr>
        <xdr:cNvPr id="262" name="直線コネクタ 261"/>
        <xdr:cNvCxnSpPr/>
      </xdr:nvCxnSpPr>
      <xdr:spPr>
        <a:xfrm flipV="1">
          <a:off x="13512800" y="1463717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3" name="フローチャート : 判断 262"/>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4" name="テキスト ボックス 263"/>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65" name="フローチャート : 判断 264"/>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106273</xdr:rowOff>
    </xdr:from>
    <xdr:ext cx="762000" cy="259045"/>
    <xdr:sp macro="" textlink="">
      <xdr:nvSpPr>
        <xdr:cNvPr id="266" name="テキスト ボックス 265"/>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78" name="円/楕円 277"/>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99500</xdr:rowOff>
    </xdr:from>
    <xdr:ext cx="762000" cy="259045"/>
    <xdr:sp macro="" textlink="">
      <xdr:nvSpPr>
        <xdr:cNvPr id="279" name="テキスト ボックス 278"/>
        <xdr:cNvSpPr txBox="1"/>
      </xdr:nvSpPr>
      <xdr:spPr>
        <a:xfrm>
          <a:off x="14020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中間市行財政集中改革プランに基づく職員数の削減を達成している。今後は、事務事業や人員配置の見直しを行い、新たな定員管理計画を策定し、適切な定員管理を行っていく。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127229</xdr:rowOff>
    </xdr:to>
    <xdr:cxnSp macro="">
      <xdr:nvCxnSpPr>
        <xdr:cNvPr id="313" name="直線コネクタ 312"/>
        <xdr:cNvCxnSpPr/>
      </xdr:nvCxnSpPr>
      <xdr:spPr>
        <a:xfrm>
          <a:off x="16179800" y="10408920"/>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115646</xdr:rowOff>
    </xdr:from>
    <xdr:to>
      <xdr:col>23</xdr:col>
      <xdr:colOff>406400</xdr:colOff>
      <xdr:row>60</xdr:row>
      <xdr:rowOff>121920</xdr:rowOff>
    </xdr:to>
    <xdr:cxnSp macro="">
      <xdr:nvCxnSpPr>
        <xdr:cNvPr id="316" name="直線コネクタ 315"/>
        <xdr:cNvCxnSpPr/>
      </xdr:nvCxnSpPr>
      <xdr:spPr>
        <a:xfrm>
          <a:off x="15290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115164</xdr:rowOff>
    </xdr:from>
    <xdr:to>
      <xdr:col>22</xdr:col>
      <xdr:colOff>203200</xdr:colOff>
      <xdr:row>60</xdr:row>
      <xdr:rowOff>115646</xdr:rowOff>
    </xdr:to>
    <xdr:cxnSp macro="">
      <xdr:nvCxnSpPr>
        <xdr:cNvPr id="319" name="直線コネクタ 318"/>
        <xdr:cNvCxnSpPr/>
      </xdr:nvCxnSpPr>
      <xdr:spPr>
        <a:xfrm>
          <a:off x="14401800" y="104021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115164</xdr:rowOff>
    </xdr:from>
    <xdr:to>
      <xdr:col>21</xdr:col>
      <xdr:colOff>0</xdr:colOff>
      <xdr:row>60</xdr:row>
      <xdr:rowOff>118542</xdr:rowOff>
    </xdr:to>
    <xdr:cxnSp macro="">
      <xdr:nvCxnSpPr>
        <xdr:cNvPr id="322" name="直線コネクタ 321"/>
        <xdr:cNvCxnSpPr/>
      </xdr:nvCxnSpPr>
      <xdr:spPr>
        <a:xfrm flipV="1">
          <a:off x="13512800" y="1040216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3" name="フローチャート : 判断 322"/>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154957</xdr:rowOff>
    </xdr:from>
    <xdr:ext cx="762000" cy="259045"/>
    <xdr:sp macro="" textlink="">
      <xdr:nvSpPr>
        <xdr:cNvPr id="324" name="テキスト ボックス 323"/>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5" name="フローチャート : 判断 324"/>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161713</xdr:rowOff>
    </xdr:from>
    <xdr:ext cx="762000" cy="259045"/>
    <xdr:sp macro="" textlink="">
      <xdr:nvSpPr>
        <xdr:cNvPr id="326" name="テキスト ボックス 325"/>
        <xdr:cNvSpPr txBox="1"/>
      </xdr:nvSpPr>
      <xdr:spPr>
        <a:xfrm>
          <a:off x="13131800" y="106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76429</xdr:rowOff>
    </xdr:from>
    <xdr:to>
      <xdr:col>24</xdr:col>
      <xdr:colOff>609600</xdr:colOff>
      <xdr:row>61</xdr:row>
      <xdr:rowOff>6579</xdr:rowOff>
    </xdr:to>
    <xdr:sp macro="" textlink="">
      <xdr:nvSpPr>
        <xdr:cNvPr id="332" name="円/楕円 331"/>
        <xdr:cNvSpPr/>
      </xdr:nvSpPr>
      <xdr:spPr>
        <a:xfrm>
          <a:off x="16967200" y="10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169156</xdr:rowOff>
    </xdr:from>
    <xdr:ext cx="762000" cy="259045"/>
    <xdr:sp macro="" textlink="">
      <xdr:nvSpPr>
        <xdr:cNvPr id="333" name="定員管理の状況該当値テキスト"/>
        <xdr:cNvSpPr txBox="1"/>
      </xdr:nvSpPr>
      <xdr:spPr>
        <a:xfrm>
          <a:off x="17106900" y="1028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34" name="円/楕円 333"/>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35" name="テキスト ボックス 334"/>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64846</xdr:rowOff>
    </xdr:from>
    <xdr:to>
      <xdr:col>22</xdr:col>
      <xdr:colOff>254000</xdr:colOff>
      <xdr:row>60</xdr:row>
      <xdr:rowOff>166446</xdr:rowOff>
    </xdr:to>
    <xdr:sp macro="" textlink="">
      <xdr:nvSpPr>
        <xdr:cNvPr id="336" name="円/楕円 335"/>
        <xdr:cNvSpPr/>
      </xdr:nvSpPr>
      <xdr:spPr>
        <a:xfrm>
          <a:off x="15240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5173</xdr:rowOff>
    </xdr:from>
    <xdr:ext cx="762000" cy="259045"/>
    <xdr:sp macro="" textlink="">
      <xdr:nvSpPr>
        <xdr:cNvPr id="337" name="テキスト ボックス 336"/>
        <xdr:cNvSpPr txBox="1"/>
      </xdr:nvSpPr>
      <xdr:spPr>
        <a:xfrm>
          <a:off x="14909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64364</xdr:rowOff>
    </xdr:from>
    <xdr:to>
      <xdr:col>21</xdr:col>
      <xdr:colOff>50800</xdr:colOff>
      <xdr:row>60</xdr:row>
      <xdr:rowOff>165964</xdr:rowOff>
    </xdr:to>
    <xdr:sp macro="" textlink="">
      <xdr:nvSpPr>
        <xdr:cNvPr id="338" name="円/楕円 337"/>
        <xdr:cNvSpPr/>
      </xdr:nvSpPr>
      <xdr:spPr>
        <a:xfrm>
          <a:off x="14351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4691</xdr:rowOff>
    </xdr:from>
    <xdr:ext cx="762000" cy="259045"/>
    <xdr:sp macro="" textlink="">
      <xdr:nvSpPr>
        <xdr:cNvPr id="339" name="テキスト ボックス 338"/>
        <xdr:cNvSpPr txBox="1"/>
      </xdr:nvSpPr>
      <xdr:spPr>
        <a:xfrm>
          <a:off x="14020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67742</xdr:rowOff>
    </xdr:from>
    <xdr:to>
      <xdr:col>19</xdr:col>
      <xdr:colOff>533400</xdr:colOff>
      <xdr:row>60</xdr:row>
      <xdr:rowOff>169342</xdr:rowOff>
    </xdr:to>
    <xdr:sp macro="" textlink="">
      <xdr:nvSpPr>
        <xdr:cNvPr id="340" name="円/楕円 339"/>
        <xdr:cNvSpPr/>
      </xdr:nvSpPr>
      <xdr:spPr>
        <a:xfrm>
          <a:off x="13462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8069</xdr:rowOff>
    </xdr:from>
    <xdr:ext cx="762000" cy="259045"/>
    <xdr:sp macro="" textlink="">
      <xdr:nvSpPr>
        <xdr:cNvPr id="341" name="テキスト ボックス 340"/>
        <xdr:cNvSpPr txBox="1"/>
      </xdr:nvSpPr>
      <xdr:spPr>
        <a:xfrm>
          <a:off x="13131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起債償還終了により元利償還金が減少（</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2,022</a:t>
          </a:r>
          <a:r>
            <a:rPr kumimoji="1" lang="ja-JP" altLang="en-US" sz="1300">
              <a:latin typeface="ＭＳ Ｐゴシック"/>
            </a:rPr>
            <a:t>百万円→</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1,947</a:t>
          </a:r>
          <a:r>
            <a:rPr kumimoji="1" lang="ja-JP" altLang="en-US" sz="1300">
              <a:latin typeface="ＭＳ Ｐゴシック"/>
            </a:rPr>
            <a:t>百万円）したことなどから、平成</a:t>
          </a:r>
          <a:r>
            <a:rPr kumimoji="1" lang="en-US" altLang="ja-JP" sz="1300">
              <a:latin typeface="ＭＳ Ｐゴシック"/>
            </a:rPr>
            <a:t>28</a:t>
          </a:r>
          <a:r>
            <a:rPr kumimoji="1" lang="ja-JP" altLang="en-US" sz="1300">
              <a:latin typeface="ＭＳ Ｐゴシック"/>
            </a:rPr>
            <a:t>年度数値は前年度から</a:t>
          </a:r>
          <a:r>
            <a:rPr kumimoji="1" lang="en-US" altLang="ja-JP" sz="1300">
              <a:latin typeface="ＭＳ Ｐゴシック"/>
            </a:rPr>
            <a:t>0.2</a:t>
          </a:r>
          <a:r>
            <a:rPr kumimoji="1" lang="ja-JP" altLang="en-US" sz="1300">
              <a:latin typeface="ＭＳ Ｐゴシック"/>
            </a:rPr>
            <a:t>ポイント改善している。しかしながら、他団体と比べて立ち遅れている下水道の整備に伴い公共下水道事業への繰出金が多額となっていることなどから、本市の実質公債費比率は類似団体の平均を上回る水準で推移している。今後は、普通建設事業費の抑制や償還条件の見直しによる公債費負担の適正化及び計画的な下水道事業実施による繰出金額の削減に努めることとす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146050</xdr:rowOff>
    </xdr:to>
    <xdr:cxnSp macro="">
      <xdr:nvCxnSpPr>
        <xdr:cNvPr id="375" name="直線コネクタ 374"/>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14817</xdr:rowOff>
    </xdr:to>
    <xdr:cxnSp macro="">
      <xdr:nvCxnSpPr>
        <xdr:cNvPr id="378" name="直線コネクタ 377"/>
        <xdr:cNvCxnSpPr/>
      </xdr:nvCxnSpPr>
      <xdr:spPr>
        <a:xfrm flipV="1">
          <a:off x="15290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0" name="テキスト ボックス 379"/>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55033</xdr:rowOff>
    </xdr:to>
    <xdr:cxnSp macro="">
      <xdr:nvCxnSpPr>
        <xdr:cNvPr id="381" name="直線コネクタ 380"/>
        <xdr:cNvCxnSpPr/>
      </xdr:nvCxnSpPr>
      <xdr:spPr>
        <a:xfrm flipV="1">
          <a:off x="14401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2" name="フローチャート : 判断 38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83" name="テキスト ボックス 38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55033</xdr:rowOff>
    </xdr:to>
    <xdr:cxnSp macro="">
      <xdr:nvCxnSpPr>
        <xdr:cNvPr id="384" name="直線コネクタ 383"/>
        <xdr:cNvCxnSpPr/>
      </xdr:nvCxnSpPr>
      <xdr:spPr>
        <a:xfrm>
          <a:off x="13512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162137</xdr:rowOff>
    </xdr:from>
    <xdr:to>
      <xdr:col>21</xdr:col>
      <xdr:colOff>50800</xdr:colOff>
      <xdr:row>42</xdr:row>
      <xdr:rowOff>92287</xdr:rowOff>
    </xdr:to>
    <xdr:sp macro="" textlink="">
      <xdr:nvSpPr>
        <xdr:cNvPr id="385" name="フローチャート : 判断 384"/>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102464</xdr:rowOff>
    </xdr:from>
    <xdr:ext cx="762000" cy="259045"/>
    <xdr:sp macro="" textlink="">
      <xdr:nvSpPr>
        <xdr:cNvPr id="386" name="テキスト ボックス 385"/>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7" name="フローチャート : 判断 38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88" name="テキスト ボックス 38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394" name="円/楕円 393"/>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395"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6" name="円/楕円 39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7" name="テキスト ボックス 39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398" name="円/楕円 397"/>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399" name="テキスト ボックス 398"/>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00" name="円/楕円 399"/>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01" name="テキスト ボックス 400"/>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151554</xdr:rowOff>
    </xdr:from>
    <xdr:to>
      <xdr:col>19</xdr:col>
      <xdr:colOff>533400</xdr:colOff>
      <xdr:row>43</xdr:row>
      <xdr:rowOff>81704</xdr:rowOff>
    </xdr:to>
    <xdr:sp macro="" textlink="">
      <xdr:nvSpPr>
        <xdr:cNvPr id="402" name="円/楕円 401"/>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66481</xdr:rowOff>
    </xdr:from>
    <xdr:ext cx="762000" cy="259045"/>
    <xdr:sp macro="" textlink="">
      <xdr:nvSpPr>
        <xdr:cNvPr id="403" name="テキスト ボックス 402"/>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普通会計地方債残高は減少（</a:t>
          </a:r>
          <a:r>
            <a:rPr kumimoji="1" lang="en-US" altLang="ja-JP" sz="1200">
              <a:latin typeface="+mn-ea"/>
              <a:ea typeface="+mn-ea"/>
            </a:rPr>
            <a:t>H27</a:t>
          </a:r>
          <a:r>
            <a:rPr kumimoji="1" lang="ja-JP" altLang="en-US" sz="1200">
              <a:latin typeface="+mn-ea"/>
              <a:ea typeface="+mn-ea"/>
            </a:rPr>
            <a:t>：</a:t>
          </a:r>
          <a:r>
            <a:rPr kumimoji="1" lang="en-US" altLang="ja-JP" sz="1200">
              <a:latin typeface="+mn-ea"/>
              <a:ea typeface="+mn-ea"/>
            </a:rPr>
            <a:t>14,323</a:t>
          </a:r>
          <a:r>
            <a:rPr kumimoji="1" lang="ja-JP" altLang="en-US" sz="1200">
              <a:latin typeface="+mn-ea"/>
              <a:ea typeface="+mn-ea"/>
            </a:rPr>
            <a:t>百万円→</a:t>
          </a:r>
          <a:r>
            <a:rPr kumimoji="1" lang="en-US" altLang="ja-JP" sz="1200">
              <a:latin typeface="+mn-ea"/>
              <a:ea typeface="+mn-ea"/>
            </a:rPr>
            <a:t>H28</a:t>
          </a:r>
          <a:r>
            <a:rPr kumimoji="1" lang="ja-JP" altLang="en-US" sz="1200">
              <a:latin typeface="+mn-ea"/>
              <a:ea typeface="+mn-ea"/>
            </a:rPr>
            <a:t>：</a:t>
          </a:r>
          <a:r>
            <a:rPr kumimoji="1" lang="en-US" altLang="ja-JP" sz="1200">
              <a:latin typeface="+mn-ea"/>
              <a:ea typeface="+mn-ea"/>
            </a:rPr>
            <a:t>13,517</a:t>
          </a:r>
          <a:r>
            <a:rPr kumimoji="1" lang="ja-JP" altLang="en-US" sz="1200">
              <a:latin typeface="+mn-ea"/>
              <a:ea typeface="+mn-ea"/>
            </a:rPr>
            <a:t>百万円）しているものの、公共下水道事業推進に伴う公営企業債等繰入見込額の増加（</a:t>
          </a:r>
          <a:r>
            <a:rPr kumimoji="1" lang="en-US" altLang="ja-JP" sz="1200">
              <a:latin typeface="+mn-ea"/>
              <a:ea typeface="+mn-ea"/>
            </a:rPr>
            <a:t>H27</a:t>
          </a:r>
          <a:r>
            <a:rPr kumimoji="1" lang="ja-JP" altLang="en-US" sz="1200">
              <a:latin typeface="+mn-ea"/>
              <a:ea typeface="+mn-ea"/>
            </a:rPr>
            <a:t>：</a:t>
          </a:r>
          <a:r>
            <a:rPr kumimoji="1" lang="en-US" altLang="ja-JP" sz="1200">
              <a:latin typeface="+mn-ea"/>
              <a:ea typeface="+mn-ea"/>
            </a:rPr>
            <a:t>11,400</a:t>
          </a:r>
          <a:r>
            <a:rPr kumimoji="1" lang="ja-JP" altLang="en-US" sz="1200">
              <a:latin typeface="+mn-ea"/>
              <a:ea typeface="+mn-ea"/>
            </a:rPr>
            <a:t>百万円</a:t>
          </a:r>
          <a:r>
            <a:rPr kumimoji="1" lang="en-US" altLang="ja-JP" sz="1200">
              <a:latin typeface="+mn-ea"/>
              <a:ea typeface="+mn-ea"/>
            </a:rPr>
            <a:t>→H28</a:t>
          </a:r>
          <a:r>
            <a:rPr kumimoji="1" lang="ja-JP" altLang="en-US" sz="1200">
              <a:latin typeface="+mn-ea"/>
              <a:ea typeface="+mn-ea"/>
            </a:rPr>
            <a:t>：</a:t>
          </a:r>
          <a:r>
            <a:rPr kumimoji="1" lang="en-US" altLang="ja-JP" sz="1200">
              <a:latin typeface="+mn-ea"/>
              <a:ea typeface="+mn-ea"/>
            </a:rPr>
            <a:t>11,759</a:t>
          </a:r>
          <a:r>
            <a:rPr kumimoji="1" lang="ja-JP" altLang="en-US" sz="1200">
              <a:latin typeface="+mn-ea"/>
              <a:ea typeface="+mn-ea"/>
            </a:rPr>
            <a:t>百万円）や財政調整基金取崩しによる充当可能基金の減額（</a:t>
          </a:r>
          <a:r>
            <a:rPr kumimoji="1" lang="en-US" altLang="ja-JP" sz="1200">
              <a:latin typeface="+mn-ea"/>
              <a:ea typeface="+mn-ea"/>
            </a:rPr>
            <a:t>H27</a:t>
          </a:r>
          <a:r>
            <a:rPr kumimoji="1" lang="ja-JP" altLang="en-US" sz="1200">
              <a:latin typeface="+mn-ea"/>
              <a:ea typeface="+mn-ea"/>
            </a:rPr>
            <a:t>：</a:t>
          </a:r>
          <a:r>
            <a:rPr kumimoji="1" lang="en-US" altLang="ja-JP" sz="1200">
              <a:latin typeface="+mn-ea"/>
              <a:ea typeface="+mn-ea"/>
            </a:rPr>
            <a:t>3,533</a:t>
          </a:r>
          <a:r>
            <a:rPr kumimoji="1" lang="ja-JP" altLang="en-US" sz="1200">
              <a:latin typeface="+mn-ea"/>
              <a:ea typeface="+mn-ea"/>
            </a:rPr>
            <a:t>百万円→</a:t>
          </a:r>
          <a:r>
            <a:rPr kumimoji="1" lang="en-US" altLang="ja-JP" sz="1200">
              <a:latin typeface="+mn-ea"/>
              <a:ea typeface="+mn-ea"/>
            </a:rPr>
            <a:t>H28</a:t>
          </a:r>
          <a:r>
            <a:rPr kumimoji="1" lang="ja-JP" altLang="en-US" sz="1200">
              <a:latin typeface="+mn-ea"/>
              <a:ea typeface="+mn-ea"/>
            </a:rPr>
            <a:t>：</a:t>
          </a:r>
          <a:r>
            <a:rPr kumimoji="1" lang="en-US" altLang="ja-JP" sz="1200">
              <a:latin typeface="+mn-ea"/>
              <a:ea typeface="+mn-ea"/>
            </a:rPr>
            <a:t>2,711</a:t>
          </a:r>
          <a:r>
            <a:rPr kumimoji="1" lang="ja-JP" altLang="en-US" sz="1200">
              <a:latin typeface="+mn-ea"/>
              <a:ea typeface="+mn-ea"/>
            </a:rPr>
            <a:t>百万円）により平成</a:t>
          </a:r>
          <a:r>
            <a:rPr kumimoji="1" lang="en-US" altLang="ja-JP" sz="1200">
              <a:latin typeface="+mn-ea"/>
              <a:ea typeface="+mn-ea"/>
            </a:rPr>
            <a:t>28</a:t>
          </a:r>
          <a:r>
            <a:rPr kumimoji="1" lang="ja-JP" altLang="en-US" sz="1200">
              <a:latin typeface="+mn-ea"/>
              <a:ea typeface="+mn-ea"/>
            </a:rPr>
            <a:t>年度数値は前年度から</a:t>
          </a:r>
          <a:r>
            <a:rPr kumimoji="1" lang="en-US" altLang="ja-JP" sz="1200">
              <a:latin typeface="+mn-ea"/>
              <a:ea typeface="+mn-ea"/>
            </a:rPr>
            <a:t>2.4</a:t>
          </a:r>
          <a:r>
            <a:rPr kumimoji="1" lang="ja-JP" altLang="en-US" sz="1200">
              <a:latin typeface="+mn-ea"/>
              <a:ea typeface="+mn-ea"/>
            </a:rPr>
            <a:t>ポイント悪化している。他団体との比較においても、本市の将来負担比率は類似団体の平均を大きく上回っていることから、普通建設事業費の抑制による地方債残高の削減や計画的な下水道事業実施による繰出金額の削減等を通じて将来負担比率の改善に努めることとす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72954</xdr:rowOff>
    </xdr:from>
    <xdr:to>
      <xdr:col>24</xdr:col>
      <xdr:colOff>558800</xdr:colOff>
      <xdr:row>19</xdr:row>
      <xdr:rowOff>105128</xdr:rowOff>
    </xdr:to>
    <xdr:cxnSp macro="">
      <xdr:nvCxnSpPr>
        <xdr:cNvPr id="437" name="直線コネクタ 436"/>
        <xdr:cNvCxnSpPr/>
      </xdr:nvCxnSpPr>
      <xdr:spPr>
        <a:xfrm>
          <a:off x="16179800" y="333050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72954</xdr:rowOff>
    </xdr:from>
    <xdr:to>
      <xdr:col>23</xdr:col>
      <xdr:colOff>406400</xdr:colOff>
      <xdr:row>20</xdr:row>
      <xdr:rowOff>141464</xdr:rowOff>
    </xdr:to>
    <xdr:cxnSp macro="">
      <xdr:nvCxnSpPr>
        <xdr:cNvPr id="440" name="直線コネクタ 439"/>
        <xdr:cNvCxnSpPr/>
      </xdr:nvCxnSpPr>
      <xdr:spPr>
        <a:xfrm flipV="1">
          <a:off x="15290800" y="3330504"/>
          <a:ext cx="889000" cy="2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141464</xdr:rowOff>
    </xdr:from>
    <xdr:to>
      <xdr:col>22</xdr:col>
      <xdr:colOff>203200</xdr:colOff>
      <xdr:row>22</xdr:row>
      <xdr:rowOff>988</xdr:rowOff>
    </xdr:to>
    <xdr:cxnSp macro="">
      <xdr:nvCxnSpPr>
        <xdr:cNvPr id="443" name="直線コネクタ 442"/>
        <xdr:cNvCxnSpPr/>
      </xdr:nvCxnSpPr>
      <xdr:spPr>
        <a:xfrm flipV="1">
          <a:off x="14401800" y="357046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50165</xdr:rowOff>
    </xdr:from>
    <xdr:to>
      <xdr:col>22</xdr:col>
      <xdr:colOff>254000</xdr:colOff>
      <xdr:row>18</xdr:row>
      <xdr:rowOff>151765</xdr:rowOff>
    </xdr:to>
    <xdr:sp macro="" textlink="">
      <xdr:nvSpPr>
        <xdr:cNvPr id="444" name="フローチャート : 判断 443"/>
        <xdr:cNvSpPr/>
      </xdr:nvSpPr>
      <xdr:spPr>
        <a:xfrm>
          <a:off x="1524000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161942</xdr:rowOff>
    </xdr:from>
    <xdr:ext cx="762000" cy="259045"/>
    <xdr:sp macro="" textlink="">
      <xdr:nvSpPr>
        <xdr:cNvPr id="445" name="テキスト ボックス 444"/>
        <xdr:cNvSpPr txBox="1"/>
      </xdr:nvSpPr>
      <xdr:spPr>
        <a:xfrm>
          <a:off x="14909800" y="290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988</xdr:rowOff>
    </xdr:from>
    <xdr:to>
      <xdr:col>21</xdr:col>
      <xdr:colOff>0</xdr:colOff>
      <xdr:row>22</xdr:row>
      <xdr:rowOff>74718</xdr:rowOff>
    </xdr:to>
    <xdr:cxnSp macro="">
      <xdr:nvCxnSpPr>
        <xdr:cNvPr id="446" name="直線コネクタ 445"/>
        <xdr:cNvCxnSpPr/>
      </xdr:nvCxnSpPr>
      <xdr:spPr>
        <a:xfrm flipV="1">
          <a:off x="13512800" y="3772888"/>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89182</xdr:rowOff>
    </xdr:from>
    <xdr:to>
      <xdr:col>21</xdr:col>
      <xdr:colOff>50800</xdr:colOff>
      <xdr:row>20</xdr:row>
      <xdr:rowOff>19332</xdr:rowOff>
    </xdr:to>
    <xdr:sp macro="" textlink="">
      <xdr:nvSpPr>
        <xdr:cNvPr id="447" name="フローチャート : 判断 446"/>
        <xdr:cNvSpPr/>
      </xdr:nvSpPr>
      <xdr:spPr>
        <a:xfrm>
          <a:off x="14351000" y="334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29509</xdr:rowOff>
    </xdr:from>
    <xdr:ext cx="762000" cy="259045"/>
    <xdr:sp macro="" textlink="">
      <xdr:nvSpPr>
        <xdr:cNvPr id="448" name="テキスト ボックス 447"/>
        <xdr:cNvSpPr txBox="1"/>
      </xdr:nvSpPr>
      <xdr:spPr>
        <a:xfrm>
          <a:off x="14020800" y="311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41063</xdr:rowOff>
    </xdr:from>
    <xdr:to>
      <xdr:col>19</xdr:col>
      <xdr:colOff>533400</xdr:colOff>
      <xdr:row>20</xdr:row>
      <xdr:rowOff>142663</xdr:rowOff>
    </xdr:to>
    <xdr:sp macro="" textlink="">
      <xdr:nvSpPr>
        <xdr:cNvPr id="449" name="フローチャート : 判断 448"/>
        <xdr:cNvSpPr/>
      </xdr:nvSpPr>
      <xdr:spPr>
        <a:xfrm>
          <a:off x="13462000" y="347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152840</xdr:rowOff>
    </xdr:from>
    <xdr:ext cx="762000" cy="259045"/>
    <xdr:sp macro="" textlink="">
      <xdr:nvSpPr>
        <xdr:cNvPr id="450" name="テキスト ボックス 449"/>
        <xdr:cNvSpPr txBox="1"/>
      </xdr:nvSpPr>
      <xdr:spPr>
        <a:xfrm>
          <a:off x="13131800" y="323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54328</xdr:rowOff>
    </xdr:from>
    <xdr:to>
      <xdr:col>24</xdr:col>
      <xdr:colOff>609600</xdr:colOff>
      <xdr:row>19</xdr:row>
      <xdr:rowOff>155928</xdr:rowOff>
    </xdr:to>
    <xdr:sp macro="" textlink="">
      <xdr:nvSpPr>
        <xdr:cNvPr id="456" name="円/楕円 455"/>
        <xdr:cNvSpPr/>
      </xdr:nvSpPr>
      <xdr:spPr>
        <a:xfrm>
          <a:off x="169672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26405</xdr:rowOff>
    </xdr:from>
    <xdr:ext cx="762000" cy="259045"/>
    <xdr:sp macro="" textlink="">
      <xdr:nvSpPr>
        <xdr:cNvPr id="457" name="将来負担の状況該当値テキスト"/>
        <xdr:cNvSpPr txBox="1"/>
      </xdr:nvSpPr>
      <xdr:spPr>
        <a:xfrm>
          <a:off x="17106900" y="328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22154</xdr:rowOff>
    </xdr:from>
    <xdr:to>
      <xdr:col>23</xdr:col>
      <xdr:colOff>457200</xdr:colOff>
      <xdr:row>19</xdr:row>
      <xdr:rowOff>123754</xdr:rowOff>
    </xdr:to>
    <xdr:sp macro="" textlink="">
      <xdr:nvSpPr>
        <xdr:cNvPr id="458" name="円/楕円 457"/>
        <xdr:cNvSpPr/>
      </xdr:nvSpPr>
      <xdr:spPr>
        <a:xfrm>
          <a:off x="161290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108531</xdr:rowOff>
    </xdr:from>
    <xdr:ext cx="736600" cy="259045"/>
    <xdr:sp macro="" textlink="">
      <xdr:nvSpPr>
        <xdr:cNvPr id="459" name="テキスト ボックス 458"/>
        <xdr:cNvSpPr txBox="1"/>
      </xdr:nvSpPr>
      <xdr:spPr>
        <a:xfrm>
          <a:off x="15798800" y="3366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90664</xdr:rowOff>
    </xdr:from>
    <xdr:to>
      <xdr:col>22</xdr:col>
      <xdr:colOff>254000</xdr:colOff>
      <xdr:row>21</xdr:row>
      <xdr:rowOff>20814</xdr:rowOff>
    </xdr:to>
    <xdr:sp macro="" textlink="">
      <xdr:nvSpPr>
        <xdr:cNvPr id="460" name="円/楕円 459"/>
        <xdr:cNvSpPr/>
      </xdr:nvSpPr>
      <xdr:spPr>
        <a:xfrm>
          <a:off x="15240000" y="3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5591</xdr:rowOff>
    </xdr:from>
    <xdr:ext cx="762000" cy="259045"/>
    <xdr:sp macro="" textlink="">
      <xdr:nvSpPr>
        <xdr:cNvPr id="461" name="テキスト ボックス 460"/>
        <xdr:cNvSpPr txBox="1"/>
      </xdr:nvSpPr>
      <xdr:spPr>
        <a:xfrm>
          <a:off x="14909800" y="360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121638</xdr:rowOff>
    </xdr:from>
    <xdr:to>
      <xdr:col>21</xdr:col>
      <xdr:colOff>50800</xdr:colOff>
      <xdr:row>22</xdr:row>
      <xdr:rowOff>51788</xdr:rowOff>
    </xdr:to>
    <xdr:sp macro="" textlink="">
      <xdr:nvSpPr>
        <xdr:cNvPr id="462" name="円/楕円 461"/>
        <xdr:cNvSpPr/>
      </xdr:nvSpPr>
      <xdr:spPr>
        <a:xfrm>
          <a:off x="14351000" y="3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36565</xdr:rowOff>
    </xdr:from>
    <xdr:ext cx="762000" cy="259045"/>
    <xdr:sp macro="" textlink="">
      <xdr:nvSpPr>
        <xdr:cNvPr id="463" name="テキスト ボックス 462"/>
        <xdr:cNvSpPr txBox="1"/>
      </xdr:nvSpPr>
      <xdr:spPr>
        <a:xfrm>
          <a:off x="14020800" y="380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23918</xdr:rowOff>
    </xdr:from>
    <xdr:to>
      <xdr:col>19</xdr:col>
      <xdr:colOff>533400</xdr:colOff>
      <xdr:row>22</xdr:row>
      <xdr:rowOff>125518</xdr:rowOff>
    </xdr:to>
    <xdr:sp macro="" textlink="">
      <xdr:nvSpPr>
        <xdr:cNvPr id="464" name="円/楕円 463"/>
        <xdr:cNvSpPr/>
      </xdr:nvSpPr>
      <xdr:spPr>
        <a:xfrm>
          <a:off x="13462000" y="3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110295</xdr:rowOff>
    </xdr:from>
    <xdr:ext cx="762000" cy="259045"/>
    <xdr:sp macro="" textlink="">
      <xdr:nvSpPr>
        <xdr:cNvPr id="465" name="テキスト ボックス 464"/>
        <xdr:cNvSpPr txBox="1"/>
      </xdr:nvSpPr>
      <xdr:spPr>
        <a:xfrm>
          <a:off x="13131800" y="3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年度の人件費に係る経常収支比率は、非常勤職員等の任用形態見直しにより報酬等の性質別区分を人件費に変更したことから、前年度から</a:t>
          </a:r>
          <a:r>
            <a:rPr kumimoji="1" lang="en-US" altLang="ja-JP" sz="1300">
              <a:latin typeface="ＭＳ Ｐゴシック"/>
            </a:rPr>
            <a:t>3.0</a:t>
          </a:r>
          <a:r>
            <a:rPr kumimoji="1" lang="ja-JP" altLang="en-US" sz="1300">
              <a:latin typeface="ＭＳ Ｐゴシック"/>
            </a:rPr>
            <a:t>ポイントの悪化となっている。他団体との比較においても、類似団体の平均を上回る状況が続いていることから、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37</xdr:row>
      <xdr:rowOff>69850</xdr:rowOff>
    </xdr:to>
    <xdr:cxnSp macro="">
      <xdr:nvCxnSpPr>
        <xdr:cNvPr id="64" name="直線コネクタ 63"/>
        <xdr:cNvCxnSpPr/>
      </xdr:nvCxnSpPr>
      <xdr:spPr>
        <a:xfrm>
          <a:off x="3987800" y="61391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165862</xdr:rowOff>
    </xdr:to>
    <xdr:cxnSp macro="">
      <xdr:nvCxnSpPr>
        <xdr:cNvPr id="67" name="直線コネクタ 66"/>
        <xdr:cNvCxnSpPr/>
      </xdr:nvCxnSpPr>
      <xdr:spPr>
        <a:xfrm flipV="1">
          <a:off x="3098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35</xdr:row>
      <xdr:rowOff>165862</xdr:rowOff>
    </xdr:to>
    <xdr:cxnSp macro="">
      <xdr:nvCxnSpPr>
        <xdr:cNvPr id="70" name="直線コネクタ 69"/>
        <xdr:cNvCxnSpPr/>
      </xdr:nvCxnSpPr>
      <xdr:spPr>
        <a:xfrm>
          <a:off x="2209800" y="6102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xdr:rowOff>
    </xdr:from>
    <xdr:to>
      <xdr:col>4</xdr:col>
      <xdr:colOff>396875</xdr:colOff>
      <xdr:row>36</xdr:row>
      <xdr:rowOff>118364</xdr:rowOff>
    </xdr:to>
    <xdr:sp macro="" textlink="">
      <xdr:nvSpPr>
        <xdr:cNvPr id="71" name="フローチャート : 判断 70"/>
        <xdr:cNvSpPr/>
      </xdr:nvSpPr>
      <xdr:spPr>
        <a:xfrm>
          <a:off x="3048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103141</xdr:rowOff>
    </xdr:from>
    <xdr:ext cx="762000" cy="259045"/>
    <xdr:sp macro="" textlink="">
      <xdr:nvSpPr>
        <xdr:cNvPr id="72" name="テキスト ボックス 71"/>
        <xdr:cNvSpPr txBox="1"/>
      </xdr:nvSpPr>
      <xdr:spPr>
        <a:xfrm>
          <a:off x="2717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36</xdr:row>
      <xdr:rowOff>113284</xdr:rowOff>
    </xdr:to>
    <xdr:cxnSp macro="">
      <xdr:nvCxnSpPr>
        <xdr:cNvPr id="73" name="直線コネクタ 72"/>
        <xdr:cNvCxnSpPr/>
      </xdr:nvCxnSpPr>
      <xdr:spPr>
        <a:xfrm flipV="1">
          <a:off x="1320800" y="610260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76" name="フローチャート :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2557</xdr:rowOff>
    </xdr:from>
    <xdr:ext cx="736600" cy="259045"/>
    <xdr:sp macro="" textlink="">
      <xdr:nvSpPr>
        <xdr:cNvPr id="86" name="テキスト ボックス 85"/>
        <xdr:cNvSpPr txBox="1"/>
      </xdr:nvSpPr>
      <xdr:spPr>
        <a:xfrm>
          <a:off x="3606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7" name="円/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行財政集中改革プラン（推進期間：</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）に基づき事務事業の見直し等の内部経費削減に努めた結果、物件費に係る経常収支比率は、類似団体の平均を大きく下回る状況となっている。平成</a:t>
          </a:r>
          <a:r>
            <a:rPr kumimoji="1" lang="en-US" altLang="ja-JP" sz="1300">
              <a:latin typeface="ＭＳ Ｐゴシック"/>
            </a:rPr>
            <a:t>28</a:t>
          </a:r>
          <a:r>
            <a:rPr kumimoji="1" lang="ja-JP" altLang="en-US" sz="1300">
              <a:latin typeface="ＭＳ Ｐゴシック"/>
            </a:rPr>
            <a:t>年度においても事務執行の適正化に取り組んだことから経常収支比率は改善しており、今後も、平成</a:t>
          </a:r>
          <a:r>
            <a:rPr kumimoji="1" lang="en-US" altLang="ja-JP" sz="1300">
              <a:latin typeface="ＭＳ Ｐゴシック"/>
            </a:rPr>
            <a:t>26</a:t>
          </a:r>
          <a:r>
            <a:rPr kumimoji="1" lang="ja-JP" altLang="en-US" sz="1300">
              <a:latin typeface="ＭＳ Ｐゴシック"/>
            </a:rPr>
            <a:t>年度に策定した行政経営プランに基づき歳出抑制の取組を継続していくこととする。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66040</xdr:rowOff>
    </xdr:to>
    <xdr:cxnSp macro="">
      <xdr:nvCxnSpPr>
        <xdr:cNvPr id="124" name="直線コネクタ 123"/>
        <xdr:cNvCxnSpPr/>
      </xdr:nvCxnSpPr>
      <xdr:spPr>
        <a:xfrm flipV="1">
          <a:off x="15671800" y="243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73660</xdr:rowOff>
    </xdr:to>
    <xdr:cxnSp macro="">
      <xdr:nvCxnSpPr>
        <xdr:cNvPr id="127" name="直線コネクタ 126"/>
        <xdr:cNvCxnSpPr/>
      </xdr:nvCxnSpPr>
      <xdr:spPr>
        <a:xfrm flipV="1">
          <a:off x="14782800" y="246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14</xdr:row>
      <xdr:rowOff>73660</xdr:rowOff>
    </xdr:to>
    <xdr:cxnSp macro="">
      <xdr:nvCxnSpPr>
        <xdr:cNvPr id="130" name="直線コネクタ 129"/>
        <xdr:cNvCxnSpPr/>
      </xdr:nvCxnSpPr>
      <xdr:spPr>
        <a:xfrm>
          <a:off x="13893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1" name="フローチャート : 判断 130"/>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2" name="テキスト ボックス 131"/>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123190</xdr:rowOff>
    </xdr:to>
    <xdr:cxnSp macro="">
      <xdr:nvCxnSpPr>
        <xdr:cNvPr id="133" name="直線コネクタ 132"/>
        <xdr:cNvCxnSpPr/>
      </xdr:nvCxnSpPr>
      <xdr:spPr>
        <a:xfrm>
          <a:off x="13004800" y="232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4" name="フローチャート : 判断 133"/>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35" name="テキスト ボックス 134"/>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6" name="フローチャート : 判断 135"/>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37" name="テキスト ボックス 136"/>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3" name="円/楕円 142"/>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64787</xdr:rowOff>
    </xdr:from>
    <xdr:ext cx="762000" cy="259045"/>
    <xdr:sp macro="" textlink="">
      <xdr:nvSpPr>
        <xdr:cNvPr id="144"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5" name="円/楕円 144"/>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6" name="テキスト ボックス 145"/>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47" name="円/楕円 146"/>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48" name="テキスト ボックス 147"/>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49" name="円/楕円 148"/>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0" name="テキスト ボックス 149"/>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41910</xdr:rowOff>
    </xdr:from>
    <xdr:to>
      <xdr:col>19</xdr:col>
      <xdr:colOff>6350</xdr:colOff>
      <xdr:row>13</xdr:row>
      <xdr:rowOff>143510</xdr:rowOff>
    </xdr:to>
    <xdr:sp macro="" textlink="">
      <xdr:nvSpPr>
        <xdr:cNvPr id="151" name="円/楕円 150"/>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153687</xdr:rowOff>
    </xdr:from>
    <xdr:ext cx="762000" cy="259045"/>
    <xdr:sp macro="" textlink="">
      <xdr:nvSpPr>
        <xdr:cNvPr id="152" name="テキスト ボックス 151"/>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平成</a:t>
          </a:r>
          <a:r>
            <a:rPr kumimoji="1" lang="en-US" altLang="ja-JP" sz="1200">
              <a:latin typeface="+mn-ea"/>
              <a:ea typeface="+mn-ea"/>
            </a:rPr>
            <a:t>28</a:t>
          </a:r>
          <a:r>
            <a:rPr kumimoji="1" lang="ja-JP" altLang="en-US" sz="1200">
              <a:latin typeface="+mn-ea"/>
              <a:ea typeface="+mn-ea"/>
            </a:rPr>
            <a:t>年度の扶助費に係る経常収支比率は、生活保護費の減額等により前年度から</a:t>
          </a:r>
          <a:r>
            <a:rPr kumimoji="1" lang="en-US" altLang="ja-JP" sz="1200">
              <a:latin typeface="+mn-ea"/>
              <a:ea typeface="+mn-ea"/>
            </a:rPr>
            <a:t>1.3</a:t>
          </a:r>
          <a:r>
            <a:rPr kumimoji="1" lang="ja-JP" altLang="en-US" sz="1200">
              <a:latin typeface="+mn-ea"/>
              <a:ea typeface="+mn-ea"/>
            </a:rPr>
            <a:t>ポイントの改善となっている。しかしながら、他団体との比較においては、本市は高齢化が著しく（</a:t>
          </a:r>
          <a:r>
            <a:rPr kumimoji="1" lang="en-US" altLang="ja-JP" sz="1200">
              <a:latin typeface="+mn-ea"/>
              <a:ea typeface="+mn-ea"/>
            </a:rPr>
            <a:t>H28</a:t>
          </a:r>
          <a:r>
            <a:rPr kumimoji="1" lang="ja-JP" altLang="en-US" sz="1200">
              <a:latin typeface="+mn-ea"/>
              <a:ea typeface="+mn-ea"/>
            </a:rPr>
            <a:t>高齢化率：</a:t>
          </a:r>
          <a:r>
            <a:rPr kumimoji="1" lang="en-US" altLang="ja-JP" sz="1200">
              <a:latin typeface="+mn-ea"/>
              <a:ea typeface="+mn-ea"/>
            </a:rPr>
            <a:t>35.4%</a:t>
          </a:r>
          <a:r>
            <a:rPr kumimoji="1" lang="ja-JP" altLang="en-US" sz="1200">
              <a:latin typeface="+mn-ea"/>
              <a:ea typeface="+mn-ea"/>
            </a:rPr>
            <a:t>）、生活保護受給者も多数である（</a:t>
          </a:r>
          <a:r>
            <a:rPr kumimoji="1" lang="en-US" altLang="ja-JP" sz="1200">
              <a:latin typeface="+mn-ea"/>
              <a:ea typeface="+mn-ea"/>
            </a:rPr>
            <a:t>H28</a:t>
          </a:r>
          <a:r>
            <a:rPr kumimoji="1" lang="ja-JP" altLang="en-US" sz="1200">
              <a:latin typeface="+mn-ea"/>
              <a:ea typeface="+mn-ea"/>
            </a:rPr>
            <a:t>保護率：</a:t>
          </a:r>
          <a:r>
            <a:rPr kumimoji="1" lang="en-US" altLang="ja-JP" sz="1200">
              <a:latin typeface="+mn-ea"/>
              <a:ea typeface="+mn-ea"/>
            </a:rPr>
            <a:t>31.56‰</a:t>
          </a:r>
          <a:r>
            <a:rPr kumimoji="1" lang="ja-JP" altLang="en-US" sz="1200">
              <a:latin typeface="+mn-ea"/>
              <a:ea typeface="+mn-ea"/>
            </a:rPr>
            <a:t>）ことから、扶助費に多額の一般財源を要しており、経常収支比率は類似団体の平均を大きく上回る水準で推移している。今後は、生活保護の適正受給及び予防医療の推進による医療費の削減により社会保障費の自然増に歯止めをかけ、財政負担の軽減に努めることとす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41275</xdr:rowOff>
    </xdr:from>
    <xdr:to>
      <xdr:col>7</xdr:col>
      <xdr:colOff>15875</xdr:colOff>
      <xdr:row>59</xdr:row>
      <xdr:rowOff>165100</xdr:rowOff>
    </xdr:to>
    <xdr:cxnSp macro="">
      <xdr:nvCxnSpPr>
        <xdr:cNvPr id="189" name="直線コネクタ 188"/>
        <xdr:cNvCxnSpPr/>
      </xdr:nvCxnSpPr>
      <xdr:spPr>
        <a:xfrm flipV="1">
          <a:off x="3987800" y="101568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136525</xdr:rowOff>
    </xdr:from>
    <xdr:to>
      <xdr:col>5</xdr:col>
      <xdr:colOff>549275</xdr:colOff>
      <xdr:row>59</xdr:row>
      <xdr:rowOff>165100</xdr:rowOff>
    </xdr:to>
    <xdr:cxnSp macro="">
      <xdr:nvCxnSpPr>
        <xdr:cNvPr id="192" name="直線コネクタ 191"/>
        <xdr:cNvCxnSpPr/>
      </xdr:nvCxnSpPr>
      <xdr:spPr>
        <a:xfrm>
          <a:off x="3098800" y="10252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136525</xdr:rowOff>
    </xdr:to>
    <xdr:cxnSp macro="">
      <xdr:nvCxnSpPr>
        <xdr:cNvPr id="195" name="直線コネクタ 194"/>
        <xdr:cNvCxnSpPr/>
      </xdr:nvCxnSpPr>
      <xdr:spPr>
        <a:xfrm>
          <a:off x="2209800" y="10109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6" name="フローチャート : 判断 195"/>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7" name="テキスト ボックス 196"/>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58</xdr:row>
      <xdr:rowOff>165100</xdr:rowOff>
    </xdr:to>
    <xdr:cxnSp macro="">
      <xdr:nvCxnSpPr>
        <xdr:cNvPr id="198" name="直線コネクタ 197"/>
        <xdr:cNvCxnSpPr/>
      </xdr:nvCxnSpPr>
      <xdr:spPr>
        <a:xfrm>
          <a:off x="1320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9" name="フローチャート : 判断 198"/>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00" name="テキスト ボックス 199"/>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1" name="フローチャート : 判断 200"/>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121302</xdr:rowOff>
    </xdr:from>
    <xdr:ext cx="762000" cy="259045"/>
    <xdr:sp macro="" textlink="">
      <xdr:nvSpPr>
        <xdr:cNvPr id="202" name="テキスト ボックス 201"/>
        <xdr:cNvSpPr txBox="1"/>
      </xdr:nvSpPr>
      <xdr:spPr>
        <a:xfrm>
          <a:off x="939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161925</xdr:rowOff>
    </xdr:from>
    <xdr:to>
      <xdr:col>7</xdr:col>
      <xdr:colOff>66675</xdr:colOff>
      <xdr:row>59</xdr:row>
      <xdr:rowOff>92075</xdr:rowOff>
    </xdr:to>
    <xdr:sp macro="" textlink="">
      <xdr:nvSpPr>
        <xdr:cNvPr id="208" name="円/楕円 207"/>
        <xdr:cNvSpPr/>
      </xdr:nvSpPr>
      <xdr:spPr>
        <a:xfrm>
          <a:off x="4775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134002</xdr:rowOff>
    </xdr:from>
    <xdr:ext cx="762000" cy="259045"/>
    <xdr:sp macro="" textlink="">
      <xdr:nvSpPr>
        <xdr:cNvPr id="209" name="扶助費該当値テキスト"/>
        <xdr:cNvSpPr txBox="1"/>
      </xdr:nvSpPr>
      <xdr:spPr>
        <a:xfrm>
          <a:off x="4914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10" name="円/楕円 209"/>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1" name="テキスト ボックス 210"/>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85725</xdr:rowOff>
    </xdr:from>
    <xdr:to>
      <xdr:col>4</xdr:col>
      <xdr:colOff>396875</xdr:colOff>
      <xdr:row>60</xdr:row>
      <xdr:rowOff>15875</xdr:rowOff>
    </xdr:to>
    <xdr:sp macro="" textlink="">
      <xdr:nvSpPr>
        <xdr:cNvPr id="212" name="円/楕円 211"/>
        <xdr:cNvSpPr/>
      </xdr:nvSpPr>
      <xdr:spPr>
        <a:xfrm>
          <a:off x="3048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652</xdr:rowOff>
    </xdr:from>
    <xdr:ext cx="762000" cy="259045"/>
    <xdr:sp macro="" textlink="">
      <xdr:nvSpPr>
        <xdr:cNvPr id="213" name="テキスト ボックス 212"/>
        <xdr:cNvSpPr txBox="1"/>
      </xdr:nvSpPr>
      <xdr:spPr>
        <a:xfrm>
          <a:off x="2717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4" name="円/楕円 213"/>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15" name="テキスト ボックス 214"/>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6" name="円/楕円 215"/>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7" name="テキスト ボックス 216"/>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急激な高齢化により国民健康保険事業等の社会保障関係の繰出金が増加していることに加え、他団体と比べて立ち遅れている下水道の整備を進めており公共下水道事業特別会計への繰出金が多額（</a:t>
          </a:r>
          <a:r>
            <a:rPr kumimoji="1" lang="en-US" altLang="ja-JP" sz="1300">
              <a:latin typeface="ＭＳ Ｐゴシック"/>
            </a:rPr>
            <a:t>H28</a:t>
          </a:r>
          <a:r>
            <a:rPr kumimoji="1" lang="ja-JP" altLang="en-US" sz="1300">
              <a:latin typeface="ＭＳ Ｐゴシック"/>
            </a:rPr>
            <a:t>決算額：</a:t>
          </a:r>
          <a:r>
            <a:rPr kumimoji="1" lang="en-US" altLang="ja-JP" sz="1300">
              <a:latin typeface="ＭＳ Ｐゴシック"/>
            </a:rPr>
            <a:t>692</a:t>
          </a:r>
          <a:r>
            <a:rPr kumimoji="1" lang="ja-JP" altLang="en-US" sz="1300">
              <a:latin typeface="ＭＳ Ｐゴシック"/>
            </a:rPr>
            <a:t>百万円）であることから、繰出金に係る経常収支比率が大きくなっている（</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23.8%</a:t>
          </a:r>
          <a:r>
            <a:rPr kumimoji="1" lang="ja-JP" altLang="en-US" sz="1300">
              <a:latin typeface="ＭＳ Ｐゴシック"/>
            </a:rPr>
            <a:t>）。今後は、社会保障費の増加の抑制及び計画的な下水道事業の実施により繰出金額の削減に努めることとする。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119380</xdr:rowOff>
    </xdr:from>
    <xdr:to>
      <xdr:col>24</xdr:col>
      <xdr:colOff>31750</xdr:colOff>
      <xdr:row>61</xdr:row>
      <xdr:rowOff>100330</xdr:rowOff>
    </xdr:to>
    <xdr:cxnSp macro="">
      <xdr:nvCxnSpPr>
        <xdr:cNvPr id="250" name="直線コネクタ 249"/>
        <xdr:cNvCxnSpPr/>
      </xdr:nvCxnSpPr>
      <xdr:spPr>
        <a:xfrm>
          <a:off x="15671800" y="10406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60</xdr:row>
      <xdr:rowOff>119380</xdr:rowOff>
    </xdr:to>
    <xdr:cxnSp macro="">
      <xdr:nvCxnSpPr>
        <xdr:cNvPr id="253" name="直線コネクタ 252"/>
        <xdr:cNvCxnSpPr/>
      </xdr:nvCxnSpPr>
      <xdr:spPr>
        <a:xfrm>
          <a:off x="14782800" y="101777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161290</xdr:rowOff>
    </xdr:to>
    <xdr:cxnSp macro="">
      <xdr:nvCxnSpPr>
        <xdr:cNvPr id="256" name="直線コネクタ 255"/>
        <xdr:cNvCxnSpPr/>
      </xdr:nvCxnSpPr>
      <xdr:spPr>
        <a:xfrm flipV="1">
          <a:off x="13893800" y="1017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7" name="フローチャート : 判断 256"/>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58" name="テキスト ボックス 257"/>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123190</xdr:rowOff>
    </xdr:from>
    <xdr:to>
      <xdr:col>20</xdr:col>
      <xdr:colOff>158750</xdr:colOff>
      <xdr:row>59</xdr:row>
      <xdr:rowOff>161290</xdr:rowOff>
    </xdr:to>
    <xdr:cxnSp macro="">
      <xdr:nvCxnSpPr>
        <xdr:cNvPr id="259" name="直線コネクタ 258"/>
        <xdr:cNvCxnSpPr/>
      </xdr:nvCxnSpPr>
      <xdr:spPr>
        <a:xfrm>
          <a:off x="13004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0" name="フローチャート : 判断 259"/>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1" name="テキスト ボックス 260"/>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2" name="フローチャート : 判断 261"/>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63" name="テキスト ボックス 262"/>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49530</xdr:rowOff>
    </xdr:from>
    <xdr:to>
      <xdr:col>24</xdr:col>
      <xdr:colOff>82550</xdr:colOff>
      <xdr:row>61</xdr:row>
      <xdr:rowOff>151130</xdr:rowOff>
    </xdr:to>
    <xdr:sp macro="" textlink="">
      <xdr:nvSpPr>
        <xdr:cNvPr id="269" name="円/楕円 268"/>
        <xdr:cNvSpPr/>
      </xdr:nvSpPr>
      <xdr:spPr>
        <a:xfrm>
          <a:off x="164592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129557</xdr:rowOff>
    </xdr:from>
    <xdr:ext cx="762000" cy="259045"/>
    <xdr:sp macro="" textlink="">
      <xdr:nvSpPr>
        <xdr:cNvPr id="270" name="その他該当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68580</xdr:rowOff>
    </xdr:from>
    <xdr:to>
      <xdr:col>22</xdr:col>
      <xdr:colOff>615950</xdr:colOff>
      <xdr:row>60</xdr:row>
      <xdr:rowOff>170180</xdr:rowOff>
    </xdr:to>
    <xdr:sp macro="" textlink="">
      <xdr:nvSpPr>
        <xdr:cNvPr id="271" name="円/楕円 270"/>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154957</xdr:rowOff>
    </xdr:from>
    <xdr:ext cx="736600" cy="259045"/>
    <xdr:sp macro="" textlink="">
      <xdr:nvSpPr>
        <xdr:cNvPr id="272" name="テキスト ボックス 271"/>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73" name="円/楕円 272"/>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4" name="テキスト ボックス 273"/>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5" name="円/楕円 274"/>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6" name="テキスト ボックス 275"/>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72390</xdr:rowOff>
    </xdr:from>
    <xdr:to>
      <xdr:col>19</xdr:col>
      <xdr:colOff>6350</xdr:colOff>
      <xdr:row>60</xdr:row>
      <xdr:rowOff>2540</xdr:rowOff>
    </xdr:to>
    <xdr:sp macro="" textlink="">
      <xdr:nvSpPr>
        <xdr:cNvPr id="277" name="円/楕円 276"/>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158767</xdr:rowOff>
    </xdr:from>
    <xdr:ext cx="762000" cy="259045"/>
    <xdr:sp macro="" textlink="">
      <xdr:nvSpPr>
        <xdr:cNvPr id="278" name="テキスト ボックス 277"/>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し尿、ごみ処理等に係る一部事務組合負担金が増額となったことから経常収支比率は前年度から</a:t>
          </a:r>
          <a:r>
            <a:rPr kumimoji="1" lang="en-US" altLang="ja-JP" sz="1300">
              <a:latin typeface="ＭＳ Ｐゴシック"/>
            </a:rPr>
            <a:t>0.4</a:t>
          </a:r>
          <a:r>
            <a:rPr kumimoji="1" lang="ja-JP" altLang="en-US" sz="1300">
              <a:latin typeface="ＭＳ Ｐゴシック"/>
            </a:rPr>
            <a:t>ポイント悪化している。今後も、一部事務組合の事業内容精査や関係団体への補助金見直し等によりさらなる歳出抑制に努めることとする。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156718</xdr:rowOff>
    </xdr:to>
    <xdr:cxnSp macro="">
      <xdr:nvCxnSpPr>
        <xdr:cNvPr id="308" name="直線コネクタ 307"/>
        <xdr:cNvCxnSpPr/>
      </xdr:nvCxnSpPr>
      <xdr:spPr>
        <a:xfrm>
          <a:off x="15671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3556</xdr:rowOff>
    </xdr:to>
    <xdr:cxnSp macro="">
      <xdr:nvCxnSpPr>
        <xdr:cNvPr id="311" name="直線コネクタ 310"/>
        <xdr:cNvCxnSpPr/>
      </xdr:nvCxnSpPr>
      <xdr:spPr>
        <a:xfrm flipV="1">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3556</xdr:rowOff>
    </xdr:to>
    <xdr:cxnSp macro="">
      <xdr:nvCxnSpPr>
        <xdr:cNvPr id="314" name="直線コネクタ 313"/>
        <xdr:cNvCxnSpPr/>
      </xdr:nvCxnSpPr>
      <xdr:spPr>
        <a:xfrm>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5" name="フローチャート : 判断 314"/>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6" name="テキスト ボックス 315"/>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35</xdr:row>
      <xdr:rowOff>165862</xdr:rowOff>
    </xdr:to>
    <xdr:cxnSp macro="">
      <xdr:nvCxnSpPr>
        <xdr:cNvPr id="317" name="直線コネクタ 316"/>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18" name="フローチャート : 判断 317"/>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19" name="テキスト ボックス 318"/>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0" name="フローチャート : 判断 319"/>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1" name="テキスト ボックス 32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7" name="円/楕円 326"/>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8"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9" name="円/楕円 328"/>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0" name="テキスト ボックス 329"/>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1" name="円/楕円 330"/>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39133</xdr:rowOff>
    </xdr:from>
    <xdr:ext cx="762000" cy="259045"/>
    <xdr:sp macro="" textlink="">
      <xdr:nvSpPr>
        <xdr:cNvPr id="332" name="テキスト ボックス 331"/>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3" name="円/楕円 332"/>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29989</xdr:rowOff>
    </xdr:from>
    <xdr:ext cx="762000" cy="259045"/>
    <xdr:sp macro="" textlink="">
      <xdr:nvSpPr>
        <xdr:cNvPr id="334" name="テキスト ボックス 333"/>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5" name="円/楕円 33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29989</xdr:rowOff>
    </xdr:from>
    <xdr:ext cx="762000" cy="259045"/>
    <xdr:sp macro="" textlink="">
      <xdr:nvSpPr>
        <xdr:cNvPr id="336" name="テキスト ボックス 335"/>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バブル崩壊以降に積極的に実施した大型建設事業に係る起債の償還が終了しつつあり、普通会計地方債残高は減少しているものの、依然として公債費負担が高止まりしている（</a:t>
          </a:r>
          <a:r>
            <a:rPr kumimoji="1" lang="en-US" altLang="ja-JP" sz="1300">
              <a:latin typeface="ＭＳ Ｐゴシック"/>
            </a:rPr>
            <a:t>H28</a:t>
          </a:r>
          <a:r>
            <a:rPr kumimoji="1" lang="ja-JP" altLang="en-US" sz="1300">
              <a:latin typeface="ＭＳ Ｐゴシック"/>
            </a:rPr>
            <a:t>決算額：</a:t>
          </a:r>
          <a:r>
            <a:rPr kumimoji="1" lang="en-US" altLang="ja-JP" sz="1300">
              <a:latin typeface="ＭＳ Ｐゴシック"/>
            </a:rPr>
            <a:t>1,948</a:t>
          </a:r>
          <a:r>
            <a:rPr kumimoji="1" lang="ja-JP" altLang="en-US" sz="1300">
              <a:latin typeface="ＭＳ Ｐゴシック"/>
            </a:rPr>
            <a:t>百万円）ことから、公債費に係る経常収支比率は、類似団体の平均を上回る状況となっている。今後は、普通建設事業費の抑制や償還条件の見直しにより公債費負担の適正化に努めることとする。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69850</xdr:rowOff>
    </xdr:to>
    <xdr:cxnSp macro="">
      <xdr:nvCxnSpPr>
        <xdr:cNvPr id="369" name="直線コネクタ 368"/>
        <xdr:cNvCxnSpPr/>
      </xdr:nvCxnSpPr>
      <xdr:spPr>
        <a:xfrm>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153670</xdr:rowOff>
    </xdr:to>
    <xdr:cxnSp macro="">
      <xdr:nvCxnSpPr>
        <xdr:cNvPr id="372" name="直線コネクタ 371"/>
        <xdr:cNvCxnSpPr/>
      </xdr:nvCxnSpPr>
      <xdr:spPr>
        <a:xfrm flipV="1">
          <a:off x="3098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78</xdr:row>
      <xdr:rowOff>58420</xdr:rowOff>
    </xdr:to>
    <xdr:cxnSp macro="">
      <xdr:nvCxnSpPr>
        <xdr:cNvPr id="375" name="直線コネクタ 374"/>
        <xdr:cNvCxnSpPr/>
      </xdr:nvCxnSpPr>
      <xdr:spPr>
        <a:xfrm flipV="1">
          <a:off x="2209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6" name="フローチャート : 判断 37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7" name="テキスト ボックス 37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58420</xdr:rowOff>
    </xdr:to>
    <xdr:cxnSp macro="">
      <xdr:nvCxnSpPr>
        <xdr:cNvPr id="378" name="直線コネクタ 377"/>
        <xdr:cNvCxnSpPr/>
      </xdr:nvCxnSpPr>
      <xdr:spPr>
        <a:xfrm>
          <a:off x="1320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79" name="フローチャート : 判断 378"/>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0" name="テキスト ボックス 37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1" name="フローチャート :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2" name="テキスト ボックス 381"/>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8" name="円/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8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0" name="円/楕円 389"/>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1" name="テキスト ボックス 390"/>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2" name="円/楕円 391"/>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93" name="テキスト ボックス 392"/>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4" name="円/楕円 393"/>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5" name="テキスト ボックス 394"/>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6" name="円/楕円 395"/>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7" name="テキスト ボックス 396"/>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本市は高齢化が著しく（</a:t>
          </a:r>
          <a:r>
            <a:rPr kumimoji="1" lang="en-US" altLang="ja-JP" sz="1200">
              <a:latin typeface="+mn-ea"/>
              <a:ea typeface="+mn-ea"/>
            </a:rPr>
            <a:t>H28</a:t>
          </a:r>
          <a:r>
            <a:rPr kumimoji="1" lang="ja-JP" altLang="en-US" sz="1200">
              <a:latin typeface="+mn-ea"/>
              <a:ea typeface="+mn-ea"/>
            </a:rPr>
            <a:t>高齢化率：</a:t>
          </a:r>
          <a:r>
            <a:rPr kumimoji="1" lang="en-US" altLang="ja-JP" sz="1200">
              <a:latin typeface="+mn-ea"/>
              <a:ea typeface="+mn-ea"/>
            </a:rPr>
            <a:t>35.4%</a:t>
          </a:r>
          <a:r>
            <a:rPr kumimoji="1" lang="ja-JP" altLang="en-US" sz="1200">
              <a:latin typeface="+mn-ea"/>
              <a:ea typeface="+mn-ea"/>
            </a:rPr>
            <a:t>）、生活保護者も多数である（</a:t>
          </a:r>
          <a:r>
            <a:rPr kumimoji="1" lang="en-US" altLang="ja-JP" sz="1200">
              <a:latin typeface="+mn-ea"/>
              <a:ea typeface="+mn-ea"/>
            </a:rPr>
            <a:t>H28</a:t>
          </a:r>
          <a:r>
            <a:rPr kumimoji="1" lang="ja-JP" altLang="en-US" sz="1200">
              <a:latin typeface="+mn-ea"/>
              <a:ea typeface="+mn-ea"/>
            </a:rPr>
            <a:t>保護率：</a:t>
          </a:r>
          <a:r>
            <a:rPr kumimoji="1" lang="en-US" altLang="ja-JP" sz="1200">
              <a:latin typeface="+mn-ea"/>
              <a:ea typeface="+mn-ea"/>
            </a:rPr>
            <a:t>31.56‰</a:t>
          </a:r>
          <a:r>
            <a:rPr kumimoji="1" lang="ja-JP" altLang="en-US" sz="1200">
              <a:latin typeface="+mn-ea"/>
              <a:ea typeface="+mn-ea"/>
            </a:rPr>
            <a:t>）ことから、扶助費に多額の一般財源を要している。また、他団体と比べて立ち遅れている下水道の整備を進めており公共下水道事業特別会計への繰出金が多額（</a:t>
          </a:r>
          <a:r>
            <a:rPr kumimoji="1" lang="en-US" altLang="ja-JP" sz="1200">
              <a:latin typeface="+mn-ea"/>
              <a:ea typeface="+mn-ea"/>
            </a:rPr>
            <a:t>H28</a:t>
          </a:r>
          <a:r>
            <a:rPr kumimoji="1" lang="ja-JP" altLang="en-US" sz="1200">
              <a:latin typeface="+mn-ea"/>
              <a:ea typeface="+mn-ea"/>
            </a:rPr>
            <a:t>決算額：</a:t>
          </a:r>
          <a:r>
            <a:rPr kumimoji="1" lang="en-US" altLang="ja-JP" sz="1200">
              <a:latin typeface="+mn-ea"/>
              <a:ea typeface="+mn-ea"/>
            </a:rPr>
            <a:t>692</a:t>
          </a:r>
          <a:r>
            <a:rPr kumimoji="1" lang="ja-JP" altLang="en-US" sz="1200">
              <a:latin typeface="+mn-ea"/>
              <a:ea typeface="+mn-ea"/>
            </a:rPr>
            <a:t>百万円）であることから、公債費以外に係る経常収支比率は、類似団体の平均を上回っている。今後は、社会保障費の増加の抑制及び計画的な下水道事業の実施により歳出抑制に努めることとする。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85089</xdr:rowOff>
    </xdr:to>
    <xdr:cxnSp macro="">
      <xdr:nvCxnSpPr>
        <xdr:cNvPr id="430" name="直線コネクタ 429"/>
        <xdr:cNvCxnSpPr/>
      </xdr:nvCxnSpPr>
      <xdr:spPr>
        <a:xfrm>
          <a:off x="15671800" y="134886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115570</xdr:rowOff>
    </xdr:to>
    <xdr:cxnSp macro="">
      <xdr:nvCxnSpPr>
        <xdr:cNvPr id="433" name="直線コネクタ 432"/>
        <xdr:cNvCxnSpPr/>
      </xdr:nvCxnSpPr>
      <xdr:spPr>
        <a:xfrm>
          <a:off x="14782800" y="13408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78</xdr:row>
      <xdr:rowOff>35561</xdr:rowOff>
    </xdr:to>
    <xdr:cxnSp macro="">
      <xdr:nvCxnSpPr>
        <xdr:cNvPr id="436" name="直線コネクタ 435"/>
        <xdr:cNvCxnSpPr/>
      </xdr:nvCxnSpPr>
      <xdr:spPr>
        <a:xfrm>
          <a:off x="13893800" y="133057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8" name="テキスト ボックス 43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104139</xdr:rowOff>
    </xdr:from>
    <xdr:to>
      <xdr:col>20</xdr:col>
      <xdr:colOff>158750</xdr:colOff>
      <xdr:row>77</xdr:row>
      <xdr:rowOff>146050</xdr:rowOff>
    </xdr:to>
    <xdr:cxnSp macro="">
      <xdr:nvCxnSpPr>
        <xdr:cNvPr id="439" name="直線コネクタ 438"/>
        <xdr:cNvCxnSpPr/>
      </xdr:nvCxnSpPr>
      <xdr:spPr>
        <a:xfrm flipV="1">
          <a:off x="13004800" y="13305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0" name="フローチャート : 判断 439"/>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1" name="テキスト ボックス 440"/>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3" name="テキスト ボックス 442"/>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9" name="円/楕円 448"/>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50"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51" name="円/楕円 450"/>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2" name="テキスト ボックス 451"/>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3" name="円/楕円 452"/>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4" name="テキスト ボックス 453"/>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53339</xdr:rowOff>
    </xdr:from>
    <xdr:to>
      <xdr:col>20</xdr:col>
      <xdr:colOff>209550</xdr:colOff>
      <xdr:row>77</xdr:row>
      <xdr:rowOff>154939</xdr:rowOff>
    </xdr:to>
    <xdr:sp macro="" textlink="">
      <xdr:nvSpPr>
        <xdr:cNvPr id="455" name="円/楕円 454"/>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139716</xdr:rowOff>
    </xdr:from>
    <xdr:ext cx="762000" cy="259045"/>
    <xdr:sp macro="" textlink="">
      <xdr:nvSpPr>
        <xdr:cNvPr id="456" name="テキスト ボックス 455"/>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95250</xdr:rowOff>
    </xdr:from>
    <xdr:to>
      <xdr:col>19</xdr:col>
      <xdr:colOff>6350</xdr:colOff>
      <xdr:row>78</xdr:row>
      <xdr:rowOff>25400</xdr:rowOff>
    </xdr:to>
    <xdr:sp macro="" textlink="">
      <xdr:nvSpPr>
        <xdr:cNvPr id="457" name="円/楕円 456"/>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10177</xdr:rowOff>
    </xdr:from>
    <xdr:ext cx="762000" cy="259045"/>
    <xdr:sp macro="" textlink="">
      <xdr:nvSpPr>
        <xdr:cNvPr id="458" name="テキスト ボックス 457"/>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福岡県中間市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40491</xdr:rowOff>
    </xdr:from>
    <xdr:ext cx="762000" cy="259045"/>
    <xdr:sp macro="" textlink="">
      <xdr:nvSpPr>
        <xdr:cNvPr id="43" name="人口1人当たり決算額の推移最小値テキスト130"/>
        <xdr:cNvSpPr txBox="1"/>
      </xdr:nvSpPr>
      <xdr:spPr>
        <a:xfrm>
          <a:off x="5740400" y="31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30314</xdr:rowOff>
    </xdr:from>
    <xdr:to>
      <xdr:col>4</xdr:col>
      <xdr:colOff>1117600</xdr:colOff>
      <xdr:row>18</xdr:row>
      <xdr:rowOff>34009</xdr:rowOff>
    </xdr:to>
    <xdr:cxnSp macro="">
      <xdr:nvCxnSpPr>
        <xdr:cNvPr id="47" name="直線コネクタ 46"/>
        <xdr:cNvCxnSpPr/>
      </xdr:nvCxnSpPr>
      <xdr:spPr bwMode="auto">
        <a:xfrm flipV="1">
          <a:off x="5003800" y="3164039"/>
          <a:ext cx="6477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33894</xdr:rowOff>
    </xdr:from>
    <xdr:to>
      <xdr:col>4</xdr:col>
      <xdr:colOff>469900</xdr:colOff>
      <xdr:row>18</xdr:row>
      <xdr:rowOff>34009</xdr:rowOff>
    </xdr:to>
    <xdr:cxnSp macro="">
      <xdr:nvCxnSpPr>
        <xdr:cNvPr id="50" name="直線コネクタ 49"/>
        <xdr:cNvCxnSpPr/>
      </xdr:nvCxnSpPr>
      <xdr:spPr bwMode="auto">
        <a:xfrm>
          <a:off x="4305300" y="3167619"/>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33894</xdr:rowOff>
    </xdr:from>
    <xdr:to>
      <xdr:col>3</xdr:col>
      <xdr:colOff>904875</xdr:colOff>
      <xdr:row>18</xdr:row>
      <xdr:rowOff>54029</xdr:rowOff>
    </xdr:to>
    <xdr:cxnSp macro="">
      <xdr:nvCxnSpPr>
        <xdr:cNvPr id="53" name="直線コネクタ 52"/>
        <xdr:cNvCxnSpPr/>
      </xdr:nvCxnSpPr>
      <xdr:spPr bwMode="auto">
        <a:xfrm flipV="1">
          <a:off x="3606800" y="3167619"/>
          <a:ext cx="698500" cy="2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114375</xdr:rowOff>
    </xdr:from>
    <xdr:ext cx="762000" cy="259045"/>
    <xdr:sp macro="" textlink="">
      <xdr:nvSpPr>
        <xdr:cNvPr id="55" name="テキスト ボックス 54"/>
        <xdr:cNvSpPr txBox="1"/>
      </xdr:nvSpPr>
      <xdr:spPr>
        <a:xfrm>
          <a:off x="3924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41191</xdr:rowOff>
    </xdr:from>
    <xdr:to>
      <xdr:col>3</xdr:col>
      <xdr:colOff>206375</xdr:colOff>
      <xdr:row>18</xdr:row>
      <xdr:rowOff>54029</xdr:rowOff>
    </xdr:to>
    <xdr:cxnSp macro="">
      <xdr:nvCxnSpPr>
        <xdr:cNvPr id="56" name="直線コネクタ 55"/>
        <xdr:cNvCxnSpPr/>
      </xdr:nvCxnSpPr>
      <xdr:spPr bwMode="auto">
        <a:xfrm>
          <a:off x="2908300" y="3174916"/>
          <a:ext cx="698500" cy="1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125805</xdr:rowOff>
    </xdr:from>
    <xdr:ext cx="762000" cy="259045"/>
    <xdr:sp macro="" textlink="">
      <xdr:nvSpPr>
        <xdr:cNvPr id="58" name="テキスト ボックス 57"/>
        <xdr:cNvSpPr txBox="1"/>
      </xdr:nvSpPr>
      <xdr:spPr>
        <a:xfrm>
          <a:off x="32258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113251</xdr:rowOff>
    </xdr:from>
    <xdr:ext cx="762000" cy="259045"/>
    <xdr:sp macro="" textlink="">
      <xdr:nvSpPr>
        <xdr:cNvPr id="60" name="テキスト ボックス 59"/>
        <xdr:cNvSpPr txBox="1"/>
      </xdr:nvSpPr>
      <xdr:spPr>
        <a:xfrm>
          <a:off x="2527300" y="273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150964</xdr:rowOff>
    </xdr:from>
    <xdr:to>
      <xdr:col>5</xdr:col>
      <xdr:colOff>34925</xdr:colOff>
      <xdr:row>18</xdr:row>
      <xdr:rowOff>81114</xdr:rowOff>
    </xdr:to>
    <xdr:sp macro="" textlink="">
      <xdr:nvSpPr>
        <xdr:cNvPr id="66" name="円/楕円 65"/>
        <xdr:cNvSpPr/>
      </xdr:nvSpPr>
      <xdr:spPr bwMode="auto">
        <a:xfrm>
          <a:off x="56007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59541</xdr:rowOff>
    </xdr:from>
    <xdr:ext cx="762000" cy="259045"/>
    <xdr:sp macro="" textlink="">
      <xdr:nvSpPr>
        <xdr:cNvPr id="67" name="人口1人当たり決算額の推移該当値テキスト130"/>
        <xdr:cNvSpPr txBox="1"/>
      </xdr:nvSpPr>
      <xdr:spPr>
        <a:xfrm>
          <a:off x="5740400" y="30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154659</xdr:rowOff>
    </xdr:from>
    <xdr:to>
      <xdr:col>4</xdr:col>
      <xdr:colOff>520700</xdr:colOff>
      <xdr:row>18</xdr:row>
      <xdr:rowOff>84809</xdr:rowOff>
    </xdr:to>
    <xdr:sp macro="" textlink="">
      <xdr:nvSpPr>
        <xdr:cNvPr id="68" name="円/楕円 67"/>
        <xdr:cNvSpPr/>
      </xdr:nvSpPr>
      <xdr:spPr bwMode="auto">
        <a:xfrm>
          <a:off x="4953000" y="311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69585</xdr:rowOff>
    </xdr:from>
    <xdr:ext cx="736600" cy="259045"/>
    <xdr:sp macro="" textlink="">
      <xdr:nvSpPr>
        <xdr:cNvPr id="69" name="テキスト ボックス 68"/>
        <xdr:cNvSpPr txBox="1"/>
      </xdr:nvSpPr>
      <xdr:spPr>
        <a:xfrm>
          <a:off x="4622800" y="320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154544</xdr:rowOff>
    </xdr:from>
    <xdr:to>
      <xdr:col>3</xdr:col>
      <xdr:colOff>955675</xdr:colOff>
      <xdr:row>18</xdr:row>
      <xdr:rowOff>84694</xdr:rowOff>
    </xdr:to>
    <xdr:sp macro="" textlink="">
      <xdr:nvSpPr>
        <xdr:cNvPr id="70" name="円/楕円 69"/>
        <xdr:cNvSpPr/>
      </xdr:nvSpPr>
      <xdr:spPr bwMode="auto">
        <a:xfrm>
          <a:off x="4254500" y="31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69471</xdr:rowOff>
    </xdr:from>
    <xdr:ext cx="762000" cy="259045"/>
    <xdr:sp macro="" textlink="">
      <xdr:nvSpPr>
        <xdr:cNvPr id="71" name="テキスト ボックス 70"/>
        <xdr:cNvSpPr txBox="1"/>
      </xdr:nvSpPr>
      <xdr:spPr>
        <a:xfrm>
          <a:off x="3924300" y="320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3229</xdr:rowOff>
    </xdr:from>
    <xdr:to>
      <xdr:col>3</xdr:col>
      <xdr:colOff>257175</xdr:colOff>
      <xdr:row>18</xdr:row>
      <xdr:rowOff>104829</xdr:rowOff>
    </xdr:to>
    <xdr:sp macro="" textlink="">
      <xdr:nvSpPr>
        <xdr:cNvPr id="72" name="円/楕円 71"/>
        <xdr:cNvSpPr/>
      </xdr:nvSpPr>
      <xdr:spPr bwMode="auto">
        <a:xfrm>
          <a:off x="3556000" y="313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89606</xdr:rowOff>
    </xdr:from>
    <xdr:ext cx="762000" cy="259045"/>
    <xdr:sp macro="" textlink="">
      <xdr:nvSpPr>
        <xdr:cNvPr id="73" name="テキスト ボックス 72"/>
        <xdr:cNvSpPr txBox="1"/>
      </xdr:nvSpPr>
      <xdr:spPr>
        <a:xfrm>
          <a:off x="3225800" y="32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161841</xdr:rowOff>
    </xdr:from>
    <xdr:to>
      <xdr:col>2</xdr:col>
      <xdr:colOff>692150</xdr:colOff>
      <xdr:row>18</xdr:row>
      <xdr:rowOff>91991</xdr:rowOff>
    </xdr:to>
    <xdr:sp macro="" textlink="">
      <xdr:nvSpPr>
        <xdr:cNvPr id="74" name="円/楕円 73"/>
        <xdr:cNvSpPr/>
      </xdr:nvSpPr>
      <xdr:spPr bwMode="auto">
        <a:xfrm>
          <a:off x="2857500" y="31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76768</xdr:rowOff>
    </xdr:from>
    <xdr:ext cx="762000" cy="259045"/>
    <xdr:sp macro="" textlink="">
      <xdr:nvSpPr>
        <xdr:cNvPr id="75" name="テキスト ボックス 74"/>
        <xdr:cNvSpPr txBox="1"/>
      </xdr:nvSpPr>
      <xdr:spPr>
        <a:xfrm>
          <a:off x="2527300" y="32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195077</xdr:rowOff>
    </xdr:from>
    <xdr:to>
      <xdr:col>4</xdr:col>
      <xdr:colOff>1117600</xdr:colOff>
      <xdr:row>35</xdr:row>
      <xdr:rowOff>221732</xdr:rowOff>
    </xdr:to>
    <xdr:cxnSp macro="">
      <xdr:nvCxnSpPr>
        <xdr:cNvPr id="107" name="直線コネクタ 106"/>
        <xdr:cNvCxnSpPr/>
      </xdr:nvCxnSpPr>
      <xdr:spPr bwMode="auto">
        <a:xfrm flipV="1">
          <a:off x="5003800" y="6805427"/>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221732</xdr:rowOff>
    </xdr:from>
    <xdr:to>
      <xdr:col>4</xdr:col>
      <xdr:colOff>469900</xdr:colOff>
      <xdr:row>35</xdr:row>
      <xdr:rowOff>271841</xdr:rowOff>
    </xdr:to>
    <xdr:cxnSp macro="">
      <xdr:nvCxnSpPr>
        <xdr:cNvPr id="110" name="直線コネクタ 109"/>
        <xdr:cNvCxnSpPr/>
      </xdr:nvCxnSpPr>
      <xdr:spPr bwMode="auto">
        <a:xfrm flipV="1">
          <a:off x="4305300" y="6832082"/>
          <a:ext cx="698500" cy="5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186734</xdr:rowOff>
    </xdr:from>
    <xdr:to>
      <xdr:col>3</xdr:col>
      <xdr:colOff>904875</xdr:colOff>
      <xdr:row>35</xdr:row>
      <xdr:rowOff>271841</xdr:rowOff>
    </xdr:to>
    <xdr:cxnSp macro="">
      <xdr:nvCxnSpPr>
        <xdr:cNvPr id="113" name="直線コネクタ 112"/>
        <xdr:cNvCxnSpPr/>
      </xdr:nvCxnSpPr>
      <xdr:spPr bwMode="auto">
        <a:xfrm>
          <a:off x="3606800" y="6797084"/>
          <a:ext cx="698500" cy="8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210174</xdr:rowOff>
    </xdr:from>
    <xdr:ext cx="762000" cy="259045"/>
    <xdr:sp macro="" textlink="">
      <xdr:nvSpPr>
        <xdr:cNvPr id="115" name="テキスト ボックス 114"/>
        <xdr:cNvSpPr txBox="1"/>
      </xdr:nvSpPr>
      <xdr:spPr>
        <a:xfrm>
          <a:off x="3924300" y="64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184630</xdr:rowOff>
    </xdr:from>
    <xdr:to>
      <xdr:col>3</xdr:col>
      <xdr:colOff>206375</xdr:colOff>
      <xdr:row>35</xdr:row>
      <xdr:rowOff>186734</xdr:rowOff>
    </xdr:to>
    <xdr:cxnSp macro="">
      <xdr:nvCxnSpPr>
        <xdr:cNvPr id="116" name="直線コネクタ 115"/>
        <xdr:cNvCxnSpPr/>
      </xdr:nvCxnSpPr>
      <xdr:spPr bwMode="auto">
        <a:xfrm>
          <a:off x="2908300" y="6794980"/>
          <a:ext cx="698500" cy="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131878</xdr:rowOff>
    </xdr:from>
    <xdr:ext cx="762000" cy="259045"/>
    <xdr:sp macro="" textlink="">
      <xdr:nvSpPr>
        <xdr:cNvPr id="118" name="テキスト ボックス 117"/>
        <xdr:cNvSpPr txBox="1"/>
      </xdr:nvSpPr>
      <xdr:spPr>
        <a:xfrm>
          <a:off x="3225800" y="639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109179</xdr:rowOff>
    </xdr:from>
    <xdr:ext cx="762000" cy="259045"/>
    <xdr:sp macro="" textlink="">
      <xdr:nvSpPr>
        <xdr:cNvPr id="120" name="テキスト ボックス 119"/>
        <xdr:cNvSpPr txBox="1"/>
      </xdr:nvSpPr>
      <xdr:spPr>
        <a:xfrm>
          <a:off x="2527300" y="63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144277</xdr:rowOff>
    </xdr:from>
    <xdr:to>
      <xdr:col>5</xdr:col>
      <xdr:colOff>34925</xdr:colOff>
      <xdr:row>35</xdr:row>
      <xdr:rowOff>245877</xdr:rowOff>
    </xdr:to>
    <xdr:sp macro="" textlink="">
      <xdr:nvSpPr>
        <xdr:cNvPr id="126" name="円/楕円 125"/>
        <xdr:cNvSpPr/>
      </xdr:nvSpPr>
      <xdr:spPr bwMode="auto">
        <a:xfrm>
          <a:off x="5600700" y="675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332254</xdr:rowOff>
    </xdr:from>
    <xdr:ext cx="762000" cy="259045"/>
    <xdr:sp macro="" textlink="">
      <xdr:nvSpPr>
        <xdr:cNvPr id="127" name="人口1人当たり決算額の推移該当値テキスト445"/>
        <xdr:cNvSpPr txBox="1"/>
      </xdr:nvSpPr>
      <xdr:spPr>
        <a:xfrm>
          <a:off x="5740400" y="659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170932</xdr:rowOff>
    </xdr:from>
    <xdr:to>
      <xdr:col>4</xdr:col>
      <xdr:colOff>520700</xdr:colOff>
      <xdr:row>35</xdr:row>
      <xdr:rowOff>272532</xdr:rowOff>
    </xdr:to>
    <xdr:sp macro="" textlink="">
      <xdr:nvSpPr>
        <xdr:cNvPr id="128" name="円/楕円 127"/>
        <xdr:cNvSpPr/>
      </xdr:nvSpPr>
      <xdr:spPr bwMode="auto">
        <a:xfrm>
          <a:off x="4953000" y="678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282709</xdr:rowOff>
    </xdr:from>
    <xdr:ext cx="736600" cy="259045"/>
    <xdr:sp macro="" textlink="">
      <xdr:nvSpPr>
        <xdr:cNvPr id="129" name="テキスト ボックス 128"/>
        <xdr:cNvSpPr txBox="1"/>
      </xdr:nvSpPr>
      <xdr:spPr>
        <a:xfrm>
          <a:off x="4622800" y="655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221041</xdr:rowOff>
    </xdr:from>
    <xdr:to>
      <xdr:col>3</xdr:col>
      <xdr:colOff>955675</xdr:colOff>
      <xdr:row>35</xdr:row>
      <xdr:rowOff>322641</xdr:rowOff>
    </xdr:to>
    <xdr:sp macro="" textlink="">
      <xdr:nvSpPr>
        <xdr:cNvPr id="130" name="円/楕円 129"/>
        <xdr:cNvSpPr/>
      </xdr:nvSpPr>
      <xdr:spPr bwMode="auto">
        <a:xfrm>
          <a:off x="4254500" y="683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307418</xdr:rowOff>
    </xdr:from>
    <xdr:ext cx="762000" cy="259045"/>
    <xdr:sp macro="" textlink="">
      <xdr:nvSpPr>
        <xdr:cNvPr id="131" name="テキスト ボックス 130"/>
        <xdr:cNvSpPr txBox="1"/>
      </xdr:nvSpPr>
      <xdr:spPr>
        <a:xfrm>
          <a:off x="39243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135934</xdr:rowOff>
    </xdr:from>
    <xdr:to>
      <xdr:col>3</xdr:col>
      <xdr:colOff>257175</xdr:colOff>
      <xdr:row>35</xdr:row>
      <xdr:rowOff>237534</xdr:rowOff>
    </xdr:to>
    <xdr:sp macro="" textlink="">
      <xdr:nvSpPr>
        <xdr:cNvPr id="132" name="円/楕円 131"/>
        <xdr:cNvSpPr/>
      </xdr:nvSpPr>
      <xdr:spPr bwMode="auto">
        <a:xfrm>
          <a:off x="3556000" y="674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222311</xdr:rowOff>
    </xdr:from>
    <xdr:ext cx="762000" cy="259045"/>
    <xdr:sp macro="" textlink="">
      <xdr:nvSpPr>
        <xdr:cNvPr id="133" name="テキスト ボックス 132"/>
        <xdr:cNvSpPr txBox="1"/>
      </xdr:nvSpPr>
      <xdr:spPr>
        <a:xfrm>
          <a:off x="3225800" y="68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133830</xdr:rowOff>
    </xdr:from>
    <xdr:to>
      <xdr:col>2</xdr:col>
      <xdr:colOff>692150</xdr:colOff>
      <xdr:row>35</xdr:row>
      <xdr:rowOff>235430</xdr:rowOff>
    </xdr:to>
    <xdr:sp macro="" textlink="">
      <xdr:nvSpPr>
        <xdr:cNvPr id="134" name="円/楕円 133"/>
        <xdr:cNvSpPr/>
      </xdr:nvSpPr>
      <xdr:spPr bwMode="auto">
        <a:xfrm>
          <a:off x="2857500" y="674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220207</xdr:rowOff>
    </xdr:from>
    <xdr:ext cx="762000" cy="259045"/>
    <xdr:sp macro="" textlink="">
      <xdr:nvSpPr>
        <xdr:cNvPr id="135" name="テキスト ボックス 134"/>
        <xdr:cNvSpPr txBox="1"/>
      </xdr:nvSpPr>
      <xdr:spPr>
        <a:xfrm>
          <a:off x="2527300" y="683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1781</xdr:rowOff>
    </xdr:from>
    <xdr:to>
      <xdr:col>6</xdr:col>
      <xdr:colOff>511175</xdr:colOff>
      <xdr:row>37</xdr:row>
      <xdr:rowOff>19621</xdr:rowOff>
    </xdr:to>
    <xdr:cxnSp macro="">
      <xdr:nvCxnSpPr>
        <xdr:cNvPr id="58" name="直線コネクタ 57"/>
        <xdr:cNvCxnSpPr/>
      </xdr:nvCxnSpPr>
      <xdr:spPr>
        <a:xfrm flipV="1">
          <a:off x="3797300" y="6345431"/>
          <a:ext cx="8382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19621</xdr:rowOff>
    </xdr:from>
    <xdr:to>
      <xdr:col>5</xdr:col>
      <xdr:colOff>358775</xdr:colOff>
      <xdr:row>37</xdr:row>
      <xdr:rowOff>23119</xdr:rowOff>
    </xdr:to>
    <xdr:cxnSp macro="">
      <xdr:nvCxnSpPr>
        <xdr:cNvPr id="61" name="直線コネクタ 60"/>
        <xdr:cNvCxnSpPr/>
      </xdr:nvCxnSpPr>
      <xdr:spPr>
        <a:xfrm flipV="1">
          <a:off x="2908300" y="636327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23119</xdr:rowOff>
    </xdr:from>
    <xdr:to>
      <xdr:col>4</xdr:col>
      <xdr:colOff>155575</xdr:colOff>
      <xdr:row>37</xdr:row>
      <xdr:rowOff>35184</xdr:rowOff>
    </xdr:to>
    <xdr:cxnSp macro="">
      <xdr:nvCxnSpPr>
        <xdr:cNvPr id="64" name="直線コネクタ 63"/>
        <xdr:cNvCxnSpPr/>
      </xdr:nvCxnSpPr>
      <xdr:spPr>
        <a:xfrm flipV="1">
          <a:off x="2019300" y="63667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114769</xdr:rowOff>
    </xdr:from>
    <xdr:ext cx="534377" cy="259045"/>
    <xdr:sp macro="" textlink="">
      <xdr:nvSpPr>
        <xdr:cNvPr id="66" name="テキスト ボックス 65"/>
        <xdr:cNvSpPr txBox="1"/>
      </xdr:nvSpPr>
      <xdr:spPr>
        <a:xfrm>
          <a:off x="2641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22817</xdr:rowOff>
    </xdr:from>
    <xdr:to>
      <xdr:col>2</xdr:col>
      <xdr:colOff>638175</xdr:colOff>
      <xdr:row>37</xdr:row>
      <xdr:rowOff>35184</xdr:rowOff>
    </xdr:to>
    <xdr:cxnSp macro="">
      <xdr:nvCxnSpPr>
        <xdr:cNvPr id="67" name="直線コネクタ 66"/>
        <xdr:cNvCxnSpPr/>
      </xdr:nvCxnSpPr>
      <xdr:spPr>
        <a:xfrm>
          <a:off x="1130300" y="6366467"/>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125508</xdr:rowOff>
    </xdr:from>
    <xdr:ext cx="534377" cy="259045"/>
    <xdr:sp macro="" textlink="">
      <xdr:nvSpPr>
        <xdr:cNvPr id="69" name="テキスト ボックス 68"/>
        <xdr:cNvSpPr txBox="1"/>
      </xdr:nvSpPr>
      <xdr:spPr>
        <a:xfrm>
          <a:off x="1752111" y="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108551</xdr:rowOff>
    </xdr:from>
    <xdr:ext cx="534377" cy="259045"/>
    <xdr:sp macro="" textlink="">
      <xdr:nvSpPr>
        <xdr:cNvPr id="71" name="テキスト ボックス 70"/>
        <xdr:cNvSpPr txBox="1"/>
      </xdr:nvSpPr>
      <xdr:spPr>
        <a:xfrm>
          <a:off x="863111" y="59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122431</xdr:rowOff>
    </xdr:from>
    <xdr:to>
      <xdr:col>6</xdr:col>
      <xdr:colOff>561975</xdr:colOff>
      <xdr:row>37</xdr:row>
      <xdr:rowOff>52581</xdr:rowOff>
    </xdr:to>
    <xdr:sp macro="" textlink="">
      <xdr:nvSpPr>
        <xdr:cNvPr id="77" name="円/楕円 76"/>
        <xdr:cNvSpPr/>
      </xdr:nvSpPr>
      <xdr:spPr>
        <a:xfrm>
          <a:off x="45847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37358</xdr:rowOff>
    </xdr:from>
    <xdr:ext cx="534377" cy="259045"/>
    <xdr:sp macro="" textlink="">
      <xdr:nvSpPr>
        <xdr:cNvPr id="78" name="人件費該当値テキスト"/>
        <xdr:cNvSpPr txBox="1"/>
      </xdr:nvSpPr>
      <xdr:spPr>
        <a:xfrm>
          <a:off x="4686300" y="62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140271</xdr:rowOff>
    </xdr:from>
    <xdr:to>
      <xdr:col>5</xdr:col>
      <xdr:colOff>409575</xdr:colOff>
      <xdr:row>37</xdr:row>
      <xdr:rowOff>70421</xdr:rowOff>
    </xdr:to>
    <xdr:sp macro="" textlink="">
      <xdr:nvSpPr>
        <xdr:cNvPr id="79" name="円/楕円 78"/>
        <xdr:cNvSpPr/>
      </xdr:nvSpPr>
      <xdr:spPr>
        <a:xfrm>
          <a:off x="3746500" y="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61548</xdr:rowOff>
    </xdr:from>
    <xdr:ext cx="534377" cy="259045"/>
    <xdr:sp macro="" textlink="">
      <xdr:nvSpPr>
        <xdr:cNvPr id="80" name="テキスト ボックス 79"/>
        <xdr:cNvSpPr txBox="1"/>
      </xdr:nvSpPr>
      <xdr:spPr>
        <a:xfrm>
          <a:off x="3530111" y="64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143769</xdr:rowOff>
    </xdr:from>
    <xdr:to>
      <xdr:col>4</xdr:col>
      <xdr:colOff>206375</xdr:colOff>
      <xdr:row>37</xdr:row>
      <xdr:rowOff>73919</xdr:rowOff>
    </xdr:to>
    <xdr:sp macro="" textlink="">
      <xdr:nvSpPr>
        <xdr:cNvPr id="81" name="円/楕円 80"/>
        <xdr:cNvSpPr/>
      </xdr:nvSpPr>
      <xdr:spPr>
        <a:xfrm>
          <a:off x="2857500" y="63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65046</xdr:rowOff>
    </xdr:from>
    <xdr:ext cx="534377" cy="259045"/>
    <xdr:sp macro="" textlink="">
      <xdr:nvSpPr>
        <xdr:cNvPr id="82" name="テキスト ボックス 81"/>
        <xdr:cNvSpPr txBox="1"/>
      </xdr:nvSpPr>
      <xdr:spPr>
        <a:xfrm>
          <a:off x="2641111" y="64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155834</xdr:rowOff>
    </xdr:from>
    <xdr:to>
      <xdr:col>3</xdr:col>
      <xdr:colOff>3175</xdr:colOff>
      <xdr:row>37</xdr:row>
      <xdr:rowOff>85984</xdr:rowOff>
    </xdr:to>
    <xdr:sp macro="" textlink="">
      <xdr:nvSpPr>
        <xdr:cNvPr id="83" name="円/楕円 82"/>
        <xdr:cNvSpPr/>
      </xdr:nvSpPr>
      <xdr:spPr>
        <a:xfrm>
          <a:off x="1968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77111</xdr:rowOff>
    </xdr:from>
    <xdr:ext cx="534377" cy="259045"/>
    <xdr:sp macro="" textlink="">
      <xdr:nvSpPr>
        <xdr:cNvPr id="84" name="テキスト ボックス 83"/>
        <xdr:cNvSpPr txBox="1"/>
      </xdr:nvSpPr>
      <xdr:spPr>
        <a:xfrm>
          <a:off x="1752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143467</xdr:rowOff>
    </xdr:from>
    <xdr:to>
      <xdr:col>1</xdr:col>
      <xdr:colOff>485775</xdr:colOff>
      <xdr:row>37</xdr:row>
      <xdr:rowOff>73617</xdr:rowOff>
    </xdr:to>
    <xdr:sp macro="" textlink="">
      <xdr:nvSpPr>
        <xdr:cNvPr id="85" name="円/楕円 84"/>
        <xdr:cNvSpPr/>
      </xdr:nvSpPr>
      <xdr:spPr>
        <a:xfrm>
          <a:off x="1079500" y="63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64744</xdr:rowOff>
    </xdr:from>
    <xdr:ext cx="534377" cy="259045"/>
    <xdr:sp macro="" textlink="">
      <xdr:nvSpPr>
        <xdr:cNvPr id="86" name="テキスト ボックス 85"/>
        <xdr:cNvSpPr txBox="1"/>
      </xdr:nvSpPr>
      <xdr:spPr>
        <a:xfrm>
          <a:off x="863111" y="640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104496</xdr:rowOff>
    </xdr:from>
    <xdr:to>
      <xdr:col>6</xdr:col>
      <xdr:colOff>511175</xdr:colOff>
      <xdr:row>58</xdr:row>
      <xdr:rowOff>134353</xdr:rowOff>
    </xdr:to>
    <xdr:cxnSp macro="">
      <xdr:nvCxnSpPr>
        <xdr:cNvPr id="116" name="直線コネクタ 115"/>
        <xdr:cNvCxnSpPr/>
      </xdr:nvCxnSpPr>
      <xdr:spPr>
        <a:xfrm>
          <a:off x="3797300" y="10048596"/>
          <a:ext cx="838200" cy="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104496</xdr:rowOff>
    </xdr:from>
    <xdr:to>
      <xdr:col>5</xdr:col>
      <xdr:colOff>358775</xdr:colOff>
      <xdr:row>58</xdr:row>
      <xdr:rowOff>150216</xdr:rowOff>
    </xdr:to>
    <xdr:cxnSp macro="">
      <xdr:nvCxnSpPr>
        <xdr:cNvPr id="119" name="直線コネクタ 118"/>
        <xdr:cNvCxnSpPr/>
      </xdr:nvCxnSpPr>
      <xdr:spPr>
        <a:xfrm flipV="1">
          <a:off x="2908300" y="1004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150216</xdr:rowOff>
    </xdr:from>
    <xdr:to>
      <xdr:col>4</xdr:col>
      <xdr:colOff>155575</xdr:colOff>
      <xdr:row>59</xdr:row>
      <xdr:rowOff>58979</xdr:rowOff>
    </xdr:to>
    <xdr:cxnSp macro="">
      <xdr:nvCxnSpPr>
        <xdr:cNvPr id="122" name="直線コネクタ 121"/>
        <xdr:cNvCxnSpPr/>
      </xdr:nvCxnSpPr>
      <xdr:spPr>
        <a:xfrm flipV="1">
          <a:off x="2019300" y="10094316"/>
          <a:ext cx="889000" cy="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76154</xdr:rowOff>
    </xdr:from>
    <xdr:ext cx="534377" cy="259045"/>
    <xdr:sp macro="" textlink="">
      <xdr:nvSpPr>
        <xdr:cNvPr id="124" name="テキスト ボックス 123"/>
        <xdr:cNvSpPr txBox="1"/>
      </xdr:nvSpPr>
      <xdr:spPr>
        <a:xfrm>
          <a:off x="2641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57099</xdr:rowOff>
    </xdr:from>
    <xdr:to>
      <xdr:col>2</xdr:col>
      <xdr:colOff>638175</xdr:colOff>
      <xdr:row>59</xdr:row>
      <xdr:rowOff>58979</xdr:rowOff>
    </xdr:to>
    <xdr:cxnSp macro="">
      <xdr:nvCxnSpPr>
        <xdr:cNvPr id="125" name="直線コネクタ 124"/>
        <xdr:cNvCxnSpPr/>
      </xdr:nvCxnSpPr>
      <xdr:spPr>
        <a:xfrm>
          <a:off x="1130300" y="10172649"/>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120946</xdr:rowOff>
    </xdr:from>
    <xdr:ext cx="534377" cy="259045"/>
    <xdr:sp macro="" textlink="">
      <xdr:nvSpPr>
        <xdr:cNvPr id="127" name="テキスト ボックス 126"/>
        <xdr:cNvSpPr txBox="1"/>
      </xdr:nvSpPr>
      <xdr:spPr>
        <a:xfrm>
          <a:off x="1752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148569</xdr:rowOff>
    </xdr:from>
    <xdr:ext cx="534377" cy="259045"/>
    <xdr:sp macro="" textlink="">
      <xdr:nvSpPr>
        <xdr:cNvPr id="129" name="テキスト ボックス 128"/>
        <xdr:cNvSpPr txBox="1"/>
      </xdr:nvSpPr>
      <xdr:spPr>
        <a:xfrm>
          <a:off x="863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83553</xdr:rowOff>
    </xdr:from>
    <xdr:to>
      <xdr:col>6</xdr:col>
      <xdr:colOff>561975</xdr:colOff>
      <xdr:row>59</xdr:row>
      <xdr:rowOff>13703</xdr:rowOff>
    </xdr:to>
    <xdr:sp macro="" textlink="">
      <xdr:nvSpPr>
        <xdr:cNvPr id="135" name="円/楕円 134"/>
        <xdr:cNvSpPr/>
      </xdr:nvSpPr>
      <xdr:spPr>
        <a:xfrm>
          <a:off x="4584700" y="100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169930</xdr:rowOff>
    </xdr:from>
    <xdr:ext cx="534377" cy="259045"/>
    <xdr:sp macro="" textlink="">
      <xdr:nvSpPr>
        <xdr:cNvPr id="136" name="物件費該当値テキスト"/>
        <xdr:cNvSpPr txBox="1"/>
      </xdr:nvSpPr>
      <xdr:spPr>
        <a:xfrm>
          <a:off x="4686300" y="99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53696</xdr:rowOff>
    </xdr:from>
    <xdr:to>
      <xdr:col>5</xdr:col>
      <xdr:colOff>409575</xdr:colOff>
      <xdr:row>58</xdr:row>
      <xdr:rowOff>155296</xdr:rowOff>
    </xdr:to>
    <xdr:sp macro="" textlink="">
      <xdr:nvSpPr>
        <xdr:cNvPr id="137" name="円/楕円 136"/>
        <xdr:cNvSpPr/>
      </xdr:nvSpPr>
      <xdr:spPr>
        <a:xfrm>
          <a:off x="3746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146423</xdr:rowOff>
    </xdr:from>
    <xdr:ext cx="534377" cy="259045"/>
    <xdr:sp macro="" textlink="">
      <xdr:nvSpPr>
        <xdr:cNvPr id="138" name="テキスト ボックス 137"/>
        <xdr:cNvSpPr txBox="1"/>
      </xdr:nvSpPr>
      <xdr:spPr>
        <a:xfrm>
          <a:off x="3530111" y="100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99416</xdr:rowOff>
    </xdr:from>
    <xdr:to>
      <xdr:col>4</xdr:col>
      <xdr:colOff>206375</xdr:colOff>
      <xdr:row>59</xdr:row>
      <xdr:rowOff>29566</xdr:rowOff>
    </xdr:to>
    <xdr:sp macro="" textlink="">
      <xdr:nvSpPr>
        <xdr:cNvPr id="139" name="円/楕円 138"/>
        <xdr:cNvSpPr/>
      </xdr:nvSpPr>
      <xdr:spPr>
        <a:xfrm>
          <a:off x="2857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20693</xdr:rowOff>
    </xdr:from>
    <xdr:ext cx="534377" cy="259045"/>
    <xdr:sp macro="" textlink="">
      <xdr:nvSpPr>
        <xdr:cNvPr id="140" name="テキスト ボックス 139"/>
        <xdr:cNvSpPr txBox="1"/>
      </xdr:nvSpPr>
      <xdr:spPr>
        <a:xfrm>
          <a:off x="2641111"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8179</xdr:rowOff>
    </xdr:from>
    <xdr:to>
      <xdr:col>3</xdr:col>
      <xdr:colOff>3175</xdr:colOff>
      <xdr:row>59</xdr:row>
      <xdr:rowOff>109779</xdr:rowOff>
    </xdr:to>
    <xdr:sp macro="" textlink="">
      <xdr:nvSpPr>
        <xdr:cNvPr id="141" name="円/楕円 140"/>
        <xdr:cNvSpPr/>
      </xdr:nvSpPr>
      <xdr:spPr>
        <a:xfrm>
          <a:off x="1968500" y="101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100906</xdr:rowOff>
    </xdr:from>
    <xdr:ext cx="534377" cy="259045"/>
    <xdr:sp macro="" textlink="">
      <xdr:nvSpPr>
        <xdr:cNvPr id="142" name="テキスト ボックス 141"/>
        <xdr:cNvSpPr txBox="1"/>
      </xdr:nvSpPr>
      <xdr:spPr>
        <a:xfrm>
          <a:off x="1752111" y="10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6299</xdr:rowOff>
    </xdr:from>
    <xdr:to>
      <xdr:col>1</xdr:col>
      <xdr:colOff>485775</xdr:colOff>
      <xdr:row>59</xdr:row>
      <xdr:rowOff>107899</xdr:rowOff>
    </xdr:to>
    <xdr:sp macro="" textlink="">
      <xdr:nvSpPr>
        <xdr:cNvPr id="143" name="円/楕円 142"/>
        <xdr:cNvSpPr/>
      </xdr:nvSpPr>
      <xdr:spPr>
        <a:xfrm>
          <a:off x="1079500" y="101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99026</xdr:rowOff>
    </xdr:from>
    <xdr:ext cx="534377" cy="259045"/>
    <xdr:sp macro="" textlink="">
      <xdr:nvSpPr>
        <xdr:cNvPr id="144" name="テキスト ボックス 143"/>
        <xdr:cNvSpPr txBox="1"/>
      </xdr:nvSpPr>
      <xdr:spPr>
        <a:xfrm>
          <a:off x="863111" y="102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24532</xdr:rowOff>
    </xdr:from>
    <xdr:to>
      <xdr:col>6</xdr:col>
      <xdr:colOff>511175</xdr:colOff>
      <xdr:row>78</xdr:row>
      <xdr:rowOff>43779</xdr:rowOff>
    </xdr:to>
    <xdr:cxnSp macro="">
      <xdr:nvCxnSpPr>
        <xdr:cNvPr id="171" name="直線コネクタ 170"/>
        <xdr:cNvCxnSpPr/>
      </xdr:nvCxnSpPr>
      <xdr:spPr>
        <a:xfrm flipV="1">
          <a:off x="3797300" y="13397632"/>
          <a:ext cx="8382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43779</xdr:rowOff>
    </xdr:from>
    <xdr:to>
      <xdr:col>5</xdr:col>
      <xdr:colOff>358775</xdr:colOff>
      <xdr:row>78</xdr:row>
      <xdr:rowOff>52512</xdr:rowOff>
    </xdr:to>
    <xdr:cxnSp macro="">
      <xdr:nvCxnSpPr>
        <xdr:cNvPr id="174" name="直線コネクタ 173"/>
        <xdr:cNvCxnSpPr/>
      </xdr:nvCxnSpPr>
      <xdr:spPr>
        <a:xfrm flipV="1">
          <a:off x="2908300" y="13416879"/>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52512</xdr:rowOff>
    </xdr:from>
    <xdr:to>
      <xdr:col>4</xdr:col>
      <xdr:colOff>155575</xdr:colOff>
      <xdr:row>78</xdr:row>
      <xdr:rowOff>54981</xdr:rowOff>
    </xdr:to>
    <xdr:cxnSp macro="">
      <xdr:nvCxnSpPr>
        <xdr:cNvPr id="177" name="直線コネクタ 176"/>
        <xdr:cNvCxnSpPr/>
      </xdr:nvCxnSpPr>
      <xdr:spPr>
        <a:xfrm flipV="1">
          <a:off x="2019300" y="1342561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115495</xdr:rowOff>
    </xdr:from>
    <xdr:ext cx="469744" cy="259045"/>
    <xdr:sp macro="" textlink="">
      <xdr:nvSpPr>
        <xdr:cNvPr id="179" name="テキスト ボックス 178"/>
        <xdr:cNvSpPr txBox="1"/>
      </xdr:nvSpPr>
      <xdr:spPr>
        <a:xfrm>
          <a:off x="2673427" y="1280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54981</xdr:rowOff>
    </xdr:from>
    <xdr:to>
      <xdr:col>2</xdr:col>
      <xdr:colOff>638175</xdr:colOff>
      <xdr:row>78</xdr:row>
      <xdr:rowOff>68652</xdr:rowOff>
    </xdr:to>
    <xdr:cxnSp macro="">
      <xdr:nvCxnSpPr>
        <xdr:cNvPr id="180" name="直線コネクタ 179"/>
        <xdr:cNvCxnSpPr/>
      </xdr:nvCxnSpPr>
      <xdr:spPr>
        <a:xfrm flipV="1">
          <a:off x="1130300" y="13428081"/>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133235</xdr:rowOff>
    </xdr:from>
    <xdr:ext cx="469744" cy="259045"/>
    <xdr:sp macro="" textlink="">
      <xdr:nvSpPr>
        <xdr:cNvPr id="182" name="テキスト ボックス 181"/>
        <xdr:cNvSpPr txBox="1"/>
      </xdr:nvSpPr>
      <xdr:spPr>
        <a:xfrm>
          <a:off x="1784427" y="128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155958</xdr:rowOff>
    </xdr:from>
    <xdr:ext cx="469744" cy="259045"/>
    <xdr:sp macro="" textlink="">
      <xdr:nvSpPr>
        <xdr:cNvPr id="184" name="テキスト ボックス 183"/>
        <xdr:cNvSpPr txBox="1"/>
      </xdr:nvSpPr>
      <xdr:spPr>
        <a:xfrm>
          <a:off x="895427" y="128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145182</xdr:rowOff>
    </xdr:from>
    <xdr:to>
      <xdr:col>6</xdr:col>
      <xdr:colOff>561975</xdr:colOff>
      <xdr:row>78</xdr:row>
      <xdr:rowOff>75332</xdr:rowOff>
    </xdr:to>
    <xdr:sp macro="" textlink="">
      <xdr:nvSpPr>
        <xdr:cNvPr id="190" name="円/楕円 189"/>
        <xdr:cNvSpPr/>
      </xdr:nvSpPr>
      <xdr:spPr>
        <a:xfrm>
          <a:off x="45847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60109</xdr:rowOff>
    </xdr:from>
    <xdr:ext cx="469744" cy="259045"/>
    <xdr:sp macro="" textlink="">
      <xdr:nvSpPr>
        <xdr:cNvPr id="191" name="維持補修費該当値テキスト"/>
        <xdr:cNvSpPr txBox="1"/>
      </xdr:nvSpPr>
      <xdr:spPr>
        <a:xfrm>
          <a:off x="4686300" y="1326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164429</xdr:rowOff>
    </xdr:from>
    <xdr:to>
      <xdr:col>5</xdr:col>
      <xdr:colOff>409575</xdr:colOff>
      <xdr:row>78</xdr:row>
      <xdr:rowOff>94579</xdr:rowOff>
    </xdr:to>
    <xdr:sp macro="" textlink="">
      <xdr:nvSpPr>
        <xdr:cNvPr id="192" name="円/楕円 191"/>
        <xdr:cNvSpPr/>
      </xdr:nvSpPr>
      <xdr:spPr>
        <a:xfrm>
          <a:off x="3746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85706</xdr:rowOff>
    </xdr:from>
    <xdr:ext cx="469744" cy="259045"/>
    <xdr:sp macro="" textlink="">
      <xdr:nvSpPr>
        <xdr:cNvPr id="193" name="テキスト ボックス 192"/>
        <xdr:cNvSpPr txBox="1"/>
      </xdr:nvSpPr>
      <xdr:spPr>
        <a:xfrm>
          <a:off x="3562427" y="134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1712</xdr:rowOff>
    </xdr:from>
    <xdr:to>
      <xdr:col>4</xdr:col>
      <xdr:colOff>206375</xdr:colOff>
      <xdr:row>78</xdr:row>
      <xdr:rowOff>103312</xdr:rowOff>
    </xdr:to>
    <xdr:sp macro="" textlink="">
      <xdr:nvSpPr>
        <xdr:cNvPr id="194" name="円/楕円 193"/>
        <xdr:cNvSpPr/>
      </xdr:nvSpPr>
      <xdr:spPr>
        <a:xfrm>
          <a:off x="2857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94439</xdr:rowOff>
    </xdr:from>
    <xdr:ext cx="469744" cy="259045"/>
    <xdr:sp macro="" textlink="">
      <xdr:nvSpPr>
        <xdr:cNvPr id="195" name="テキスト ボックス 194"/>
        <xdr:cNvSpPr txBox="1"/>
      </xdr:nvSpPr>
      <xdr:spPr>
        <a:xfrm>
          <a:off x="2673427"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4181</xdr:rowOff>
    </xdr:from>
    <xdr:to>
      <xdr:col>3</xdr:col>
      <xdr:colOff>3175</xdr:colOff>
      <xdr:row>78</xdr:row>
      <xdr:rowOff>105781</xdr:rowOff>
    </xdr:to>
    <xdr:sp macro="" textlink="">
      <xdr:nvSpPr>
        <xdr:cNvPr id="196" name="円/楕円 195"/>
        <xdr:cNvSpPr/>
      </xdr:nvSpPr>
      <xdr:spPr>
        <a:xfrm>
          <a:off x="19685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96908</xdr:rowOff>
    </xdr:from>
    <xdr:ext cx="469744" cy="259045"/>
    <xdr:sp macro="" textlink="">
      <xdr:nvSpPr>
        <xdr:cNvPr id="197" name="テキスト ボックス 196"/>
        <xdr:cNvSpPr txBox="1"/>
      </xdr:nvSpPr>
      <xdr:spPr>
        <a:xfrm>
          <a:off x="1784427" y="13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17852</xdr:rowOff>
    </xdr:from>
    <xdr:to>
      <xdr:col>1</xdr:col>
      <xdr:colOff>485775</xdr:colOff>
      <xdr:row>78</xdr:row>
      <xdr:rowOff>119452</xdr:rowOff>
    </xdr:to>
    <xdr:sp macro="" textlink="">
      <xdr:nvSpPr>
        <xdr:cNvPr id="198" name="円/楕円 197"/>
        <xdr:cNvSpPr/>
      </xdr:nvSpPr>
      <xdr:spPr>
        <a:xfrm>
          <a:off x="1079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110579</xdr:rowOff>
    </xdr:from>
    <xdr:ext cx="469744" cy="259045"/>
    <xdr:sp macro="" textlink="">
      <xdr:nvSpPr>
        <xdr:cNvPr id="199" name="テキスト ボックス 198"/>
        <xdr:cNvSpPr txBox="1"/>
      </xdr:nvSpPr>
      <xdr:spPr>
        <a:xfrm>
          <a:off x="895427" y="134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83153</xdr:rowOff>
    </xdr:from>
    <xdr:to>
      <xdr:col>6</xdr:col>
      <xdr:colOff>511175</xdr:colOff>
      <xdr:row>94</xdr:row>
      <xdr:rowOff>107477</xdr:rowOff>
    </xdr:to>
    <xdr:cxnSp macro="">
      <xdr:nvCxnSpPr>
        <xdr:cNvPr id="227" name="直線コネクタ 226"/>
        <xdr:cNvCxnSpPr/>
      </xdr:nvCxnSpPr>
      <xdr:spPr>
        <a:xfrm flipV="1">
          <a:off x="3797300" y="16199453"/>
          <a:ext cx="8382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107477</xdr:rowOff>
    </xdr:from>
    <xdr:to>
      <xdr:col>5</xdr:col>
      <xdr:colOff>358775</xdr:colOff>
      <xdr:row>94</xdr:row>
      <xdr:rowOff>109863</xdr:rowOff>
    </xdr:to>
    <xdr:cxnSp macro="">
      <xdr:nvCxnSpPr>
        <xdr:cNvPr id="230" name="直線コネクタ 229"/>
        <xdr:cNvCxnSpPr/>
      </xdr:nvCxnSpPr>
      <xdr:spPr>
        <a:xfrm flipV="1">
          <a:off x="2908300" y="16223777"/>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109863</xdr:rowOff>
    </xdr:from>
    <xdr:to>
      <xdr:col>4</xdr:col>
      <xdr:colOff>155575</xdr:colOff>
      <xdr:row>94</xdr:row>
      <xdr:rowOff>158372</xdr:rowOff>
    </xdr:to>
    <xdr:cxnSp macro="">
      <xdr:nvCxnSpPr>
        <xdr:cNvPr id="233" name="直線コネクタ 232"/>
        <xdr:cNvCxnSpPr/>
      </xdr:nvCxnSpPr>
      <xdr:spPr>
        <a:xfrm flipV="1">
          <a:off x="2019300" y="16226163"/>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24671</xdr:rowOff>
    </xdr:from>
    <xdr:ext cx="599010" cy="259045"/>
    <xdr:sp macro="" textlink="">
      <xdr:nvSpPr>
        <xdr:cNvPr id="235" name="テキスト ボックス 234"/>
        <xdr:cNvSpPr txBox="1"/>
      </xdr:nvSpPr>
      <xdr:spPr>
        <a:xfrm>
          <a:off x="2608794" y="163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158372</xdr:rowOff>
    </xdr:from>
    <xdr:to>
      <xdr:col>2</xdr:col>
      <xdr:colOff>638175</xdr:colOff>
      <xdr:row>95</xdr:row>
      <xdr:rowOff>1552</xdr:rowOff>
    </xdr:to>
    <xdr:cxnSp macro="">
      <xdr:nvCxnSpPr>
        <xdr:cNvPr id="236" name="直線コネクタ 235"/>
        <xdr:cNvCxnSpPr/>
      </xdr:nvCxnSpPr>
      <xdr:spPr>
        <a:xfrm flipV="1">
          <a:off x="1130300" y="1627467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82204</xdr:rowOff>
    </xdr:from>
    <xdr:ext cx="599010" cy="259045"/>
    <xdr:sp macro="" textlink="">
      <xdr:nvSpPr>
        <xdr:cNvPr id="238" name="テキスト ボックス 237"/>
        <xdr:cNvSpPr txBox="1"/>
      </xdr:nvSpPr>
      <xdr:spPr>
        <a:xfrm>
          <a:off x="1719794" y="1636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81866</xdr:rowOff>
    </xdr:from>
    <xdr:ext cx="599010" cy="259045"/>
    <xdr:sp macro="" textlink="">
      <xdr:nvSpPr>
        <xdr:cNvPr id="240" name="テキスト ボックス 239"/>
        <xdr:cNvSpPr txBox="1"/>
      </xdr:nvSpPr>
      <xdr:spPr>
        <a:xfrm>
          <a:off x="830794" y="1636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32353</xdr:rowOff>
    </xdr:from>
    <xdr:to>
      <xdr:col>6</xdr:col>
      <xdr:colOff>561975</xdr:colOff>
      <xdr:row>94</xdr:row>
      <xdr:rowOff>133953</xdr:rowOff>
    </xdr:to>
    <xdr:sp macro="" textlink="">
      <xdr:nvSpPr>
        <xdr:cNvPr id="246" name="円/楕円 245"/>
        <xdr:cNvSpPr/>
      </xdr:nvSpPr>
      <xdr:spPr>
        <a:xfrm>
          <a:off x="4584700" y="161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55230</xdr:rowOff>
    </xdr:from>
    <xdr:ext cx="599010" cy="259045"/>
    <xdr:sp macro="" textlink="">
      <xdr:nvSpPr>
        <xdr:cNvPr id="247" name="扶助費該当値テキスト"/>
        <xdr:cNvSpPr txBox="1"/>
      </xdr:nvSpPr>
      <xdr:spPr>
        <a:xfrm>
          <a:off x="4686300" y="1600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56677</xdr:rowOff>
    </xdr:from>
    <xdr:to>
      <xdr:col>5</xdr:col>
      <xdr:colOff>409575</xdr:colOff>
      <xdr:row>94</xdr:row>
      <xdr:rowOff>158277</xdr:rowOff>
    </xdr:to>
    <xdr:sp macro="" textlink="">
      <xdr:nvSpPr>
        <xdr:cNvPr id="248" name="円/楕円 247"/>
        <xdr:cNvSpPr/>
      </xdr:nvSpPr>
      <xdr:spPr>
        <a:xfrm>
          <a:off x="3746500" y="161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3354</xdr:rowOff>
    </xdr:from>
    <xdr:ext cx="599010" cy="259045"/>
    <xdr:sp macro="" textlink="">
      <xdr:nvSpPr>
        <xdr:cNvPr id="249" name="テキスト ボックス 248"/>
        <xdr:cNvSpPr txBox="1"/>
      </xdr:nvSpPr>
      <xdr:spPr>
        <a:xfrm>
          <a:off x="3497794" y="1594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59063</xdr:rowOff>
    </xdr:from>
    <xdr:to>
      <xdr:col>4</xdr:col>
      <xdr:colOff>206375</xdr:colOff>
      <xdr:row>94</xdr:row>
      <xdr:rowOff>160663</xdr:rowOff>
    </xdr:to>
    <xdr:sp macro="" textlink="">
      <xdr:nvSpPr>
        <xdr:cNvPr id="250" name="円/楕円 249"/>
        <xdr:cNvSpPr/>
      </xdr:nvSpPr>
      <xdr:spPr>
        <a:xfrm>
          <a:off x="2857500" y="16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5740</xdr:rowOff>
    </xdr:from>
    <xdr:ext cx="599010" cy="259045"/>
    <xdr:sp macro="" textlink="">
      <xdr:nvSpPr>
        <xdr:cNvPr id="251" name="テキスト ボックス 250"/>
        <xdr:cNvSpPr txBox="1"/>
      </xdr:nvSpPr>
      <xdr:spPr>
        <a:xfrm>
          <a:off x="2608794" y="159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107572</xdr:rowOff>
    </xdr:from>
    <xdr:to>
      <xdr:col>3</xdr:col>
      <xdr:colOff>3175</xdr:colOff>
      <xdr:row>95</xdr:row>
      <xdr:rowOff>37722</xdr:rowOff>
    </xdr:to>
    <xdr:sp macro="" textlink="">
      <xdr:nvSpPr>
        <xdr:cNvPr id="252" name="円/楕円 251"/>
        <xdr:cNvSpPr/>
      </xdr:nvSpPr>
      <xdr:spPr>
        <a:xfrm>
          <a:off x="1968500" y="162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54249</xdr:rowOff>
    </xdr:from>
    <xdr:ext cx="599010" cy="259045"/>
    <xdr:sp macro="" textlink="">
      <xdr:nvSpPr>
        <xdr:cNvPr id="253" name="テキスト ボックス 252"/>
        <xdr:cNvSpPr txBox="1"/>
      </xdr:nvSpPr>
      <xdr:spPr>
        <a:xfrm>
          <a:off x="1719794" y="1599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122202</xdr:rowOff>
    </xdr:from>
    <xdr:to>
      <xdr:col>1</xdr:col>
      <xdr:colOff>485775</xdr:colOff>
      <xdr:row>95</xdr:row>
      <xdr:rowOff>52352</xdr:rowOff>
    </xdr:to>
    <xdr:sp macro="" textlink="">
      <xdr:nvSpPr>
        <xdr:cNvPr id="254" name="円/楕円 253"/>
        <xdr:cNvSpPr/>
      </xdr:nvSpPr>
      <xdr:spPr>
        <a:xfrm>
          <a:off x="1079500" y="162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68879</xdr:rowOff>
    </xdr:from>
    <xdr:ext cx="599010" cy="259045"/>
    <xdr:sp macro="" textlink="">
      <xdr:nvSpPr>
        <xdr:cNvPr id="255" name="テキスト ボックス 254"/>
        <xdr:cNvSpPr txBox="1"/>
      </xdr:nvSpPr>
      <xdr:spPr>
        <a:xfrm>
          <a:off x="830794" y="1601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40401</xdr:rowOff>
    </xdr:from>
    <xdr:to>
      <xdr:col>15</xdr:col>
      <xdr:colOff>180975</xdr:colOff>
      <xdr:row>39</xdr:row>
      <xdr:rowOff>56848</xdr:rowOff>
    </xdr:to>
    <xdr:cxnSp macro="">
      <xdr:nvCxnSpPr>
        <xdr:cNvPr id="287" name="直線コネクタ 286"/>
        <xdr:cNvCxnSpPr/>
      </xdr:nvCxnSpPr>
      <xdr:spPr>
        <a:xfrm flipV="1">
          <a:off x="9639300" y="6726951"/>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3509</xdr:rowOff>
    </xdr:from>
    <xdr:to>
      <xdr:col>14</xdr:col>
      <xdr:colOff>28575</xdr:colOff>
      <xdr:row>39</xdr:row>
      <xdr:rowOff>56848</xdr:rowOff>
    </xdr:to>
    <xdr:cxnSp macro="">
      <xdr:nvCxnSpPr>
        <xdr:cNvPr id="290" name="直線コネクタ 289"/>
        <xdr:cNvCxnSpPr/>
      </xdr:nvCxnSpPr>
      <xdr:spPr>
        <a:xfrm>
          <a:off x="8750300" y="6690059"/>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3509</xdr:rowOff>
    </xdr:from>
    <xdr:to>
      <xdr:col>12</xdr:col>
      <xdr:colOff>511175</xdr:colOff>
      <xdr:row>39</xdr:row>
      <xdr:rowOff>32868</xdr:rowOff>
    </xdr:to>
    <xdr:cxnSp macro="">
      <xdr:nvCxnSpPr>
        <xdr:cNvPr id="293" name="直線コネクタ 292"/>
        <xdr:cNvCxnSpPr/>
      </xdr:nvCxnSpPr>
      <xdr:spPr>
        <a:xfrm flipV="1">
          <a:off x="7861300" y="669005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86849</xdr:rowOff>
    </xdr:from>
    <xdr:ext cx="534377" cy="259045"/>
    <xdr:sp macro="" textlink="">
      <xdr:nvSpPr>
        <xdr:cNvPr id="295" name="テキスト ボックス 294"/>
        <xdr:cNvSpPr txBox="1"/>
      </xdr:nvSpPr>
      <xdr:spPr>
        <a:xfrm>
          <a:off x="8483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32868</xdr:rowOff>
    </xdr:from>
    <xdr:to>
      <xdr:col>11</xdr:col>
      <xdr:colOff>307975</xdr:colOff>
      <xdr:row>39</xdr:row>
      <xdr:rowOff>69617</xdr:rowOff>
    </xdr:to>
    <xdr:cxnSp macro="">
      <xdr:nvCxnSpPr>
        <xdr:cNvPr id="296" name="直線コネクタ 295"/>
        <xdr:cNvCxnSpPr/>
      </xdr:nvCxnSpPr>
      <xdr:spPr>
        <a:xfrm flipV="1">
          <a:off x="6972300" y="6719418"/>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150345</xdr:rowOff>
    </xdr:from>
    <xdr:ext cx="534377" cy="259045"/>
    <xdr:sp macro="" textlink="">
      <xdr:nvSpPr>
        <xdr:cNvPr id="298" name="テキスト ボックス 297"/>
        <xdr:cNvSpPr txBox="1"/>
      </xdr:nvSpPr>
      <xdr:spPr>
        <a:xfrm>
          <a:off x="7594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163256</xdr:rowOff>
    </xdr:from>
    <xdr:ext cx="534377" cy="259045"/>
    <xdr:sp macro="" textlink="">
      <xdr:nvSpPr>
        <xdr:cNvPr id="300" name="テキスト ボックス 299"/>
        <xdr:cNvSpPr txBox="1"/>
      </xdr:nvSpPr>
      <xdr:spPr>
        <a:xfrm>
          <a:off x="6705111" y="63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161051</xdr:rowOff>
    </xdr:from>
    <xdr:to>
      <xdr:col>15</xdr:col>
      <xdr:colOff>231775</xdr:colOff>
      <xdr:row>39</xdr:row>
      <xdr:rowOff>91201</xdr:rowOff>
    </xdr:to>
    <xdr:sp macro="" textlink="">
      <xdr:nvSpPr>
        <xdr:cNvPr id="306" name="円/楕円 305"/>
        <xdr:cNvSpPr/>
      </xdr:nvSpPr>
      <xdr:spPr>
        <a:xfrm>
          <a:off x="10426700" y="66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75978</xdr:rowOff>
    </xdr:from>
    <xdr:ext cx="534377" cy="259045"/>
    <xdr:sp macro="" textlink="">
      <xdr:nvSpPr>
        <xdr:cNvPr id="307" name="補助費等該当値テキスト"/>
        <xdr:cNvSpPr txBox="1"/>
      </xdr:nvSpPr>
      <xdr:spPr>
        <a:xfrm>
          <a:off x="10528300" y="65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35,372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6048</xdr:rowOff>
    </xdr:from>
    <xdr:to>
      <xdr:col>14</xdr:col>
      <xdr:colOff>79375</xdr:colOff>
      <xdr:row>39</xdr:row>
      <xdr:rowOff>107648</xdr:rowOff>
    </xdr:to>
    <xdr:sp macro="" textlink="">
      <xdr:nvSpPr>
        <xdr:cNvPr id="308" name="円/楕円 307"/>
        <xdr:cNvSpPr/>
      </xdr:nvSpPr>
      <xdr:spPr>
        <a:xfrm>
          <a:off x="9588500" y="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98775</xdr:rowOff>
    </xdr:from>
    <xdr:ext cx="534377" cy="259045"/>
    <xdr:sp macro="" textlink="">
      <xdr:nvSpPr>
        <xdr:cNvPr id="309" name="テキスト ボックス 308"/>
        <xdr:cNvSpPr txBox="1"/>
      </xdr:nvSpPr>
      <xdr:spPr>
        <a:xfrm>
          <a:off x="9372111" y="6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124159</xdr:rowOff>
    </xdr:from>
    <xdr:to>
      <xdr:col>12</xdr:col>
      <xdr:colOff>561975</xdr:colOff>
      <xdr:row>39</xdr:row>
      <xdr:rowOff>54309</xdr:rowOff>
    </xdr:to>
    <xdr:sp macro="" textlink="">
      <xdr:nvSpPr>
        <xdr:cNvPr id="310" name="円/楕円 309"/>
        <xdr:cNvSpPr/>
      </xdr:nvSpPr>
      <xdr:spPr>
        <a:xfrm>
          <a:off x="8699500" y="66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45436</xdr:rowOff>
    </xdr:from>
    <xdr:ext cx="534377" cy="259045"/>
    <xdr:sp macro="" textlink="">
      <xdr:nvSpPr>
        <xdr:cNvPr id="311" name="テキスト ボックス 310"/>
        <xdr:cNvSpPr txBox="1"/>
      </xdr:nvSpPr>
      <xdr:spPr>
        <a:xfrm>
          <a:off x="8483111" y="67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153518</xdr:rowOff>
    </xdr:from>
    <xdr:to>
      <xdr:col>11</xdr:col>
      <xdr:colOff>358775</xdr:colOff>
      <xdr:row>39</xdr:row>
      <xdr:rowOff>83668</xdr:rowOff>
    </xdr:to>
    <xdr:sp macro="" textlink="">
      <xdr:nvSpPr>
        <xdr:cNvPr id="312" name="円/楕円 311"/>
        <xdr:cNvSpPr/>
      </xdr:nvSpPr>
      <xdr:spPr>
        <a:xfrm>
          <a:off x="7810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74795</xdr:rowOff>
    </xdr:from>
    <xdr:ext cx="534377" cy="259045"/>
    <xdr:sp macro="" textlink="">
      <xdr:nvSpPr>
        <xdr:cNvPr id="313" name="テキスト ボックス 312"/>
        <xdr:cNvSpPr txBox="1"/>
      </xdr:nvSpPr>
      <xdr:spPr>
        <a:xfrm>
          <a:off x="7594111" y="67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18817</xdr:rowOff>
    </xdr:from>
    <xdr:to>
      <xdr:col>10</xdr:col>
      <xdr:colOff>155575</xdr:colOff>
      <xdr:row>39</xdr:row>
      <xdr:rowOff>120417</xdr:rowOff>
    </xdr:to>
    <xdr:sp macro="" textlink="">
      <xdr:nvSpPr>
        <xdr:cNvPr id="314" name="円/楕円 313"/>
        <xdr:cNvSpPr/>
      </xdr:nvSpPr>
      <xdr:spPr>
        <a:xfrm>
          <a:off x="6921500" y="6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111544</xdr:rowOff>
    </xdr:from>
    <xdr:ext cx="534377" cy="259045"/>
    <xdr:sp macro="" textlink="">
      <xdr:nvSpPr>
        <xdr:cNvPr id="315" name="テキスト ボックス 314"/>
        <xdr:cNvSpPr txBox="1"/>
      </xdr:nvSpPr>
      <xdr:spPr>
        <a:xfrm>
          <a:off x="6705111" y="67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7785</xdr:rowOff>
    </xdr:from>
    <xdr:to>
      <xdr:col>15</xdr:col>
      <xdr:colOff>180975</xdr:colOff>
      <xdr:row>59</xdr:row>
      <xdr:rowOff>10571</xdr:rowOff>
    </xdr:to>
    <xdr:cxnSp macro="">
      <xdr:nvCxnSpPr>
        <xdr:cNvPr id="346" name="直線コネクタ 345"/>
        <xdr:cNvCxnSpPr/>
      </xdr:nvCxnSpPr>
      <xdr:spPr>
        <a:xfrm flipV="1">
          <a:off x="9639300" y="10123335"/>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7745</xdr:rowOff>
    </xdr:from>
    <xdr:to>
      <xdr:col>14</xdr:col>
      <xdr:colOff>28575</xdr:colOff>
      <xdr:row>59</xdr:row>
      <xdr:rowOff>10571</xdr:rowOff>
    </xdr:to>
    <xdr:cxnSp macro="">
      <xdr:nvCxnSpPr>
        <xdr:cNvPr id="349" name="直線コネクタ 348"/>
        <xdr:cNvCxnSpPr/>
      </xdr:nvCxnSpPr>
      <xdr:spPr>
        <a:xfrm>
          <a:off x="8750300" y="10123295"/>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7745</xdr:rowOff>
    </xdr:from>
    <xdr:to>
      <xdr:col>12</xdr:col>
      <xdr:colOff>511175</xdr:colOff>
      <xdr:row>59</xdr:row>
      <xdr:rowOff>33372</xdr:rowOff>
    </xdr:to>
    <xdr:cxnSp macro="">
      <xdr:nvCxnSpPr>
        <xdr:cNvPr id="352" name="直線コネクタ 351"/>
        <xdr:cNvCxnSpPr/>
      </xdr:nvCxnSpPr>
      <xdr:spPr>
        <a:xfrm flipV="1">
          <a:off x="7861300" y="10123295"/>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149234</xdr:rowOff>
    </xdr:from>
    <xdr:ext cx="534377" cy="259045"/>
    <xdr:sp macro="" textlink="">
      <xdr:nvSpPr>
        <xdr:cNvPr id="354" name="テキスト ボックス 353"/>
        <xdr:cNvSpPr txBox="1"/>
      </xdr:nvSpPr>
      <xdr:spPr>
        <a:xfrm>
          <a:off x="8483111" y="97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31556</xdr:rowOff>
    </xdr:from>
    <xdr:to>
      <xdr:col>11</xdr:col>
      <xdr:colOff>307975</xdr:colOff>
      <xdr:row>59</xdr:row>
      <xdr:rowOff>33372</xdr:rowOff>
    </xdr:to>
    <xdr:cxnSp macro="">
      <xdr:nvCxnSpPr>
        <xdr:cNvPr id="355" name="直線コネクタ 354"/>
        <xdr:cNvCxnSpPr/>
      </xdr:nvCxnSpPr>
      <xdr:spPr>
        <a:xfrm>
          <a:off x="6972300" y="1014710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75912</xdr:rowOff>
    </xdr:from>
    <xdr:ext cx="534377" cy="259045"/>
    <xdr:sp macro="" textlink="">
      <xdr:nvSpPr>
        <xdr:cNvPr id="357" name="テキスト ボックス 356"/>
        <xdr:cNvSpPr txBox="1"/>
      </xdr:nvSpPr>
      <xdr:spPr>
        <a:xfrm>
          <a:off x="7594111" y="96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133470</xdr:rowOff>
    </xdr:from>
    <xdr:ext cx="534377" cy="259045"/>
    <xdr:sp macro="" textlink="">
      <xdr:nvSpPr>
        <xdr:cNvPr id="359" name="テキスト ボックス 358"/>
        <xdr:cNvSpPr txBox="1"/>
      </xdr:nvSpPr>
      <xdr:spPr>
        <a:xfrm>
          <a:off x="6705111" y="97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128435</xdr:rowOff>
    </xdr:from>
    <xdr:to>
      <xdr:col>15</xdr:col>
      <xdr:colOff>231775</xdr:colOff>
      <xdr:row>59</xdr:row>
      <xdr:rowOff>58585</xdr:rowOff>
    </xdr:to>
    <xdr:sp macro="" textlink="">
      <xdr:nvSpPr>
        <xdr:cNvPr id="365" name="円/楕円 364"/>
        <xdr:cNvSpPr/>
      </xdr:nvSpPr>
      <xdr:spPr>
        <a:xfrm>
          <a:off x="10426700" y="100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43362</xdr:rowOff>
    </xdr:from>
    <xdr:ext cx="534377" cy="259045"/>
    <xdr:sp macro="" textlink="">
      <xdr:nvSpPr>
        <xdr:cNvPr id="366" name="普通建設事業費該当値テキスト"/>
        <xdr:cNvSpPr txBox="1"/>
      </xdr:nvSpPr>
      <xdr:spPr>
        <a:xfrm>
          <a:off x="10528300" y="99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131221</xdr:rowOff>
    </xdr:from>
    <xdr:to>
      <xdr:col>14</xdr:col>
      <xdr:colOff>79375</xdr:colOff>
      <xdr:row>59</xdr:row>
      <xdr:rowOff>61371</xdr:rowOff>
    </xdr:to>
    <xdr:sp macro="" textlink="">
      <xdr:nvSpPr>
        <xdr:cNvPr id="367" name="円/楕円 366"/>
        <xdr:cNvSpPr/>
      </xdr:nvSpPr>
      <xdr:spPr>
        <a:xfrm>
          <a:off x="9588500" y="100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52498</xdr:rowOff>
    </xdr:from>
    <xdr:ext cx="534377" cy="259045"/>
    <xdr:sp macro="" textlink="">
      <xdr:nvSpPr>
        <xdr:cNvPr id="368" name="テキスト ボックス 367"/>
        <xdr:cNvSpPr txBox="1"/>
      </xdr:nvSpPr>
      <xdr:spPr>
        <a:xfrm>
          <a:off x="9372111" y="101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128395</xdr:rowOff>
    </xdr:from>
    <xdr:to>
      <xdr:col>12</xdr:col>
      <xdr:colOff>561975</xdr:colOff>
      <xdr:row>59</xdr:row>
      <xdr:rowOff>58545</xdr:rowOff>
    </xdr:to>
    <xdr:sp macro="" textlink="">
      <xdr:nvSpPr>
        <xdr:cNvPr id="369" name="円/楕円 368"/>
        <xdr:cNvSpPr/>
      </xdr:nvSpPr>
      <xdr:spPr>
        <a:xfrm>
          <a:off x="8699500" y="100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49672</xdr:rowOff>
    </xdr:from>
    <xdr:ext cx="534377" cy="259045"/>
    <xdr:sp macro="" textlink="">
      <xdr:nvSpPr>
        <xdr:cNvPr id="370" name="テキスト ボックス 369"/>
        <xdr:cNvSpPr txBox="1"/>
      </xdr:nvSpPr>
      <xdr:spPr>
        <a:xfrm>
          <a:off x="8483111" y="101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154022</xdr:rowOff>
    </xdr:from>
    <xdr:to>
      <xdr:col>11</xdr:col>
      <xdr:colOff>358775</xdr:colOff>
      <xdr:row>59</xdr:row>
      <xdr:rowOff>84172</xdr:rowOff>
    </xdr:to>
    <xdr:sp macro="" textlink="">
      <xdr:nvSpPr>
        <xdr:cNvPr id="371" name="円/楕円 370"/>
        <xdr:cNvSpPr/>
      </xdr:nvSpPr>
      <xdr:spPr>
        <a:xfrm>
          <a:off x="7810500" y="100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75299</xdr:rowOff>
    </xdr:from>
    <xdr:ext cx="534377" cy="259045"/>
    <xdr:sp macro="" textlink="">
      <xdr:nvSpPr>
        <xdr:cNvPr id="372" name="テキスト ボックス 371"/>
        <xdr:cNvSpPr txBox="1"/>
      </xdr:nvSpPr>
      <xdr:spPr>
        <a:xfrm>
          <a:off x="7594111" y="101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152206</xdr:rowOff>
    </xdr:from>
    <xdr:to>
      <xdr:col>10</xdr:col>
      <xdr:colOff>155575</xdr:colOff>
      <xdr:row>59</xdr:row>
      <xdr:rowOff>82356</xdr:rowOff>
    </xdr:to>
    <xdr:sp macro="" textlink="">
      <xdr:nvSpPr>
        <xdr:cNvPr id="373" name="円/楕円 372"/>
        <xdr:cNvSpPr/>
      </xdr:nvSpPr>
      <xdr:spPr>
        <a:xfrm>
          <a:off x="6921500" y="100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73483</xdr:rowOff>
    </xdr:from>
    <xdr:ext cx="534377" cy="259045"/>
    <xdr:sp macro="" textlink="">
      <xdr:nvSpPr>
        <xdr:cNvPr id="374" name="テキスト ボックス 373"/>
        <xdr:cNvSpPr txBox="1"/>
      </xdr:nvSpPr>
      <xdr:spPr>
        <a:xfrm>
          <a:off x="6705111" y="101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161155</xdr:rowOff>
    </xdr:from>
    <xdr:to>
      <xdr:col>15</xdr:col>
      <xdr:colOff>180975</xdr:colOff>
      <xdr:row>79</xdr:row>
      <xdr:rowOff>4738</xdr:rowOff>
    </xdr:to>
    <xdr:cxnSp macro="">
      <xdr:nvCxnSpPr>
        <xdr:cNvPr id="403" name="直線コネクタ 402"/>
        <xdr:cNvCxnSpPr/>
      </xdr:nvCxnSpPr>
      <xdr:spPr>
        <a:xfrm>
          <a:off x="9639300" y="13534255"/>
          <a:ext cx="8382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133806</xdr:rowOff>
    </xdr:from>
    <xdr:to>
      <xdr:col>14</xdr:col>
      <xdr:colOff>28575</xdr:colOff>
      <xdr:row>78</xdr:row>
      <xdr:rowOff>161155</xdr:rowOff>
    </xdr:to>
    <xdr:cxnSp macro="">
      <xdr:nvCxnSpPr>
        <xdr:cNvPr id="406" name="直線コネクタ 405"/>
        <xdr:cNvCxnSpPr/>
      </xdr:nvCxnSpPr>
      <xdr:spPr>
        <a:xfrm>
          <a:off x="8750300" y="13506906"/>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7030</xdr:rowOff>
    </xdr:from>
    <xdr:ext cx="534377" cy="259045"/>
    <xdr:sp macro="" textlink="">
      <xdr:nvSpPr>
        <xdr:cNvPr id="410" name="テキスト ボックス 409"/>
        <xdr:cNvSpPr txBox="1"/>
      </xdr:nvSpPr>
      <xdr:spPr>
        <a:xfrm>
          <a:off x="8483111" y="135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125388</xdr:rowOff>
    </xdr:from>
    <xdr:to>
      <xdr:col>15</xdr:col>
      <xdr:colOff>231775</xdr:colOff>
      <xdr:row>79</xdr:row>
      <xdr:rowOff>55538</xdr:rowOff>
    </xdr:to>
    <xdr:sp macro="" textlink="">
      <xdr:nvSpPr>
        <xdr:cNvPr id="416" name="円/楕円 415"/>
        <xdr:cNvSpPr/>
      </xdr:nvSpPr>
      <xdr:spPr>
        <a:xfrm>
          <a:off x="10426700" y="134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534377" cy="259045"/>
    <xdr:sp macro="" textlink="">
      <xdr:nvSpPr>
        <xdr:cNvPr id="417" name="普通建設事業費 （ うち新規整備　）該当値テキスト"/>
        <xdr:cNvSpPr txBox="1"/>
      </xdr:nvSpPr>
      <xdr:spPr>
        <a:xfrm>
          <a:off x="10528300" y="134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110355</xdr:rowOff>
    </xdr:from>
    <xdr:to>
      <xdr:col>14</xdr:col>
      <xdr:colOff>79375</xdr:colOff>
      <xdr:row>79</xdr:row>
      <xdr:rowOff>40505</xdr:rowOff>
    </xdr:to>
    <xdr:sp macro="" textlink="">
      <xdr:nvSpPr>
        <xdr:cNvPr id="418" name="円/楕円 417"/>
        <xdr:cNvSpPr/>
      </xdr:nvSpPr>
      <xdr:spPr>
        <a:xfrm>
          <a:off x="9588500" y="13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31632</xdr:rowOff>
    </xdr:from>
    <xdr:ext cx="534377" cy="259045"/>
    <xdr:sp macro="" textlink="">
      <xdr:nvSpPr>
        <xdr:cNvPr id="419" name="テキスト ボックス 418"/>
        <xdr:cNvSpPr txBox="1"/>
      </xdr:nvSpPr>
      <xdr:spPr>
        <a:xfrm>
          <a:off x="9372111" y="135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83006</xdr:rowOff>
    </xdr:from>
    <xdr:to>
      <xdr:col>12</xdr:col>
      <xdr:colOff>561975</xdr:colOff>
      <xdr:row>79</xdr:row>
      <xdr:rowOff>13156</xdr:rowOff>
    </xdr:to>
    <xdr:sp macro="" textlink="">
      <xdr:nvSpPr>
        <xdr:cNvPr id="420" name="円/楕円 419"/>
        <xdr:cNvSpPr/>
      </xdr:nvSpPr>
      <xdr:spPr>
        <a:xfrm>
          <a:off x="8699500" y="134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29683</xdr:rowOff>
    </xdr:from>
    <xdr:ext cx="534377" cy="259045"/>
    <xdr:sp macro="" textlink="">
      <xdr:nvSpPr>
        <xdr:cNvPr id="421" name="テキスト ボックス 420"/>
        <xdr:cNvSpPr txBox="1"/>
      </xdr:nvSpPr>
      <xdr:spPr>
        <a:xfrm>
          <a:off x="8483111" y="13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49568</xdr:rowOff>
    </xdr:from>
    <xdr:to>
      <xdr:col>15</xdr:col>
      <xdr:colOff>180340</xdr:colOff>
      <xdr:row>98</xdr:row>
      <xdr:rowOff>55042</xdr:rowOff>
    </xdr:to>
    <xdr:cxnSp macro="">
      <xdr:nvCxnSpPr>
        <xdr:cNvPr id="445" name="直線コネクタ 444"/>
        <xdr:cNvCxnSpPr/>
      </xdr:nvCxnSpPr>
      <xdr:spPr>
        <a:xfrm flipV="1">
          <a:off x="10475595" y="15651518"/>
          <a:ext cx="1270" cy="120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58869</xdr:rowOff>
    </xdr:from>
    <xdr:ext cx="534377" cy="259045"/>
    <xdr:sp macro="" textlink="">
      <xdr:nvSpPr>
        <xdr:cNvPr id="446" name="普通建設事業費 （ うち更新整備　）最小値テキスト"/>
        <xdr:cNvSpPr txBox="1"/>
      </xdr:nvSpPr>
      <xdr:spPr>
        <a:xfrm>
          <a:off x="10528300"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55042</xdr:rowOff>
    </xdr:from>
    <xdr:to>
      <xdr:col>15</xdr:col>
      <xdr:colOff>269875</xdr:colOff>
      <xdr:row>98</xdr:row>
      <xdr:rowOff>55042</xdr:rowOff>
    </xdr:to>
    <xdr:cxnSp macro="">
      <xdr:nvCxnSpPr>
        <xdr:cNvPr id="447" name="直線コネクタ 446"/>
        <xdr:cNvCxnSpPr/>
      </xdr:nvCxnSpPr>
      <xdr:spPr>
        <a:xfrm>
          <a:off x="10388600" y="1685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167695</xdr:rowOff>
    </xdr:from>
    <xdr:ext cx="599010" cy="259045"/>
    <xdr:sp macro="" textlink="">
      <xdr:nvSpPr>
        <xdr:cNvPr id="448" name="普通建設事業費 （ うち更新整備　）最大値テキスト"/>
        <xdr:cNvSpPr txBox="1"/>
      </xdr:nvSpPr>
      <xdr:spPr>
        <a:xfrm>
          <a:off x="10528300" y="1542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91</xdr:row>
      <xdr:rowOff>49568</xdr:rowOff>
    </xdr:from>
    <xdr:to>
      <xdr:col>15</xdr:col>
      <xdr:colOff>269875</xdr:colOff>
      <xdr:row>91</xdr:row>
      <xdr:rowOff>49568</xdr:rowOff>
    </xdr:to>
    <xdr:cxnSp macro="">
      <xdr:nvCxnSpPr>
        <xdr:cNvPr id="449" name="直線コネクタ 448"/>
        <xdr:cNvCxnSpPr/>
      </xdr:nvCxnSpPr>
      <xdr:spPr>
        <a:xfrm>
          <a:off x="10388600" y="15651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30721</xdr:rowOff>
    </xdr:from>
    <xdr:to>
      <xdr:col>15</xdr:col>
      <xdr:colOff>180975</xdr:colOff>
      <xdr:row>98</xdr:row>
      <xdr:rowOff>61748</xdr:rowOff>
    </xdr:to>
    <xdr:cxnSp macro="">
      <xdr:nvCxnSpPr>
        <xdr:cNvPr id="450" name="直線コネクタ 449"/>
        <xdr:cNvCxnSpPr/>
      </xdr:nvCxnSpPr>
      <xdr:spPr>
        <a:xfrm flipV="1">
          <a:off x="9639300" y="16832821"/>
          <a:ext cx="8382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130839</xdr:rowOff>
    </xdr:from>
    <xdr:ext cx="534377" cy="259045"/>
    <xdr:sp macro="" textlink="">
      <xdr:nvSpPr>
        <xdr:cNvPr id="451" name="普通建設事業費 （ うち更新整備　）平均値テキスト"/>
        <xdr:cNvSpPr txBox="1"/>
      </xdr:nvSpPr>
      <xdr:spPr>
        <a:xfrm>
          <a:off x="10528300" y="1624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107962</xdr:rowOff>
    </xdr:from>
    <xdr:to>
      <xdr:col>15</xdr:col>
      <xdr:colOff>231775</xdr:colOff>
      <xdr:row>96</xdr:row>
      <xdr:rowOff>38112</xdr:rowOff>
    </xdr:to>
    <xdr:sp macro="" textlink="">
      <xdr:nvSpPr>
        <xdr:cNvPr id="452" name="フローチャート : 判断 451"/>
        <xdr:cNvSpPr/>
      </xdr:nvSpPr>
      <xdr:spPr>
        <a:xfrm>
          <a:off x="104267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61748</xdr:rowOff>
    </xdr:from>
    <xdr:to>
      <xdr:col>14</xdr:col>
      <xdr:colOff>28575</xdr:colOff>
      <xdr:row>98</xdr:row>
      <xdr:rowOff>166281</xdr:rowOff>
    </xdr:to>
    <xdr:cxnSp macro="">
      <xdr:nvCxnSpPr>
        <xdr:cNvPr id="453" name="直線コネクタ 452"/>
        <xdr:cNvCxnSpPr/>
      </xdr:nvCxnSpPr>
      <xdr:spPr>
        <a:xfrm flipV="1">
          <a:off x="8750300" y="16863848"/>
          <a:ext cx="889000" cy="1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152400</xdr:rowOff>
    </xdr:from>
    <xdr:to>
      <xdr:col>14</xdr:col>
      <xdr:colOff>79375</xdr:colOff>
      <xdr:row>97</xdr:row>
      <xdr:rowOff>82550</xdr:rowOff>
    </xdr:to>
    <xdr:sp macro="" textlink="">
      <xdr:nvSpPr>
        <xdr:cNvPr id="454" name="フローチャート : 判断 453"/>
        <xdr:cNvSpPr/>
      </xdr:nvSpPr>
      <xdr:spPr>
        <a:xfrm>
          <a:off x="9588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99077</xdr:rowOff>
    </xdr:from>
    <xdr:ext cx="534377" cy="259045"/>
    <xdr:sp macro="" textlink="">
      <xdr:nvSpPr>
        <xdr:cNvPr id="455" name="テキスト ボックス 454"/>
        <xdr:cNvSpPr txBox="1"/>
      </xdr:nvSpPr>
      <xdr:spPr>
        <a:xfrm>
          <a:off x="9372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121171</xdr:rowOff>
    </xdr:from>
    <xdr:to>
      <xdr:col>12</xdr:col>
      <xdr:colOff>561975</xdr:colOff>
      <xdr:row>97</xdr:row>
      <xdr:rowOff>51321</xdr:rowOff>
    </xdr:to>
    <xdr:sp macro="" textlink="">
      <xdr:nvSpPr>
        <xdr:cNvPr id="456" name="フローチャート : 判断 455"/>
        <xdr:cNvSpPr/>
      </xdr:nvSpPr>
      <xdr:spPr>
        <a:xfrm>
          <a:off x="8699500" y="1658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67848</xdr:rowOff>
    </xdr:from>
    <xdr:ext cx="534377" cy="259045"/>
    <xdr:sp macro="" textlink="">
      <xdr:nvSpPr>
        <xdr:cNvPr id="457" name="テキスト ボックス 456"/>
        <xdr:cNvSpPr txBox="1"/>
      </xdr:nvSpPr>
      <xdr:spPr>
        <a:xfrm>
          <a:off x="8483111" y="163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151371</xdr:rowOff>
    </xdr:from>
    <xdr:to>
      <xdr:col>15</xdr:col>
      <xdr:colOff>231775</xdr:colOff>
      <xdr:row>98</xdr:row>
      <xdr:rowOff>81521</xdr:rowOff>
    </xdr:to>
    <xdr:sp macro="" textlink="">
      <xdr:nvSpPr>
        <xdr:cNvPr id="463" name="円/楕円 462"/>
        <xdr:cNvSpPr/>
      </xdr:nvSpPr>
      <xdr:spPr>
        <a:xfrm>
          <a:off x="10426700" y="167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66298</xdr:rowOff>
    </xdr:from>
    <xdr:ext cx="534377" cy="259045"/>
    <xdr:sp macro="" textlink="">
      <xdr:nvSpPr>
        <xdr:cNvPr id="464" name="普通建設事業費 （ うち更新整備　）該当値テキスト"/>
        <xdr:cNvSpPr txBox="1"/>
      </xdr:nvSpPr>
      <xdr:spPr>
        <a:xfrm>
          <a:off x="10528300" y="166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10948</xdr:rowOff>
    </xdr:from>
    <xdr:to>
      <xdr:col>14</xdr:col>
      <xdr:colOff>79375</xdr:colOff>
      <xdr:row>98</xdr:row>
      <xdr:rowOff>112548</xdr:rowOff>
    </xdr:to>
    <xdr:sp macro="" textlink="">
      <xdr:nvSpPr>
        <xdr:cNvPr id="465" name="円/楕円 464"/>
        <xdr:cNvSpPr/>
      </xdr:nvSpPr>
      <xdr:spPr>
        <a:xfrm>
          <a:off x="9588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103675</xdr:rowOff>
    </xdr:from>
    <xdr:ext cx="534377" cy="259045"/>
    <xdr:sp macro="" textlink="">
      <xdr:nvSpPr>
        <xdr:cNvPr id="466" name="テキスト ボックス 465"/>
        <xdr:cNvSpPr txBox="1"/>
      </xdr:nvSpPr>
      <xdr:spPr>
        <a:xfrm>
          <a:off x="9372111" y="169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115481</xdr:rowOff>
    </xdr:from>
    <xdr:to>
      <xdr:col>12</xdr:col>
      <xdr:colOff>561975</xdr:colOff>
      <xdr:row>99</xdr:row>
      <xdr:rowOff>45631</xdr:rowOff>
    </xdr:to>
    <xdr:sp macro="" textlink="">
      <xdr:nvSpPr>
        <xdr:cNvPr id="467" name="円/楕円 466"/>
        <xdr:cNvSpPr/>
      </xdr:nvSpPr>
      <xdr:spPr>
        <a:xfrm>
          <a:off x="8699500" y="169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36758</xdr:rowOff>
    </xdr:from>
    <xdr:ext cx="469744" cy="259045"/>
    <xdr:sp macro="" textlink="">
      <xdr:nvSpPr>
        <xdr:cNvPr id="468" name="テキスト ボックス 467"/>
        <xdr:cNvSpPr txBox="1"/>
      </xdr:nvSpPr>
      <xdr:spPr>
        <a:xfrm>
          <a:off x="8515427" y="170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9" name="直線コネクタ 47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0" name="テキスト ボックス 47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1" name="直線コネクタ 48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2" name="テキスト ボックス 48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3" name="直線コネクタ 48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4" name="テキスト ボックス 48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5" name="直線コネクタ 48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6" name="テキスト ボックス 48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7" name="直線コネクタ 48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8" name="テキスト ボックス 48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9" name="直線コネクタ 48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0" name="テキスト ボックス 48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4" name="直線コネクタ 493"/>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6" name="直線コネクタ 49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497"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498" name="直線コネクタ 497"/>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97768</xdr:rowOff>
    </xdr:from>
    <xdr:to>
      <xdr:col>23</xdr:col>
      <xdr:colOff>517525</xdr:colOff>
      <xdr:row>39</xdr:row>
      <xdr:rowOff>98878</xdr:rowOff>
    </xdr:to>
    <xdr:cxnSp macro="">
      <xdr:nvCxnSpPr>
        <xdr:cNvPr id="499" name="直線コネクタ 498"/>
        <xdr:cNvCxnSpPr/>
      </xdr:nvCxnSpPr>
      <xdr:spPr>
        <a:xfrm>
          <a:off x="15481300" y="6784318"/>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0"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1" name="フローチャート : 判断 500"/>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97768</xdr:rowOff>
    </xdr:from>
    <xdr:to>
      <xdr:col>22</xdr:col>
      <xdr:colOff>365125</xdr:colOff>
      <xdr:row>39</xdr:row>
      <xdr:rowOff>98503</xdr:rowOff>
    </xdr:to>
    <xdr:cxnSp macro="">
      <xdr:nvCxnSpPr>
        <xdr:cNvPr id="502" name="直線コネクタ 501"/>
        <xdr:cNvCxnSpPr/>
      </xdr:nvCxnSpPr>
      <xdr:spPr>
        <a:xfrm flipV="1">
          <a:off x="14592300" y="678431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3" name="フローチャート : 判断 502"/>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4" name="テキスト ボックス 503"/>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98372</xdr:rowOff>
    </xdr:from>
    <xdr:to>
      <xdr:col>21</xdr:col>
      <xdr:colOff>161925</xdr:colOff>
      <xdr:row>39</xdr:row>
      <xdr:rowOff>98503</xdr:rowOff>
    </xdr:to>
    <xdr:cxnSp macro="">
      <xdr:nvCxnSpPr>
        <xdr:cNvPr id="505" name="直線コネクタ 504"/>
        <xdr:cNvCxnSpPr/>
      </xdr:nvCxnSpPr>
      <xdr:spPr>
        <a:xfrm>
          <a:off x="13703300" y="678492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06" name="フローチャート : 判断 505"/>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134871</xdr:rowOff>
    </xdr:from>
    <xdr:ext cx="469744" cy="259045"/>
    <xdr:sp macro="" textlink="">
      <xdr:nvSpPr>
        <xdr:cNvPr id="507" name="テキスト ボックス 506"/>
        <xdr:cNvSpPr txBox="1"/>
      </xdr:nvSpPr>
      <xdr:spPr>
        <a:xfrm>
          <a:off x="14357427" y="64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96593</xdr:rowOff>
    </xdr:from>
    <xdr:to>
      <xdr:col>19</xdr:col>
      <xdr:colOff>644525</xdr:colOff>
      <xdr:row>39</xdr:row>
      <xdr:rowOff>98372</xdr:rowOff>
    </xdr:to>
    <xdr:cxnSp macro="">
      <xdr:nvCxnSpPr>
        <xdr:cNvPr id="508" name="直線コネクタ 507"/>
        <xdr:cNvCxnSpPr/>
      </xdr:nvCxnSpPr>
      <xdr:spPr>
        <a:xfrm>
          <a:off x="12814300" y="6783143"/>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09" name="フローチャート : 判断 508"/>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0" name="テキスト ボックス 509"/>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1" name="フローチャート : 判断 510"/>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2" name="テキスト ボックス 511"/>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8" name="円/楕円 51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1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46968</xdr:rowOff>
    </xdr:from>
    <xdr:to>
      <xdr:col>22</xdr:col>
      <xdr:colOff>415925</xdr:colOff>
      <xdr:row>39</xdr:row>
      <xdr:rowOff>148568</xdr:rowOff>
    </xdr:to>
    <xdr:sp macro="" textlink="">
      <xdr:nvSpPr>
        <xdr:cNvPr id="520" name="円/楕円 519"/>
        <xdr:cNvSpPr/>
      </xdr:nvSpPr>
      <xdr:spPr>
        <a:xfrm>
          <a:off x="154305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139695</xdr:rowOff>
    </xdr:from>
    <xdr:ext cx="313932" cy="259045"/>
    <xdr:sp macro="" textlink="">
      <xdr:nvSpPr>
        <xdr:cNvPr id="521" name="テキスト ボックス 520"/>
        <xdr:cNvSpPr txBox="1"/>
      </xdr:nvSpPr>
      <xdr:spPr>
        <a:xfrm>
          <a:off x="15324333" y="6826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47703</xdr:rowOff>
    </xdr:from>
    <xdr:to>
      <xdr:col>21</xdr:col>
      <xdr:colOff>212725</xdr:colOff>
      <xdr:row>39</xdr:row>
      <xdr:rowOff>149303</xdr:rowOff>
    </xdr:to>
    <xdr:sp macro="" textlink="">
      <xdr:nvSpPr>
        <xdr:cNvPr id="522" name="円/楕円 521"/>
        <xdr:cNvSpPr/>
      </xdr:nvSpPr>
      <xdr:spPr>
        <a:xfrm>
          <a:off x="14541500" y="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140430</xdr:rowOff>
    </xdr:from>
    <xdr:ext cx="313932" cy="259045"/>
    <xdr:sp macro="" textlink="">
      <xdr:nvSpPr>
        <xdr:cNvPr id="523" name="テキスト ボックス 522"/>
        <xdr:cNvSpPr txBox="1"/>
      </xdr:nvSpPr>
      <xdr:spPr>
        <a:xfrm>
          <a:off x="14435333" y="6826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47572</xdr:rowOff>
    </xdr:from>
    <xdr:to>
      <xdr:col>20</xdr:col>
      <xdr:colOff>9525</xdr:colOff>
      <xdr:row>39</xdr:row>
      <xdr:rowOff>149172</xdr:rowOff>
    </xdr:to>
    <xdr:sp macro="" textlink="">
      <xdr:nvSpPr>
        <xdr:cNvPr id="524" name="円/楕円 523"/>
        <xdr:cNvSpPr/>
      </xdr:nvSpPr>
      <xdr:spPr>
        <a:xfrm>
          <a:off x="13652500" y="6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140299</xdr:rowOff>
    </xdr:from>
    <xdr:ext cx="313932" cy="259045"/>
    <xdr:sp macro="" textlink="">
      <xdr:nvSpPr>
        <xdr:cNvPr id="525" name="テキスト ボックス 524"/>
        <xdr:cNvSpPr txBox="1"/>
      </xdr:nvSpPr>
      <xdr:spPr>
        <a:xfrm>
          <a:off x="13546333" y="6826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45793</xdr:rowOff>
    </xdr:from>
    <xdr:to>
      <xdr:col>18</xdr:col>
      <xdr:colOff>492125</xdr:colOff>
      <xdr:row>39</xdr:row>
      <xdr:rowOff>147393</xdr:rowOff>
    </xdr:to>
    <xdr:sp macro="" textlink="">
      <xdr:nvSpPr>
        <xdr:cNvPr id="526" name="円/楕円 525"/>
        <xdr:cNvSpPr/>
      </xdr:nvSpPr>
      <xdr:spPr>
        <a:xfrm>
          <a:off x="1276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138520</xdr:rowOff>
    </xdr:from>
    <xdr:ext cx="378565" cy="259045"/>
    <xdr:sp macro="" textlink="">
      <xdr:nvSpPr>
        <xdr:cNvPr id="527" name="テキスト ボックス 526"/>
        <xdr:cNvSpPr txBox="1"/>
      </xdr:nvSpPr>
      <xdr:spPr>
        <a:xfrm>
          <a:off x="12625017" y="6825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8" name="直線コネクタ 53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9" name="テキスト ボックス 53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0" name="直線コネクタ 53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1" name="テキスト ボックス 54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2" name="直線コネクタ 54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3" name="テキスト ボックス 54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4" name="直線コネクタ 54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5" name="テキスト ボックス 54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6" name="直線コネクタ 54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47" name="テキスト ボックス 54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8" name="直線コネクタ 54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49" name="テキスト ボックス 54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1" name="テキスト ボックス 55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3" name="直線コネクタ 55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5" name="直線コネクタ 55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7" name="直線コネクタ 55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8" name="直線コネクタ 55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0" name="フローチャート : 判断 55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1" name="直線コネクタ 56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2" name="フローチャート : 判断 561"/>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3" name="テキスト ボックス 562"/>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4" name="直線コネクタ 56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5" name="フローチャート : 判断 564"/>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6" name="テキスト ボックス 56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7" name="直線コネクタ 56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68" name="フローチャート : 判断 567"/>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69" name="テキスト ボックス 56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0" name="フローチャート : 判断 569"/>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1" name="テキスト ボックス 57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7" name="円/楕円 57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9" name="円/楕円 57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0" name="テキスト ボックス 579"/>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1" name="円/楕円 58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2" name="テキスト ボックス 581"/>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3" name="円/楕円 58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4" name="テキスト ボックス 583"/>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5" name="円/楕円 58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86" name="テキスト ボックス 585"/>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0" name="直線コネクタ 609"/>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1"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2" name="直線コネクタ 611"/>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3"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4" name="直線コネクタ 613"/>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31276</xdr:rowOff>
    </xdr:from>
    <xdr:to>
      <xdr:col>23</xdr:col>
      <xdr:colOff>517525</xdr:colOff>
      <xdr:row>77</xdr:row>
      <xdr:rowOff>41173</xdr:rowOff>
    </xdr:to>
    <xdr:cxnSp macro="">
      <xdr:nvCxnSpPr>
        <xdr:cNvPr id="615" name="直線コネクタ 614"/>
        <xdr:cNvCxnSpPr/>
      </xdr:nvCxnSpPr>
      <xdr:spPr>
        <a:xfrm>
          <a:off x="15481300" y="13232926"/>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16"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17" name="フローチャート : 判断 616"/>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23845</xdr:rowOff>
    </xdr:from>
    <xdr:to>
      <xdr:col>22</xdr:col>
      <xdr:colOff>365125</xdr:colOff>
      <xdr:row>77</xdr:row>
      <xdr:rowOff>31276</xdr:rowOff>
    </xdr:to>
    <xdr:cxnSp macro="">
      <xdr:nvCxnSpPr>
        <xdr:cNvPr id="618" name="直線コネクタ 617"/>
        <xdr:cNvCxnSpPr/>
      </xdr:nvCxnSpPr>
      <xdr:spPr>
        <a:xfrm>
          <a:off x="14592300" y="13225495"/>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19" name="フローチャート : 判断 618"/>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0" name="テキスト ボックス 619"/>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8995</xdr:rowOff>
    </xdr:from>
    <xdr:to>
      <xdr:col>21</xdr:col>
      <xdr:colOff>161925</xdr:colOff>
      <xdr:row>77</xdr:row>
      <xdr:rowOff>23845</xdr:rowOff>
    </xdr:to>
    <xdr:cxnSp macro="">
      <xdr:nvCxnSpPr>
        <xdr:cNvPr id="621" name="直線コネクタ 620"/>
        <xdr:cNvCxnSpPr/>
      </xdr:nvCxnSpPr>
      <xdr:spPr>
        <a:xfrm>
          <a:off x="13703300" y="13210645"/>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2" name="フローチャート : 判断 621"/>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73631</xdr:rowOff>
    </xdr:from>
    <xdr:ext cx="534377" cy="259045"/>
    <xdr:sp macro="" textlink="">
      <xdr:nvSpPr>
        <xdr:cNvPr id="623" name="テキスト ボックス 622"/>
        <xdr:cNvSpPr txBox="1"/>
      </xdr:nvSpPr>
      <xdr:spPr>
        <a:xfrm>
          <a:off x="14325111" y="127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8995</xdr:rowOff>
    </xdr:from>
    <xdr:to>
      <xdr:col>19</xdr:col>
      <xdr:colOff>644525</xdr:colOff>
      <xdr:row>77</xdr:row>
      <xdr:rowOff>13619</xdr:rowOff>
    </xdr:to>
    <xdr:cxnSp macro="">
      <xdr:nvCxnSpPr>
        <xdr:cNvPr id="624" name="直線コネクタ 623"/>
        <xdr:cNvCxnSpPr/>
      </xdr:nvCxnSpPr>
      <xdr:spPr>
        <a:xfrm flipV="1">
          <a:off x="12814300" y="13210645"/>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5" name="フローチャート : 判断 624"/>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60579</xdr:rowOff>
    </xdr:from>
    <xdr:ext cx="534377" cy="259045"/>
    <xdr:sp macro="" textlink="">
      <xdr:nvSpPr>
        <xdr:cNvPr id="626" name="テキスト ボックス 625"/>
        <xdr:cNvSpPr txBox="1"/>
      </xdr:nvSpPr>
      <xdr:spPr>
        <a:xfrm>
          <a:off x="13436111" y="127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27" name="フローチャート : 判断 626"/>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47959</xdr:rowOff>
    </xdr:from>
    <xdr:ext cx="534377" cy="259045"/>
    <xdr:sp macro="" textlink="">
      <xdr:nvSpPr>
        <xdr:cNvPr id="628" name="テキスト ボックス 627"/>
        <xdr:cNvSpPr txBox="1"/>
      </xdr:nvSpPr>
      <xdr:spPr>
        <a:xfrm>
          <a:off x="12547111" y="127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4" name="円/楕円 633"/>
        <xdr:cNvSpPr/>
      </xdr:nvSpPr>
      <xdr:spPr>
        <a:xfrm>
          <a:off x="162687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140250</xdr:rowOff>
    </xdr:from>
    <xdr:ext cx="534377" cy="259045"/>
    <xdr:sp macro="" textlink="">
      <xdr:nvSpPr>
        <xdr:cNvPr id="635" name="公債費該当値テキスト"/>
        <xdr:cNvSpPr txBox="1"/>
      </xdr:nvSpPr>
      <xdr:spPr>
        <a:xfrm>
          <a:off x="16370300" y="131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151926</xdr:rowOff>
    </xdr:from>
    <xdr:to>
      <xdr:col>22</xdr:col>
      <xdr:colOff>415925</xdr:colOff>
      <xdr:row>77</xdr:row>
      <xdr:rowOff>82076</xdr:rowOff>
    </xdr:to>
    <xdr:sp macro="" textlink="">
      <xdr:nvSpPr>
        <xdr:cNvPr id="636" name="円/楕円 635"/>
        <xdr:cNvSpPr/>
      </xdr:nvSpPr>
      <xdr:spPr>
        <a:xfrm>
          <a:off x="15430500" y="131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73203</xdr:rowOff>
    </xdr:from>
    <xdr:ext cx="534377" cy="259045"/>
    <xdr:sp macro="" textlink="">
      <xdr:nvSpPr>
        <xdr:cNvPr id="637" name="テキスト ボックス 636"/>
        <xdr:cNvSpPr txBox="1"/>
      </xdr:nvSpPr>
      <xdr:spPr>
        <a:xfrm>
          <a:off x="15214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144495</xdr:rowOff>
    </xdr:from>
    <xdr:to>
      <xdr:col>21</xdr:col>
      <xdr:colOff>212725</xdr:colOff>
      <xdr:row>77</xdr:row>
      <xdr:rowOff>74645</xdr:rowOff>
    </xdr:to>
    <xdr:sp macro="" textlink="">
      <xdr:nvSpPr>
        <xdr:cNvPr id="638" name="円/楕円 637"/>
        <xdr:cNvSpPr/>
      </xdr:nvSpPr>
      <xdr:spPr>
        <a:xfrm>
          <a:off x="145415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65772</xdr:rowOff>
    </xdr:from>
    <xdr:ext cx="534377" cy="259045"/>
    <xdr:sp macro="" textlink="">
      <xdr:nvSpPr>
        <xdr:cNvPr id="639" name="テキスト ボックス 638"/>
        <xdr:cNvSpPr txBox="1"/>
      </xdr:nvSpPr>
      <xdr:spPr>
        <a:xfrm>
          <a:off x="14325111" y="132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129645</xdr:rowOff>
    </xdr:from>
    <xdr:to>
      <xdr:col>20</xdr:col>
      <xdr:colOff>9525</xdr:colOff>
      <xdr:row>77</xdr:row>
      <xdr:rowOff>59795</xdr:rowOff>
    </xdr:to>
    <xdr:sp macro="" textlink="">
      <xdr:nvSpPr>
        <xdr:cNvPr id="640" name="円/楕円 639"/>
        <xdr:cNvSpPr/>
      </xdr:nvSpPr>
      <xdr:spPr>
        <a:xfrm>
          <a:off x="13652500" y="131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50922</xdr:rowOff>
    </xdr:from>
    <xdr:ext cx="534377" cy="259045"/>
    <xdr:sp macro="" textlink="">
      <xdr:nvSpPr>
        <xdr:cNvPr id="641" name="テキスト ボックス 640"/>
        <xdr:cNvSpPr txBox="1"/>
      </xdr:nvSpPr>
      <xdr:spPr>
        <a:xfrm>
          <a:off x="13436111" y="132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134269</xdr:rowOff>
    </xdr:from>
    <xdr:to>
      <xdr:col>18</xdr:col>
      <xdr:colOff>492125</xdr:colOff>
      <xdr:row>77</xdr:row>
      <xdr:rowOff>64419</xdr:rowOff>
    </xdr:to>
    <xdr:sp macro="" textlink="">
      <xdr:nvSpPr>
        <xdr:cNvPr id="642" name="円/楕円 641"/>
        <xdr:cNvSpPr/>
      </xdr:nvSpPr>
      <xdr:spPr>
        <a:xfrm>
          <a:off x="12763500" y="131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55546</xdr:rowOff>
    </xdr:from>
    <xdr:ext cx="534377" cy="259045"/>
    <xdr:sp macro="" textlink="">
      <xdr:nvSpPr>
        <xdr:cNvPr id="643" name="テキスト ボックス 642"/>
        <xdr:cNvSpPr txBox="1"/>
      </xdr:nvSpPr>
      <xdr:spPr>
        <a:xfrm>
          <a:off x="12547111" y="1325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3" name="テキスト ボックス 66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69" name="直線コネクタ 668"/>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0"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1" name="直線コネクタ 670"/>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2"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3" name="直線コネクタ 672"/>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42295</xdr:rowOff>
    </xdr:from>
    <xdr:to>
      <xdr:col>23</xdr:col>
      <xdr:colOff>517525</xdr:colOff>
      <xdr:row>99</xdr:row>
      <xdr:rowOff>91084</xdr:rowOff>
    </xdr:to>
    <xdr:cxnSp macro="">
      <xdr:nvCxnSpPr>
        <xdr:cNvPr id="674" name="直線コネクタ 673"/>
        <xdr:cNvCxnSpPr/>
      </xdr:nvCxnSpPr>
      <xdr:spPr>
        <a:xfrm>
          <a:off x="15481300" y="17015845"/>
          <a:ext cx="8382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5"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76" name="フローチャート : 判断 675"/>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133255</xdr:rowOff>
    </xdr:from>
    <xdr:to>
      <xdr:col>22</xdr:col>
      <xdr:colOff>365125</xdr:colOff>
      <xdr:row>99</xdr:row>
      <xdr:rowOff>42295</xdr:rowOff>
    </xdr:to>
    <xdr:cxnSp macro="">
      <xdr:nvCxnSpPr>
        <xdr:cNvPr id="677" name="直線コネクタ 676"/>
        <xdr:cNvCxnSpPr/>
      </xdr:nvCxnSpPr>
      <xdr:spPr>
        <a:xfrm>
          <a:off x="14592300" y="16935355"/>
          <a:ext cx="889000" cy="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78" name="フローチャート : 判断 677"/>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79" name="テキスト ボックス 678"/>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133255</xdr:rowOff>
    </xdr:from>
    <xdr:to>
      <xdr:col>21</xdr:col>
      <xdr:colOff>161925</xdr:colOff>
      <xdr:row>99</xdr:row>
      <xdr:rowOff>65557</xdr:rowOff>
    </xdr:to>
    <xdr:cxnSp macro="">
      <xdr:nvCxnSpPr>
        <xdr:cNvPr id="680" name="直線コネクタ 679"/>
        <xdr:cNvCxnSpPr/>
      </xdr:nvCxnSpPr>
      <xdr:spPr>
        <a:xfrm flipV="1">
          <a:off x="13703300" y="16935355"/>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1" name="フローチャート : 判断 680"/>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130621</xdr:rowOff>
    </xdr:from>
    <xdr:ext cx="534377" cy="259045"/>
    <xdr:sp macro="" textlink="">
      <xdr:nvSpPr>
        <xdr:cNvPr id="682" name="テキスト ボックス 681"/>
        <xdr:cNvSpPr txBox="1"/>
      </xdr:nvSpPr>
      <xdr:spPr>
        <a:xfrm>
          <a:off x="14325111" y="165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52178</xdr:rowOff>
    </xdr:from>
    <xdr:to>
      <xdr:col>19</xdr:col>
      <xdr:colOff>644525</xdr:colOff>
      <xdr:row>99</xdr:row>
      <xdr:rowOff>65557</xdr:rowOff>
    </xdr:to>
    <xdr:cxnSp macro="">
      <xdr:nvCxnSpPr>
        <xdr:cNvPr id="683" name="直線コネクタ 682"/>
        <xdr:cNvCxnSpPr/>
      </xdr:nvCxnSpPr>
      <xdr:spPr>
        <a:xfrm>
          <a:off x="12814300" y="17025728"/>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4" name="フローチャート : 判断 683"/>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97604</xdr:rowOff>
    </xdr:from>
    <xdr:ext cx="534377" cy="259045"/>
    <xdr:sp macro="" textlink="">
      <xdr:nvSpPr>
        <xdr:cNvPr id="685" name="テキスト ボックス 684"/>
        <xdr:cNvSpPr txBox="1"/>
      </xdr:nvSpPr>
      <xdr:spPr>
        <a:xfrm>
          <a:off x="13436111" y="165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86" name="フローチャート : 判断 685"/>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132449</xdr:rowOff>
    </xdr:from>
    <xdr:ext cx="534377" cy="259045"/>
    <xdr:sp macro="" textlink="">
      <xdr:nvSpPr>
        <xdr:cNvPr id="687" name="テキスト ボックス 686"/>
        <xdr:cNvSpPr txBox="1"/>
      </xdr:nvSpPr>
      <xdr:spPr>
        <a:xfrm>
          <a:off x="12547111" y="165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40284</xdr:rowOff>
    </xdr:from>
    <xdr:to>
      <xdr:col>23</xdr:col>
      <xdr:colOff>568325</xdr:colOff>
      <xdr:row>99</xdr:row>
      <xdr:rowOff>141884</xdr:rowOff>
    </xdr:to>
    <xdr:sp macro="" textlink="">
      <xdr:nvSpPr>
        <xdr:cNvPr id="693" name="円/楕円 692"/>
        <xdr:cNvSpPr/>
      </xdr:nvSpPr>
      <xdr:spPr>
        <a:xfrm>
          <a:off x="16268700" y="170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126661</xdr:rowOff>
    </xdr:from>
    <xdr:ext cx="378565" cy="259045"/>
    <xdr:sp macro="" textlink="">
      <xdr:nvSpPr>
        <xdr:cNvPr id="694" name="積立金該当値テキスト"/>
        <xdr:cNvSpPr txBox="1"/>
      </xdr:nvSpPr>
      <xdr:spPr>
        <a:xfrm>
          <a:off x="16370300" y="1692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162945</xdr:rowOff>
    </xdr:from>
    <xdr:to>
      <xdr:col>22</xdr:col>
      <xdr:colOff>415925</xdr:colOff>
      <xdr:row>99</xdr:row>
      <xdr:rowOff>93095</xdr:rowOff>
    </xdr:to>
    <xdr:sp macro="" textlink="">
      <xdr:nvSpPr>
        <xdr:cNvPr id="695" name="円/楕円 694"/>
        <xdr:cNvSpPr/>
      </xdr:nvSpPr>
      <xdr:spPr>
        <a:xfrm>
          <a:off x="15430500" y="169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84222</xdr:rowOff>
    </xdr:from>
    <xdr:ext cx="469744" cy="259045"/>
    <xdr:sp macro="" textlink="">
      <xdr:nvSpPr>
        <xdr:cNvPr id="696" name="テキスト ボックス 695"/>
        <xdr:cNvSpPr txBox="1"/>
      </xdr:nvSpPr>
      <xdr:spPr>
        <a:xfrm>
          <a:off x="15246427" y="1705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82455</xdr:rowOff>
    </xdr:from>
    <xdr:to>
      <xdr:col>21</xdr:col>
      <xdr:colOff>212725</xdr:colOff>
      <xdr:row>99</xdr:row>
      <xdr:rowOff>12605</xdr:rowOff>
    </xdr:to>
    <xdr:sp macro="" textlink="">
      <xdr:nvSpPr>
        <xdr:cNvPr id="697" name="円/楕円 696"/>
        <xdr:cNvSpPr/>
      </xdr:nvSpPr>
      <xdr:spPr>
        <a:xfrm>
          <a:off x="14541500" y="168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3732</xdr:rowOff>
    </xdr:from>
    <xdr:ext cx="534377" cy="259045"/>
    <xdr:sp macro="" textlink="">
      <xdr:nvSpPr>
        <xdr:cNvPr id="698" name="テキスト ボックス 697"/>
        <xdr:cNvSpPr txBox="1"/>
      </xdr:nvSpPr>
      <xdr:spPr>
        <a:xfrm>
          <a:off x="14325111" y="169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14757</xdr:rowOff>
    </xdr:from>
    <xdr:to>
      <xdr:col>20</xdr:col>
      <xdr:colOff>9525</xdr:colOff>
      <xdr:row>99</xdr:row>
      <xdr:rowOff>116357</xdr:rowOff>
    </xdr:to>
    <xdr:sp macro="" textlink="">
      <xdr:nvSpPr>
        <xdr:cNvPr id="699" name="円/楕円 698"/>
        <xdr:cNvSpPr/>
      </xdr:nvSpPr>
      <xdr:spPr>
        <a:xfrm>
          <a:off x="13652500" y="169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107484</xdr:rowOff>
    </xdr:from>
    <xdr:ext cx="469744" cy="259045"/>
    <xdr:sp macro="" textlink="">
      <xdr:nvSpPr>
        <xdr:cNvPr id="700" name="テキスト ボックス 699"/>
        <xdr:cNvSpPr txBox="1"/>
      </xdr:nvSpPr>
      <xdr:spPr>
        <a:xfrm>
          <a:off x="13468427" y="1708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1378</xdr:rowOff>
    </xdr:from>
    <xdr:to>
      <xdr:col>18</xdr:col>
      <xdr:colOff>492125</xdr:colOff>
      <xdr:row>99</xdr:row>
      <xdr:rowOff>102978</xdr:rowOff>
    </xdr:to>
    <xdr:sp macro="" textlink="">
      <xdr:nvSpPr>
        <xdr:cNvPr id="701" name="円/楕円 700"/>
        <xdr:cNvSpPr/>
      </xdr:nvSpPr>
      <xdr:spPr>
        <a:xfrm>
          <a:off x="12763500" y="169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94105</xdr:rowOff>
    </xdr:from>
    <xdr:ext cx="469744" cy="259045"/>
    <xdr:sp macro="" textlink="">
      <xdr:nvSpPr>
        <xdr:cNvPr id="702" name="テキスト ボックス 701"/>
        <xdr:cNvSpPr txBox="1"/>
      </xdr:nvSpPr>
      <xdr:spPr>
        <a:xfrm>
          <a:off x="12579427" y="170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26" name="直線コネクタ 725"/>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29"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0" name="直線コネクタ 729"/>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2"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3" name="フローチャート : 判断 73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5" name="フローチャート : 判断 734"/>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36" name="テキスト ボックス 735"/>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38" name="フローチャート : 判断 737"/>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117797</xdr:rowOff>
    </xdr:from>
    <xdr:ext cx="469744" cy="259045"/>
    <xdr:sp macro="" textlink="">
      <xdr:nvSpPr>
        <xdr:cNvPr id="739" name="テキスト ボックス 738"/>
        <xdr:cNvSpPr txBox="1"/>
      </xdr:nvSpPr>
      <xdr:spPr>
        <a:xfrm>
          <a:off x="20199427"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1" name="フローチャート : 判断 740"/>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96880</xdr:rowOff>
    </xdr:from>
    <xdr:ext cx="469744" cy="259045"/>
    <xdr:sp macro="" textlink="">
      <xdr:nvSpPr>
        <xdr:cNvPr id="742" name="テキスト ボックス 741"/>
        <xdr:cNvSpPr txBox="1"/>
      </xdr:nvSpPr>
      <xdr:spPr>
        <a:xfrm>
          <a:off x="19310427"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3" name="フローチャート : 判断 742"/>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111853</xdr:rowOff>
    </xdr:from>
    <xdr:ext cx="469744" cy="259045"/>
    <xdr:sp macro="" textlink="">
      <xdr:nvSpPr>
        <xdr:cNvPr id="744" name="テキスト ボックス 743"/>
        <xdr:cNvSpPr txBox="1"/>
      </xdr:nvSpPr>
      <xdr:spPr>
        <a:xfrm>
          <a:off x="18421427" y="62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1" name="テキスト ボックス 78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5" name="直線コネクタ 784"/>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88"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89" name="直線コネクタ 788"/>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75855</xdr:rowOff>
    </xdr:from>
    <xdr:to>
      <xdr:col>32</xdr:col>
      <xdr:colOff>187325</xdr:colOff>
      <xdr:row>59</xdr:row>
      <xdr:rowOff>76247</xdr:rowOff>
    </xdr:to>
    <xdr:cxnSp macro="">
      <xdr:nvCxnSpPr>
        <xdr:cNvPr id="790" name="直線コネクタ 789"/>
        <xdr:cNvCxnSpPr/>
      </xdr:nvCxnSpPr>
      <xdr:spPr>
        <a:xfrm flipV="1">
          <a:off x="21323300" y="10191405"/>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1"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2" name="フローチャート : 判断 791"/>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123306</xdr:rowOff>
    </xdr:from>
    <xdr:to>
      <xdr:col>31</xdr:col>
      <xdr:colOff>34925</xdr:colOff>
      <xdr:row>59</xdr:row>
      <xdr:rowOff>76247</xdr:rowOff>
    </xdr:to>
    <xdr:cxnSp macro="">
      <xdr:nvCxnSpPr>
        <xdr:cNvPr id="793" name="直線コネクタ 792"/>
        <xdr:cNvCxnSpPr/>
      </xdr:nvCxnSpPr>
      <xdr:spPr>
        <a:xfrm>
          <a:off x="20434300" y="9895956"/>
          <a:ext cx="889000" cy="2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4" name="フローチャート : 判断 793"/>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5" name="テキスト ボックス 794"/>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123306</xdr:rowOff>
    </xdr:from>
    <xdr:to>
      <xdr:col>29</xdr:col>
      <xdr:colOff>517525</xdr:colOff>
      <xdr:row>59</xdr:row>
      <xdr:rowOff>76770</xdr:rowOff>
    </xdr:to>
    <xdr:cxnSp macro="">
      <xdr:nvCxnSpPr>
        <xdr:cNvPr id="796" name="直線コネクタ 795"/>
        <xdr:cNvCxnSpPr/>
      </xdr:nvCxnSpPr>
      <xdr:spPr>
        <a:xfrm flipV="1">
          <a:off x="19545300" y="9895956"/>
          <a:ext cx="889000" cy="29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797" name="フローチャート : 判断 796"/>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18047</xdr:rowOff>
    </xdr:from>
    <xdr:ext cx="469744" cy="259045"/>
    <xdr:sp macro="" textlink="">
      <xdr:nvSpPr>
        <xdr:cNvPr id="798" name="テキスト ボックス 797"/>
        <xdr:cNvSpPr txBox="1"/>
      </xdr:nvSpPr>
      <xdr:spPr>
        <a:xfrm>
          <a:off x="20199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76770</xdr:rowOff>
    </xdr:from>
    <xdr:to>
      <xdr:col>28</xdr:col>
      <xdr:colOff>314325</xdr:colOff>
      <xdr:row>59</xdr:row>
      <xdr:rowOff>76900</xdr:rowOff>
    </xdr:to>
    <xdr:cxnSp macro="">
      <xdr:nvCxnSpPr>
        <xdr:cNvPr id="799" name="直線コネクタ 798"/>
        <xdr:cNvCxnSpPr/>
      </xdr:nvCxnSpPr>
      <xdr:spPr>
        <a:xfrm flipV="1">
          <a:off x="18656300" y="1019232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0" name="フローチャート : 判断 799"/>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67025</xdr:rowOff>
    </xdr:from>
    <xdr:ext cx="469744" cy="259045"/>
    <xdr:sp macro="" textlink="">
      <xdr:nvSpPr>
        <xdr:cNvPr id="801" name="テキスト ボックス 800"/>
        <xdr:cNvSpPr txBox="1"/>
      </xdr:nvSpPr>
      <xdr:spPr>
        <a:xfrm>
          <a:off x="19310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2" name="フローチャート : 判断 801"/>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153861</xdr:rowOff>
    </xdr:from>
    <xdr:ext cx="534377" cy="259045"/>
    <xdr:sp macro="" textlink="">
      <xdr:nvSpPr>
        <xdr:cNvPr id="803" name="テキスト ボックス 802"/>
        <xdr:cNvSpPr txBox="1"/>
      </xdr:nvSpPr>
      <xdr:spPr>
        <a:xfrm>
          <a:off x="18389111" y="9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25055</xdr:rowOff>
    </xdr:from>
    <xdr:to>
      <xdr:col>32</xdr:col>
      <xdr:colOff>238125</xdr:colOff>
      <xdr:row>59</xdr:row>
      <xdr:rowOff>126655</xdr:rowOff>
    </xdr:to>
    <xdr:sp macro="" textlink="">
      <xdr:nvSpPr>
        <xdr:cNvPr id="809" name="円/楕円 808"/>
        <xdr:cNvSpPr/>
      </xdr:nvSpPr>
      <xdr:spPr>
        <a:xfrm>
          <a:off x="22110700" y="101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111432</xdr:rowOff>
    </xdr:from>
    <xdr:ext cx="378565" cy="259045"/>
    <xdr:sp macro="" textlink="">
      <xdr:nvSpPr>
        <xdr:cNvPr id="810" name="貸付金該当値テキスト"/>
        <xdr:cNvSpPr txBox="1"/>
      </xdr:nvSpPr>
      <xdr:spPr>
        <a:xfrm>
          <a:off x="22212300" y="10055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25447</xdr:rowOff>
    </xdr:from>
    <xdr:to>
      <xdr:col>31</xdr:col>
      <xdr:colOff>85725</xdr:colOff>
      <xdr:row>59</xdr:row>
      <xdr:rowOff>127047</xdr:rowOff>
    </xdr:to>
    <xdr:sp macro="" textlink="">
      <xdr:nvSpPr>
        <xdr:cNvPr id="811" name="円/楕円 810"/>
        <xdr:cNvSpPr/>
      </xdr:nvSpPr>
      <xdr:spPr>
        <a:xfrm>
          <a:off x="21272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118174</xdr:rowOff>
    </xdr:from>
    <xdr:ext cx="378565" cy="259045"/>
    <xdr:sp macro="" textlink="">
      <xdr:nvSpPr>
        <xdr:cNvPr id="812" name="テキスト ボックス 811"/>
        <xdr:cNvSpPr txBox="1"/>
      </xdr:nvSpPr>
      <xdr:spPr>
        <a:xfrm>
          <a:off x="21134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72506</xdr:rowOff>
    </xdr:from>
    <xdr:to>
      <xdr:col>29</xdr:col>
      <xdr:colOff>568325</xdr:colOff>
      <xdr:row>58</xdr:row>
      <xdr:rowOff>2656</xdr:rowOff>
    </xdr:to>
    <xdr:sp macro="" textlink="">
      <xdr:nvSpPr>
        <xdr:cNvPr id="813" name="円/楕円 812"/>
        <xdr:cNvSpPr/>
      </xdr:nvSpPr>
      <xdr:spPr>
        <a:xfrm>
          <a:off x="20383500" y="98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19183</xdr:rowOff>
    </xdr:from>
    <xdr:ext cx="469744" cy="259045"/>
    <xdr:sp macro="" textlink="">
      <xdr:nvSpPr>
        <xdr:cNvPr id="814" name="テキスト ボックス 813"/>
        <xdr:cNvSpPr txBox="1"/>
      </xdr:nvSpPr>
      <xdr:spPr>
        <a:xfrm>
          <a:off x="20199427" y="9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25970</xdr:rowOff>
    </xdr:from>
    <xdr:to>
      <xdr:col>28</xdr:col>
      <xdr:colOff>365125</xdr:colOff>
      <xdr:row>59</xdr:row>
      <xdr:rowOff>127570</xdr:rowOff>
    </xdr:to>
    <xdr:sp macro="" textlink="">
      <xdr:nvSpPr>
        <xdr:cNvPr id="815" name="円/楕円 814"/>
        <xdr:cNvSpPr/>
      </xdr:nvSpPr>
      <xdr:spPr>
        <a:xfrm>
          <a:off x="19494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118697</xdr:rowOff>
    </xdr:from>
    <xdr:ext cx="378565" cy="259045"/>
    <xdr:sp macro="" textlink="">
      <xdr:nvSpPr>
        <xdr:cNvPr id="816" name="テキスト ボックス 815"/>
        <xdr:cNvSpPr txBox="1"/>
      </xdr:nvSpPr>
      <xdr:spPr>
        <a:xfrm>
          <a:off x="19356017" y="1023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26100</xdr:rowOff>
    </xdr:from>
    <xdr:to>
      <xdr:col>27</xdr:col>
      <xdr:colOff>161925</xdr:colOff>
      <xdr:row>59</xdr:row>
      <xdr:rowOff>127700</xdr:rowOff>
    </xdr:to>
    <xdr:sp macro="" textlink="">
      <xdr:nvSpPr>
        <xdr:cNvPr id="817" name="円/楕円 816"/>
        <xdr:cNvSpPr/>
      </xdr:nvSpPr>
      <xdr:spPr>
        <a:xfrm>
          <a:off x="186055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118827</xdr:rowOff>
    </xdr:from>
    <xdr:ext cx="378565" cy="259045"/>
    <xdr:sp macro="" textlink="">
      <xdr:nvSpPr>
        <xdr:cNvPr id="818" name="テキスト ボックス 817"/>
        <xdr:cNvSpPr txBox="1"/>
      </xdr:nvSpPr>
      <xdr:spPr>
        <a:xfrm>
          <a:off x="18467017" y="1023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5" name="直線コネクタ 844"/>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46"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47" name="直線コネクタ 846"/>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48"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49" name="直線コネクタ 848"/>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44145</xdr:rowOff>
    </xdr:from>
    <xdr:to>
      <xdr:col>32</xdr:col>
      <xdr:colOff>187325</xdr:colOff>
      <xdr:row>77</xdr:row>
      <xdr:rowOff>65655</xdr:rowOff>
    </xdr:to>
    <xdr:cxnSp macro="">
      <xdr:nvCxnSpPr>
        <xdr:cNvPr id="850" name="直線コネクタ 849"/>
        <xdr:cNvCxnSpPr/>
      </xdr:nvCxnSpPr>
      <xdr:spPr>
        <a:xfrm flipV="1">
          <a:off x="21323300" y="13245795"/>
          <a:ext cx="8382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1"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2" name="フローチャート : 判断 851"/>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65655</xdr:rowOff>
    </xdr:from>
    <xdr:to>
      <xdr:col>31</xdr:col>
      <xdr:colOff>34925</xdr:colOff>
      <xdr:row>77</xdr:row>
      <xdr:rowOff>162680</xdr:rowOff>
    </xdr:to>
    <xdr:cxnSp macro="">
      <xdr:nvCxnSpPr>
        <xdr:cNvPr id="853" name="直線コネクタ 852"/>
        <xdr:cNvCxnSpPr/>
      </xdr:nvCxnSpPr>
      <xdr:spPr>
        <a:xfrm flipV="1">
          <a:off x="20434300" y="13267305"/>
          <a:ext cx="889000" cy="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4" name="フローチャート : 判断 853"/>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5" name="テキスト ボックス 854"/>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162680</xdr:rowOff>
    </xdr:from>
    <xdr:to>
      <xdr:col>29</xdr:col>
      <xdr:colOff>517525</xdr:colOff>
      <xdr:row>78</xdr:row>
      <xdr:rowOff>30745</xdr:rowOff>
    </xdr:to>
    <xdr:cxnSp macro="">
      <xdr:nvCxnSpPr>
        <xdr:cNvPr id="856" name="直線コネクタ 855"/>
        <xdr:cNvCxnSpPr/>
      </xdr:nvCxnSpPr>
      <xdr:spPr>
        <a:xfrm flipV="1">
          <a:off x="19545300" y="13364330"/>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57" name="フローチャート : 判断 856"/>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111810</xdr:rowOff>
    </xdr:from>
    <xdr:ext cx="534377" cy="259045"/>
    <xdr:sp macro="" textlink="">
      <xdr:nvSpPr>
        <xdr:cNvPr id="858" name="テキスト ボックス 857"/>
        <xdr:cNvSpPr txBox="1"/>
      </xdr:nvSpPr>
      <xdr:spPr>
        <a:xfrm>
          <a:off x="20167111" y="129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30745</xdr:rowOff>
    </xdr:from>
    <xdr:to>
      <xdr:col>28</xdr:col>
      <xdr:colOff>314325</xdr:colOff>
      <xdr:row>78</xdr:row>
      <xdr:rowOff>38746</xdr:rowOff>
    </xdr:to>
    <xdr:cxnSp macro="">
      <xdr:nvCxnSpPr>
        <xdr:cNvPr id="859" name="直線コネクタ 858"/>
        <xdr:cNvCxnSpPr/>
      </xdr:nvCxnSpPr>
      <xdr:spPr>
        <a:xfrm flipV="1">
          <a:off x="18656300" y="134038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0" name="フローチャート : 判断 859"/>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153176</xdr:rowOff>
    </xdr:from>
    <xdr:ext cx="534377" cy="259045"/>
    <xdr:sp macro="" textlink="">
      <xdr:nvSpPr>
        <xdr:cNvPr id="861" name="テキスト ボックス 860"/>
        <xdr:cNvSpPr txBox="1"/>
      </xdr:nvSpPr>
      <xdr:spPr>
        <a:xfrm>
          <a:off x="19278111" y="130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2" name="フローチャート : 判断 861"/>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156311</xdr:rowOff>
    </xdr:from>
    <xdr:ext cx="534377" cy="259045"/>
    <xdr:sp macro="" textlink="">
      <xdr:nvSpPr>
        <xdr:cNvPr id="863" name="テキスト ボックス 862"/>
        <xdr:cNvSpPr txBox="1"/>
      </xdr:nvSpPr>
      <xdr:spPr>
        <a:xfrm>
          <a:off x="18389111" y="13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164795</xdr:rowOff>
    </xdr:from>
    <xdr:to>
      <xdr:col>32</xdr:col>
      <xdr:colOff>238125</xdr:colOff>
      <xdr:row>77</xdr:row>
      <xdr:rowOff>94945</xdr:rowOff>
    </xdr:to>
    <xdr:sp macro="" textlink="">
      <xdr:nvSpPr>
        <xdr:cNvPr id="869" name="円/楕円 868"/>
        <xdr:cNvSpPr/>
      </xdr:nvSpPr>
      <xdr:spPr>
        <a:xfrm>
          <a:off x="22110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16222</xdr:rowOff>
    </xdr:from>
    <xdr:ext cx="534377" cy="259045"/>
    <xdr:sp macro="" textlink="">
      <xdr:nvSpPr>
        <xdr:cNvPr id="870" name="繰出金該当値テキスト"/>
        <xdr:cNvSpPr txBox="1"/>
      </xdr:nvSpPr>
      <xdr:spPr>
        <a:xfrm>
          <a:off x="22212300" y="130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14855</xdr:rowOff>
    </xdr:from>
    <xdr:to>
      <xdr:col>31</xdr:col>
      <xdr:colOff>85725</xdr:colOff>
      <xdr:row>77</xdr:row>
      <xdr:rowOff>116455</xdr:rowOff>
    </xdr:to>
    <xdr:sp macro="" textlink="">
      <xdr:nvSpPr>
        <xdr:cNvPr id="871" name="円/楕円 870"/>
        <xdr:cNvSpPr/>
      </xdr:nvSpPr>
      <xdr:spPr>
        <a:xfrm>
          <a:off x="21272500" y="132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132982</xdr:rowOff>
    </xdr:from>
    <xdr:ext cx="534377" cy="259045"/>
    <xdr:sp macro="" textlink="">
      <xdr:nvSpPr>
        <xdr:cNvPr id="872" name="テキスト ボックス 871"/>
        <xdr:cNvSpPr txBox="1"/>
      </xdr:nvSpPr>
      <xdr:spPr>
        <a:xfrm>
          <a:off x="21056111" y="129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111880</xdr:rowOff>
    </xdr:from>
    <xdr:to>
      <xdr:col>29</xdr:col>
      <xdr:colOff>568325</xdr:colOff>
      <xdr:row>78</xdr:row>
      <xdr:rowOff>42030</xdr:rowOff>
    </xdr:to>
    <xdr:sp macro="" textlink="">
      <xdr:nvSpPr>
        <xdr:cNvPr id="873" name="円/楕円 872"/>
        <xdr:cNvSpPr/>
      </xdr:nvSpPr>
      <xdr:spPr>
        <a:xfrm>
          <a:off x="20383500" y="133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33157</xdr:rowOff>
    </xdr:from>
    <xdr:ext cx="534377" cy="259045"/>
    <xdr:sp macro="" textlink="">
      <xdr:nvSpPr>
        <xdr:cNvPr id="874" name="テキスト ボックス 873"/>
        <xdr:cNvSpPr txBox="1"/>
      </xdr:nvSpPr>
      <xdr:spPr>
        <a:xfrm>
          <a:off x="20167111" y="134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151395</xdr:rowOff>
    </xdr:from>
    <xdr:to>
      <xdr:col>28</xdr:col>
      <xdr:colOff>365125</xdr:colOff>
      <xdr:row>78</xdr:row>
      <xdr:rowOff>81545</xdr:rowOff>
    </xdr:to>
    <xdr:sp macro="" textlink="">
      <xdr:nvSpPr>
        <xdr:cNvPr id="875" name="円/楕円 874"/>
        <xdr:cNvSpPr/>
      </xdr:nvSpPr>
      <xdr:spPr>
        <a:xfrm>
          <a:off x="19494500" y="133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72672</xdr:rowOff>
    </xdr:from>
    <xdr:ext cx="534377" cy="259045"/>
    <xdr:sp macro="" textlink="">
      <xdr:nvSpPr>
        <xdr:cNvPr id="876" name="テキスト ボックス 875"/>
        <xdr:cNvSpPr txBox="1"/>
      </xdr:nvSpPr>
      <xdr:spPr>
        <a:xfrm>
          <a:off x="19278111" y="134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159396</xdr:rowOff>
    </xdr:from>
    <xdr:to>
      <xdr:col>27</xdr:col>
      <xdr:colOff>161925</xdr:colOff>
      <xdr:row>78</xdr:row>
      <xdr:rowOff>89546</xdr:rowOff>
    </xdr:to>
    <xdr:sp macro="" textlink="">
      <xdr:nvSpPr>
        <xdr:cNvPr id="877" name="円/楕円 876"/>
        <xdr:cNvSpPr/>
      </xdr:nvSpPr>
      <xdr:spPr>
        <a:xfrm>
          <a:off x="18605500" y="133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80673</xdr:rowOff>
    </xdr:from>
    <xdr:ext cx="534377" cy="259045"/>
    <xdr:sp macro="" textlink="">
      <xdr:nvSpPr>
        <xdr:cNvPr id="878" name="テキスト ボックス 877"/>
        <xdr:cNvSpPr txBox="1"/>
      </xdr:nvSpPr>
      <xdr:spPr>
        <a:xfrm>
          <a:off x="18389111" y="134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フローチャート :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3" name="フローチャート :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4" name="テキスト ボックス 90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6" name="フローチャート :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7" name="テキスト ボックス 90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9" name="フローチャート :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0" name="テキスト ボックス 90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フローチャート :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2" name="テキスト ボックス 91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8" name="円/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0" name="円/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1" name="テキスト ボックス 92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2" name="円/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3" name="テキスト ボックス 92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4" name="円/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5" name="テキスト ボックス 92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6" name="円/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7" name="テキスト ボックス 92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本市は、人口規模と比較して面積が狭小であり財政規模が小さいことから、性質別分類においても、多くの経費について住民</a:t>
          </a:r>
          <a:r>
            <a:rPr kumimoji="1" lang="en-US" altLang="ja-JP" sz="1300">
              <a:latin typeface="ＭＳ Ｐゴシック"/>
            </a:rPr>
            <a:t>1</a:t>
          </a:r>
          <a:r>
            <a:rPr kumimoji="1" lang="ja-JP" altLang="en-US" sz="1300">
              <a:latin typeface="ＭＳ Ｐゴシック"/>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a:rPr>
            <a:t>H28</a:t>
          </a:r>
          <a:r>
            <a:rPr kumimoji="1" lang="ja-JP" altLang="en-US" sz="1300">
              <a:latin typeface="ＭＳ Ｐゴシック"/>
            </a:rPr>
            <a:t>高齢化率：</a:t>
          </a:r>
          <a:r>
            <a:rPr kumimoji="1" lang="en-US" altLang="ja-JP" sz="1300">
              <a:latin typeface="ＭＳ Ｐゴシック"/>
            </a:rPr>
            <a:t>35.4%</a:t>
          </a:r>
          <a:r>
            <a:rPr kumimoji="1" lang="ja-JP" altLang="en-US" sz="1300">
              <a:latin typeface="ＭＳ Ｐゴシック"/>
            </a:rPr>
            <a:t>）、生活保護者も多数である（</a:t>
          </a:r>
          <a:r>
            <a:rPr kumimoji="1" lang="en-US" altLang="ja-JP" sz="1300">
              <a:latin typeface="ＭＳ Ｐゴシック"/>
            </a:rPr>
            <a:t>H28</a:t>
          </a:r>
          <a:r>
            <a:rPr kumimoji="1" lang="ja-JP" altLang="en-US" sz="1300">
              <a:latin typeface="ＭＳ Ｐゴシック"/>
            </a:rPr>
            <a:t>保護率：</a:t>
          </a:r>
          <a:r>
            <a:rPr kumimoji="1" lang="en-US" altLang="ja-JP" sz="1300">
              <a:latin typeface="ＭＳ Ｐゴシック"/>
            </a:rPr>
            <a:t>31.56‰</a:t>
          </a:r>
          <a:r>
            <a:rPr kumimoji="1" lang="ja-JP" altLang="en-US" sz="1300">
              <a:latin typeface="ＭＳ Ｐゴシック"/>
            </a:rPr>
            <a:t>）ことから、生活保護費や国民健康保険事業への繰出金等の社会保障関係経費が多額となったことによるものである。</a:t>
          </a:r>
        </a:p>
        <a:p>
          <a:r>
            <a:rPr kumimoji="1" lang="ja-JP" altLang="en-US" sz="1300">
              <a:latin typeface="ＭＳ Ｐゴシック"/>
            </a:rPr>
            <a:t>今後は、生活保護の適正受給及び予防医療の推進による医療費の削減により社会保障費の自然増に歯止めをかけ、財政負担の軽減に努めることとする。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福岡県中間市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42,884
42,683
15.96
17,855,682
17,772,603
77,379
9,587,674
13,516,960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159385</xdr:rowOff>
    </xdr:from>
    <xdr:to>
      <xdr:col>6</xdr:col>
      <xdr:colOff>511175</xdr:colOff>
      <xdr:row>38</xdr:row>
      <xdr:rowOff>45974</xdr:rowOff>
    </xdr:to>
    <xdr:cxnSp macro="">
      <xdr:nvCxnSpPr>
        <xdr:cNvPr id="61" name="直線コネクタ 60"/>
        <xdr:cNvCxnSpPr/>
      </xdr:nvCxnSpPr>
      <xdr:spPr>
        <a:xfrm>
          <a:off x="3797300" y="6503035"/>
          <a:ext cx="8382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159385</xdr:rowOff>
    </xdr:from>
    <xdr:to>
      <xdr:col>5</xdr:col>
      <xdr:colOff>358775</xdr:colOff>
      <xdr:row>37</xdr:row>
      <xdr:rowOff>161925</xdr:rowOff>
    </xdr:to>
    <xdr:cxnSp macro="">
      <xdr:nvCxnSpPr>
        <xdr:cNvPr id="64" name="直線コネクタ 63"/>
        <xdr:cNvCxnSpPr/>
      </xdr:nvCxnSpPr>
      <xdr:spPr>
        <a:xfrm flipV="1">
          <a:off x="2908300" y="6503035"/>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161925</xdr:rowOff>
    </xdr:from>
    <xdr:to>
      <xdr:col>4</xdr:col>
      <xdr:colOff>155575</xdr:colOff>
      <xdr:row>38</xdr:row>
      <xdr:rowOff>30988</xdr:rowOff>
    </xdr:to>
    <xdr:cxnSp macro="">
      <xdr:nvCxnSpPr>
        <xdr:cNvPr id="67" name="直線コネクタ 66"/>
        <xdr:cNvCxnSpPr/>
      </xdr:nvCxnSpPr>
      <xdr:spPr>
        <a:xfrm flipV="1">
          <a:off x="2019300" y="6505575"/>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34798</xdr:rowOff>
    </xdr:from>
    <xdr:to>
      <xdr:col>4</xdr:col>
      <xdr:colOff>206375</xdr:colOff>
      <xdr:row>37</xdr:row>
      <xdr:rowOff>136398</xdr:rowOff>
    </xdr:to>
    <xdr:sp macro="" textlink="">
      <xdr:nvSpPr>
        <xdr:cNvPr id="68" name="フローチャート : 判断 67"/>
        <xdr:cNvSpPr/>
      </xdr:nvSpPr>
      <xdr:spPr>
        <a:xfrm>
          <a:off x="2857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152925</xdr:rowOff>
    </xdr:from>
    <xdr:ext cx="469744" cy="259045"/>
    <xdr:sp macro="" textlink="">
      <xdr:nvSpPr>
        <xdr:cNvPr id="69" name="テキスト ボックス 68"/>
        <xdr:cNvSpPr txBox="1"/>
      </xdr:nvSpPr>
      <xdr:spPr>
        <a:xfrm>
          <a:off x="2673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143764</xdr:rowOff>
    </xdr:from>
    <xdr:to>
      <xdr:col>2</xdr:col>
      <xdr:colOff>638175</xdr:colOff>
      <xdr:row>38</xdr:row>
      <xdr:rowOff>30988</xdr:rowOff>
    </xdr:to>
    <xdr:cxnSp macro="">
      <xdr:nvCxnSpPr>
        <xdr:cNvPr id="70" name="直線コネクタ 69"/>
        <xdr:cNvCxnSpPr/>
      </xdr:nvCxnSpPr>
      <xdr:spPr>
        <a:xfrm>
          <a:off x="1130300" y="648741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62357</xdr:rowOff>
    </xdr:from>
    <xdr:to>
      <xdr:col>3</xdr:col>
      <xdr:colOff>3175</xdr:colOff>
      <xdr:row>37</xdr:row>
      <xdr:rowOff>163957</xdr:rowOff>
    </xdr:to>
    <xdr:sp macro="" textlink="">
      <xdr:nvSpPr>
        <xdr:cNvPr id="71" name="フローチャート : 判断 70"/>
        <xdr:cNvSpPr/>
      </xdr:nvSpPr>
      <xdr:spPr>
        <a:xfrm>
          <a:off x="1968500" y="64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9034</xdr:rowOff>
    </xdr:from>
    <xdr:ext cx="469744" cy="259045"/>
    <xdr:sp macro="" textlink="">
      <xdr:nvSpPr>
        <xdr:cNvPr id="72" name="テキスト ボックス 71"/>
        <xdr:cNvSpPr txBox="1"/>
      </xdr:nvSpPr>
      <xdr:spPr>
        <a:xfrm>
          <a:off x="1784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37084</xdr:rowOff>
    </xdr:from>
    <xdr:to>
      <xdr:col>1</xdr:col>
      <xdr:colOff>485775</xdr:colOff>
      <xdr:row>37</xdr:row>
      <xdr:rowOff>138684</xdr:rowOff>
    </xdr:to>
    <xdr:sp macro="" textlink="">
      <xdr:nvSpPr>
        <xdr:cNvPr id="73" name="フローチャート : 判断 72"/>
        <xdr:cNvSpPr/>
      </xdr:nvSpPr>
      <xdr:spPr>
        <a:xfrm>
          <a:off x="1079500" y="63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155211</xdr:rowOff>
    </xdr:from>
    <xdr:ext cx="469744" cy="259045"/>
    <xdr:sp macro="" textlink="">
      <xdr:nvSpPr>
        <xdr:cNvPr id="74" name="テキスト ボックス 73"/>
        <xdr:cNvSpPr txBox="1"/>
      </xdr:nvSpPr>
      <xdr:spPr>
        <a:xfrm>
          <a:off x="895427" y="61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166624</xdr:rowOff>
    </xdr:from>
    <xdr:to>
      <xdr:col>6</xdr:col>
      <xdr:colOff>561975</xdr:colOff>
      <xdr:row>38</xdr:row>
      <xdr:rowOff>96774</xdr:rowOff>
    </xdr:to>
    <xdr:sp macro="" textlink="">
      <xdr:nvSpPr>
        <xdr:cNvPr id="80" name="円/楕円 79"/>
        <xdr:cNvSpPr/>
      </xdr:nvSpPr>
      <xdr:spPr>
        <a:xfrm>
          <a:off x="4584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145051</xdr:rowOff>
    </xdr:from>
    <xdr:ext cx="469744" cy="259045"/>
    <xdr:sp macro="" textlink="">
      <xdr:nvSpPr>
        <xdr:cNvPr id="81" name="議会費該当値テキスト"/>
        <xdr:cNvSpPr txBox="1"/>
      </xdr:nvSpPr>
      <xdr:spPr>
        <a:xfrm>
          <a:off x="4686300"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108585</xdr:rowOff>
    </xdr:from>
    <xdr:to>
      <xdr:col>5</xdr:col>
      <xdr:colOff>409575</xdr:colOff>
      <xdr:row>38</xdr:row>
      <xdr:rowOff>38735</xdr:rowOff>
    </xdr:to>
    <xdr:sp macro="" textlink="">
      <xdr:nvSpPr>
        <xdr:cNvPr id="82" name="円/楕円 81"/>
        <xdr:cNvSpPr/>
      </xdr:nvSpPr>
      <xdr:spPr>
        <a:xfrm>
          <a:off x="37465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29862</xdr:rowOff>
    </xdr:from>
    <xdr:ext cx="469744" cy="259045"/>
    <xdr:sp macro="" textlink="">
      <xdr:nvSpPr>
        <xdr:cNvPr id="83" name="テキスト ボックス 82"/>
        <xdr:cNvSpPr txBox="1"/>
      </xdr:nvSpPr>
      <xdr:spPr>
        <a:xfrm>
          <a:off x="3562427" y="65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111125</xdr:rowOff>
    </xdr:from>
    <xdr:to>
      <xdr:col>4</xdr:col>
      <xdr:colOff>206375</xdr:colOff>
      <xdr:row>38</xdr:row>
      <xdr:rowOff>41275</xdr:rowOff>
    </xdr:to>
    <xdr:sp macro="" textlink="">
      <xdr:nvSpPr>
        <xdr:cNvPr id="84" name="円/楕円 83"/>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32402</xdr:rowOff>
    </xdr:from>
    <xdr:ext cx="469744" cy="259045"/>
    <xdr:sp macro="" textlink="">
      <xdr:nvSpPr>
        <xdr:cNvPr id="85" name="テキスト ボックス 84"/>
        <xdr:cNvSpPr txBox="1"/>
      </xdr:nvSpPr>
      <xdr:spPr>
        <a:xfrm>
          <a:off x="2673427" y="654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151638</xdr:rowOff>
    </xdr:from>
    <xdr:to>
      <xdr:col>3</xdr:col>
      <xdr:colOff>3175</xdr:colOff>
      <xdr:row>38</xdr:row>
      <xdr:rowOff>81788</xdr:rowOff>
    </xdr:to>
    <xdr:sp macro="" textlink="">
      <xdr:nvSpPr>
        <xdr:cNvPr id="86" name="円/楕円 85"/>
        <xdr:cNvSpPr/>
      </xdr:nvSpPr>
      <xdr:spPr>
        <a:xfrm>
          <a:off x="19685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72915</xdr:rowOff>
    </xdr:from>
    <xdr:ext cx="469744" cy="259045"/>
    <xdr:sp macro="" textlink="">
      <xdr:nvSpPr>
        <xdr:cNvPr id="87" name="テキスト ボックス 86"/>
        <xdr:cNvSpPr txBox="1"/>
      </xdr:nvSpPr>
      <xdr:spPr>
        <a:xfrm>
          <a:off x="1784427" y="658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92964</xdr:rowOff>
    </xdr:from>
    <xdr:to>
      <xdr:col>1</xdr:col>
      <xdr:colOff>485775</xdr:colOff>
      <xdr:row>38</xdr:row>
      <xdr:rowOff>23114</xdr:rowOff>
    </xdr:to>
    <xdr:sp macro="" textlink="">
      <xdr:nvSpPr>
        <xdr:cNvPr id="88" name="円/楕円 87"/>
        <xdr:cNvSpPr/>
      </xdr:nvSpPr>
      <xdr:spPr>
        <a:xfrm>
          <a:off x="1079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14241</xdr:rowOff>
    </xdr:from>
    <xdr:ext cx="469744" cy="259045"/>
    <xdr:sp macro="" textlink="">
      <xdr:nvSpPr>
        <xdr:cNvPr id="89" name="テキスト ボックス 88"/>
        <xdr:cNvSpPr txBox="1"/>
      </xdr:nvSpPr>
      <xdr:spPr>
        <a:xfrm>
          <a:off x="895427" y="65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109634</xdr:rowOff>
    </xdr:from>
    <xdr:to>
      <xdr:col>6</xdr:col>
      <xdr:colOff>511175</xdr:colOff>
      <xdr:row>57</xdr:row>
      <xdr:rowOff>113663</xdr:rowOff>
    </xdr:to>
    <xdr:cxnSp macro="">
      <xdr:nvCxnSpPr>
        <xdr:cNvPr id="116" name="直線コネクタ 115"/>
        <xdr:cNvCxnSpPr/>
      </xdr:nvCxnSpPr>
      <xdr:spPr>
        <a:xfrm flipV="1">
          <a:off x="3797300" y="9882284"/>
          <a:ext cx="8382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46865</xdr:rowOff>
    </xdr:from>
    <xdr:to>
      <xdr:col>5</xdr:col>
      <xdr:colOff>358775</xdr:colOff>
      <xdr:row>57</xdr:row>
      <xdr:rowOff>113663</xdr:rowOff>
    </xdr:to>
    <xdr:cxnSp macro="">
      <xdr:nvCxnSpPr>
        <xdr:cNvPr id="119" name="直線コネクタ 118"/>
        <xdr:cNvCxnSpPr/>
      </xdr:nvCxnSpPr>
      <xdr:spPr>
        <a:xfrm>
          <a:off x="2908300" y="9819515"/>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46865</xdr:rowOff>
    </xdr:from>
    <xdr:to>
      <xdr:col>4</xdr:col>
      <xdr:colOff>155575</xdr:colOff>
      <xdr:row>57</xdr:row>
      <xdr:rowOff>144345</xdr:rowOff>
    </xdr:to>
    <xdr:cxnSp macro="">
      <xdr:nvCxnSpPr>
        <xdr:cNvPr id="122" name="直線コネクタ 121"/>
        <xdr:cNvCxnSpPr/>
      </xdr:nvCxnSpPr>
      <xdr:spPr>
        <a:xfrm flipV="1">
          <a:off x="2019300" y="9819515"/>
          <a:ext cx="889000" cy="9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3" name="フローチャート : 判断 122"/>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7701</xdr:rowOff>
    </xdr:from>
    <xdr:ext cx="534377" cy="259045"/>
    <xdr:sp macro="" textlink="">
      <xdr:nvSpPr>
        <xdr:cNvPr id="124" name="テキスト ボックス 123"/>
        <xdr:cNvSpPr txBox="1"/>
      </xdr:nvSpPr>
      <xdr:spPr>
        <a:xfrm>
          <a:off x="2641111" y="9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140688</xdr:rowOff>
    </xdr:from>
    <xdr:to>
      <xdr:col>2</xdr:col>
      <xdr:colOff>638175</xdr:colOff>
      <xdr:row>57</xdr:row>
      <xdr:rowOff>144345</xdr:rowOff>
    </xdr:to>
    <xdr:cxnSp macro="">
      <xdr:nvCxnSpPr>
        <xdr:cNvPr id="125" name="直線コネクタ 124"/>
        <xdr:cNvCxnSpPr/>
      </xdr:nvCxnSpPr>
      <xdr:spPr>
        <a:xfrm>
          <a:off x="1130300" y="991333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6" name="フローチャート : 判断 125"/>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8090</xdr:rowOff>
    </xdr:from>
    <xdr:ext cx="534377" cy="259045"/>
    <xdr:sp macro="" textlink="">
      <xdr:nvSpPr>
        <xdr:cNvPr id="127" name="テキスト ボックス 126"/>
        <xdr:cNvSpPr txBox="1"/>
      </xdr:nvSpPr>
      <xdr:spPr>
        <a:xfrm>
          <a:off x="1752111" y="94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8" name="フローチャート : 判断 127"/>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22492</xdr:rowOff>
    </xdr:from>
    <xdr:ext cx="534377" cy="259045"/>
    <xdr:sp macro="" textlink="">
      <xdr:nvSpPr>
        <xdr:cNvPr id="129" name="テキスト ボックス 128"/>
        <xdr:cNvSpPr txBox="1"/>
      </xdr:nvSpPr>
      <xdr:spPr>
        <a:xfrm>
          <a:off x="863111" y="945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58834</xdr:rowOff>
    </xdr:from>
    <xdr:to>
      <xdr:col>6</xdr:col>
      <xdr:colOff>561975</xdr:colOff>
      <xdr:row>57</xdr:row>
      <xdr:rowOff>160434</xdr:rowOff>
    </xdr:to>
    <xdr:sp macro="" textlink="">
      <xdr:nvSpPr>
        <xdr:cNvPr id="135" name="円/楕円 134"/>
        <xdr:cNvSpPr/>
      </xdr:nvSpPr>
      <xdr:spPr>
        <a:xfrm>
          <a:off x="4584700" y="9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145211</xdr:rowOff>
    </xdr:from>
    <xdr:ext cx="534377" cy="259045"/>
    <xdr:sp macro="" textlink="">
      <xdr:nvSpPr>
        <xdr:cNvPr id="136" name="総務費該当値テキスト"/>
        <xdr:cNvSpPr txBox="1"/>
      </xdr:nvSpPr>
      <xdr:spPr>
        <a:xfrm>
          <a:off x="4686300" y="97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62863</xdr:rowOff>
    </xdr:from>
    <xdr:to>
      <xdr:col>5</xdr:col>
      <xdr:colOff>409575</xdr:colOff>
      <xdr:row>57</xdr:row>
      <xdr:rowOff>164463</xdr:rowOff>
    </xdr:to>
    <xdr:sp macro="" textlink="">
      <xdr:nvSpPr>
        <xdr:cNvPr id="137" name="円/楕円 136"/>
        <xdr:cNvSpPr/>
      </xdr:nvSpPr>
      <xdr:spPr>
        <a:xfrm>
          <a:off x="37465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155590</xdr:rowOff>
    </xdr:from>
    <xdr:ext cx="534377" cy="259045"/>
    <xdr:sp macro="" textlink="">
      <xdr:nvSpPr>
        <xdr:cNvPr id="138" name="テキスト ボックス 137"/>
        <xdr:cNvSpPr txBox="1"/>
      </xdr:nvSpPr>
      <xdr:spPr>
        <a:xfrm>
          <a:off x="3530111" y="9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167515</xdr:rowOff>
    </xdr:from>
    <xdr:to>
      <xdr:col>4</xdr:col>
      <xdr:colOff>206375</xdr:colOff>
      <xdr:row>57</xdr:row>
      <xdr:rowOff>97665</xdr:rowOff>
    </xdr:to>
    <xdr:sp macro="" textlink="">
      <xdr:nvSpPr>
        <xdr:cNvPr id="139" name="円/楕円 138"/>
        <xdr:cNvSpPr/>
      </xdr:nvSpPr>
      <xdr:spPr>
        <a:xfrm>
          <a:off x="2857500" y="97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88792</xdr:rowOff>
    </xdr:from>
    <xdr:ext cx="534377" cy="259045"/>
    <xdr:sp macro="" textlink="">
      <xdr:nvSpPr>
        <xdr:cNvPr id="140" name="テキスト ボックス 139"/>
        <xdr:cNvSpPr txBox="1"/>
      </xdr:nvSpPr>
      <xdr:spPr>
        <a:xfrm>
          <a:off x="2641111" y="98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93545</xdr:rowOff>
    </xdr:from>
    <xdr:to>
      <xdr:col>3</xdr:col>
      <xdr:colOff>3175</xdr:colOff>
      <xdr:row>58</xdr:row>
      <xdr:rowOff>23695</xdr:rowOff>
    </xdr:to>
    <xdr:sp macro="" textlink="">
      <xdr:nvSpPr>
        <xdr:cNvPr id="141" name="円/楕円 140"/>
        <xdr:cNvSpPr/>
      </xdr:nvSpPr>
      <xdr:spPr>
        <a:xfrm>
          <a:off x="1968500" y="98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14822</xdr:rowOff>
    </xdr:from>
    <xdr:ext cx="534377" cy="259045"/>
    <xdr:sp macro="" textlink="">
      <xdr:nvSpPr>
        <xdr:cNvPr id="142" name="テキスト ボックス 141"/>
        <xdr:cNvSpPr txBox="1"/>
      </xdr:nvSpPr>
      <xdr:spPr>
        <a:xfrm>
          <a:off x="1752111" y="99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89888</xdr:rowOff>
    </xdr:from>
    <xdr:to>
      <xdr:col>1</xdr:col>
      <xdr:colOff>485775</xdr:colOff>
      <xdr:row>58</xdr:row>
      <xdr:rowOff>20038</xdr:rowOff>
    </xdr:to>
    <xdr:sp macro="" textlink="">
      <xdr:nvSpPr>
        <xdr:cNvPr id="143" name="円/楕円 142"/>
        <xdr:cNvSpPr/>
      </xdr:nvSpPr>
      <xdr:spPr>
        <a:xfrm>
          <a:off x="1079500" y="98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11165</xdr:rowOff>
    </xdr:from>
    <xdr:ext cx="534377" cy="259045"/>
    <xdr:sp macro="" textlink="">
      <xdr:nvSpPr>
        <xdr:cNvPr id="144" name="テキスト ボックス 143"/>
        <xdr:cNvSpPr txBox="1"/>
      </xdr:nvSpPr>
      <xdr:spPr>
        <a:xfrm>
          <a:off x="863111" y="99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169931</xdr:rowOff>
    </xdr:from>
    <xdr:to>
      <xdr:col>6</xdr:col>
      <xdr:colOff>511175</xdr:colOff>
      <xdr:row>76</xdr:row>
      <xdr:rowOff>23906</xdr:rowOff>
    </xdr:to>
    <xdr:cxnSp macro="">
      <xdr:nvCxnSpPr>
        <xdr:cNvPr id="172" name="直線コネクタ 171"/>
        <xdr:cNvCxnSpPr/>
      </xdr:nvCxnSpPr>
      <xdr:spPr>
        <a:xfrm flipV="1">
          <a:off x="3797300" y="13028681"/>
          <a:ext cx="8382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23906</xdr:rowOff>
    </xdr:from>
    <xdr:to>
      <xdr:col>5</xdr:col>
      <xdr:colOff>358775</xdr:colOff>
      <xdr:row>76</xdr:row>
      <xdr:rowOff>33502</xdr:rowOff>
    </xdr:to>
    <xdr:cxnSp macro="">
      <xdr:nvCxnSpPr>
        <xdr:cNvPr id="175" name="直線コネクタ 174"/>
        <xdr:cNvCxnSpPr/>
      </xdr:nvCxnSpPr>
      <xdr:spPr>
        <a:xfrm flipV="1">
          <a:off x="2908300" y="13054106"/>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33502</xdr:rowOff>
    </xdr:from>
    <xdr:to>
      <xdr:col>4</xdr:col>
      <xdr:colOff>155575</xdr:colOff>
      <xdr:row>76</xdr:row>
      <xdr:rowOff>97431</xdr:rowOff>
    </xdr:to>
    <xdr:cxnSp macro="">
      <xdr:nvCxnSpPr>
        <xdr:cNvPr id="178" name="直線コネクタ 177"/>
        <xdr:cNvCxnSpPr/>
      </xdr:nvCxnSpPr>
      <xdr:spPr>
        <a:xfrm flipV="1">
          <a:off x="2019300" y="13063702"/>
          <a:ext cx="889000" cy="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9" name="フローチャート : 判断 178"/>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83951</xdr:rowOff>
    </xdr:from>
    <xdr:ext cx="599010" cy="259045"/>
    <xdr:sp macro="" textlink="">
      <xdr:nvSpPr>
        <xdr:cNvPr id="180" name="テキスト ボックス 179"/>
        <xdr:cNvSpPr txBox="1"/>
      </xdr:nvSpPr>
      <xdr:spPr>
        <a:xfrm>
          <a:off x="2608794"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97431</xdr:rowOff>
    </xdr:from>
    <xdr:to>
      <xdr:col>2</xdr:col>
      <xdr:colOff>638175</xdr:colOff>
      <xdr:row>76</xdr:row>
      <xdr:rowOff>110914</xdr:rowOff>
    </xdr:to>
    <xdr:cxnSp macro="">
      <xdr:nvCxnSpPr>
        <xdr:cNvPr id="181" name="直線コネクタ 180"/>
        <xdr:cNvCxnSpPr/>
      </xdr:nvCxnSpPr>
      <xdr:spPr>
        <a:xfrm flipV="1">
          <a:off x="1130300" y="13127631"/>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2" name="フローチャート : 判断 181"/>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141912</xdr:rowOff>
    </xdr:from>
    <xdr:ext cx="599010" cy="259045"/>
    <xdr:sp macro="" textlink="">
      <xdr:nvSpPr>
        <xdr:cNvPr id="183" name="テキスト ボックス 182"/>
        <xdr:cNvSpPr txBox="1"/>
      </xdr:nvSpPr>
      <xdr:spPr>
        <a:xfrm>
          <a:off x="1719794"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4" name="フローチャート : 判断 183"/>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162450</xdr:rowOff>
    </xdr:from>
    <xdr:ext cx="599010" cy="259045"/>
    <xdr:sp macro="" textlink="">
      <xdr:nvSpPr>
        <xdr:cNvPr id="185" name="テキスト ボックス 184"/>
        <xdr:cNvSpPr txBox="1"/>
      </xdr:nvSpPr>
      <xdr:spPr>
        <a:xfrm>
          <a:off x="830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119130</xdr:rowOff>
    </xdr:from>
    <xdr:to>
      <xdr:col>6</xdr:col>
      <xdr:colOff>561975</xdr:colOff>
      <xdr:row>76</xdr:row>
      <xdr:rowOff>49281</xdr:rowOff>
    </xdr:to>
    <xdr:sp macro="" textlink="">
      <xdr:nvSpPr>
        <xdr:cNvPr id="191" name="円/楕円 190"/>
        <xdr:cNvSpPr/>
      </xdr:nvSpPr>
      <xdr:spPr>
        <a:xfrm>
          <a:off x="4584700" y="12977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142007</xdr:rowOff>
    </xdr:from>
    <xdr:ext cx="599010" cy="259045"/>
    <xdr:sp macro="" textlink="">
      <xdr:nvSpPr>
        <xdr:cNvPr id="192" name="民生費該当値テキスト"/>
        <xdr:cNvSpPr txBox="1"/>
      </xdr:nvSpPr>
      <xdr:spPr>
        <a:xfrm>
          <a:off x="4686300" y="1282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144555</xdr:rowOff>
    </xdr:from>
    <xdr:to>
      <xdr:col>5</xdr:col>
      <xdr:colOff>409575</xdr:colOff>
      <xdr:row>76</xdr:row>
      <xdr:rowOff>74706</xdr:rowOff>
    </xdr:to>
    <xdr:sp macro="" textlink="">
      <xdr:nvSpPr>
        <xdr:cNvPr id="193" name="円/楕円 192"/>
        <xdr:cNvSpPr/>
      </xdr:nvSpPr>
      <xdr:spPr>
        <a:xfrm>
          <a:off x="3746500" y="13003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91232</xdr:rowOff>
    </xdr:from>
    <xdr:ext cx="599010" cy="259045"/>
    <xdr:sp macro="" textlink="">
      <xdr:nvSpPr>
        <xdr:cNvPr id="194" name="テキスト ボックス 193"/>
        <xdr:cNvSpPr txBox="1"/>
      </xdr:nvSpPr>
      <xdr:spPr>
        <a:xfrm>
          <a:off x="3497794" y="127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154152</xdr:rowOff>
    </xdr:from>
    <xdr:to>
      <xdr:col>4</xdr:col>
      <xdr:colOff>206375</xdr:colOff>
      <xdr:row>76</xdr:row>
      <xdr:rowOff>84302</xdr:rowOff>
    </xdr:to>
    <xdr:sp macro="" textlink="">
      <xdr:nvSpPr>
        <xdr:cNvPr id="195" name="円/楕円 194"/>
        <xdr:cNvSpPr/>
      </xdr:nvSpPr>
      <xdr:spPr>
        <a:xfrm>
          <a:off x="2857500" y="130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100829</xdr:rowOff>
    </xdr:from>
    <xdr:ext cx="599010" cy="259045"/>
    <xdr:sp macro="" textlink="">
      <xdr:nvSpPr>
        <xdr:cNvPr id="196" name="テキスト ボックス 195"/>
        <xdr:cNvSpPr txBox="1"/>
      </xdr:nvSpPr>
      <xdr:spPr>
        <a:xfrm>
          <a:off x="2608794" y="127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46631</xdr:rowOff>
    </xdr:from>
    <xdr:to>
      <xdr:col>3</xdr:col>
      <xdr:colOff>3175</xdr:colOff>
      <xdr:row>76</xdr:row>
      <xdr:rowOff>148231</xdr:rowOff>
    </xdr:to>
    <xdr:sp macro="" textlink="">
      <xdr:nvSpPr>
        <xdr:cNvPr id="197" name="円/楕円 196"/>
        <xdr:cNvSpPr/>
      </xdr:nvSpPr>
      <xdr:spPr>
        <a:xfrm>
          <a:off x="1968500" y="130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139358</xdr:rowOff>
    </xdr:from>
    <xdr:ext cx="599010" cy="259045"/>
    <xdr:sp macro="" textlink="">
      <xdr:nvSpPr>
        <xdr:cNvPr id="198" name="テキスト ボックス 197"/>
        <xdr:cNvSpPr txBox="1"/>
      </xdr:nvSpPr>
      <xdr:spPr>
        <a:xfrm>
          <a:off x="1719794" y="1316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60114</xdr:rowOff>
    </xdr:from>
    <xdr:to>
      <xdr:col>1</xdr:col>
      <xdr:colOff>485775</xdr:colOff>
      <xdr:row>76</xdr:row>
      <xdr:rowOff>161714</xdr:rowOff>
    </xdr:to>
    <xdr:sp macro="" textlink="">
      <xdr:nvSpPr>
        <xdr:cNvPr id="199" name="円/楕円 198"/>
        <xdr:cNvSpPr/>
      </xdr:nvSpPr>
      <xdr:spPr>
        <a:xfrm>
          <a:off x="1079500" y="130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152841</xdr:rowOff>
    </xdr:from>
    <xdr:ext cx="599010" cy="259045"/>
    <xdr:sp macro="" textlink="">
      <xdr:nvSpPr>
        <xdr:cNvPr id="200" name="テキスト ボックス 199"/>
        <xdr:cNvSpPr txBox="1"/>
      </xdr:nvSpPr>
      <xdr:spPr>
        <a:xfrm>
          <a:off x="830794" y="1318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145529</xdr:rowOff>
    </xdr:from>
    <xdr:to>
      <xdr:col>6</xdr:col>
      <xdr:colOff>511175</xdr:colOff>
      <xdr:row>97</xdr:row>
      <xdr:rowOff>161220</xdr:rowOff>
    </xdr:to>
    <xdr:cxnSp macro="">
      <xdr:nvCxnSpPr>
        <xdr:cNvPr id="229" name="直線コネクタ 228"/>
        <xdr:cNvCxnSpPr/>
      </xdr:nvCxnSpPr>
      <xdr:spPr>
        <a:xfrm flipV="1">
          <a:off x="3797300" y="16776179"/>
          <a:ext cx="8382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147236</xdr:rowOff>
    </xdr:from>
    <xdr:to>
      <xdr:col>5</xdr:col>
      <xdr:colOff>358775</xdr:colOff>
      <xdr:row>97</xdr:row>
      <xdr:rowOff>161220</xdr:rowOff>
    </xdr:to>
    <xdr:cxnSp macro="">
      <xdr:nvCxnSpPr>
        <xdr:cNvPr id="232" name="直線コネクタ 231"/>
        <xdr:cNvCxnSpPr/>
      </xdr:nvCxnSpPr>
      <xdr:spPr>
        <a:xfrm>
          <a:off x="2908300" y="16777886"/>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147236</xdr:rowOff>
    </xdr:from>
    <xdr:to>
      <xdr:col>4</xdr:col>
      <xdr:colOff>155575</xdr:colOff>
      <xdr:row>97</xdr:row>
      <xdr:rowOff>161714</xdr:rowOff>
    </xdr:to>
    <xdr:cxnSp macro="">
      <xdr:nvCxnSpPr>
        <xdr:cNvPr id="235" name="直線コネクタ 234"/>
        <xdr:cNvCxnSpPr/>
      </xdr:nvCxnSpPr>
      <xdr:spPr>
        <a:xfrm flipV="1">
          <a:off x="2019300" y="167778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6" name="フローチャート : 判断 235"/>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74432</xdr:rowOff>
    </xdr:from>
    <xdr:ext cx="534377" cy="259045"/>
    <xdr:sp macro="" textlink="">
      <xdr:nvSpPr>
        <xdr:cNvPr id="237" name="テキスト ボックス 236"/>
        <xdr:cNvSpPr txBox="1"/>
      </xdr:nvSpPr>
      <xdr:spPr>
        <a:xfrm>
          <a:off x="2641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160373</xdr:rowOff>
    </xdr:from>
    <xdr:to>
      <xdr:col>2</xdr:col>
      <xdr:colOff>638175</xdr:colOff>
      <xdr:row>97</xdr:row>
      <xdr:rowOff>161714</xdr:rowOff>
    </xdr:to>
    <xdr:cxnSp macro="">
      <xdr:nvCxnSpPr>
        <xdr:cNvPr id="238" name="直線コネクタ 237"/>
        <xdr:cNvCxnSpPr/>
      </xdr:nvCxnSpPr>
      <xdr:spPr>
        <a:xfrm>
          <a:off x="1130300" y="1679102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9" name="フローチャート : 判断 238"/>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63885</xdr:rowOff>
    </xdr:from>
    <xdr:ext cx="534377" cy="259045"/>
    <xdr:sp macro="" textlink="">
      <xdr:nvSpPr>
        <xdr:cNvPr id="240" name="テキスト ボックス 239"/>
        <xdr:cNvSpPr txBox="1"/>
      </xdr:nvSpPr>
      <xdr:spPr>
        <a:xfrm>
          <a:off x="1752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1" name="フローチャート : 判断 240"/>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91248</xdr:rowOff>
    </xdr:from>
    <xdr:ext cx="534377" cy="259045"/>
    <xdr:sp macro="" textlink="">
      <xdr:nvSpPr>
        <xdr:cNvPr id="242" name="テキスト ボックス 241"/>
        <xdr:cNvSpPr txBox="1"/>
      </xdr:nvSpPr>
      <xdr:spPr>
        <a:xfrm>
          <a:off x="863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94729</xdr:rowOff>
    </xdr:from>
    <xdr:to>
      <xdr:col>6</xdr:col>
      <xdr:colOff>561975</xdr:colOff>
      <xdr:row>98</xdr:row>
      <xdr:rowOff>24879</xdr:rowOff>
    </xdr:to>
    <xdr:sp macro="" textlink="">
      <xdr:nvSpPr>
        <xdr:cNvPr id="248" name="円/楕円 247"/>
        <xdr:cNvSpPr/>
      </xdr:nvSpPr>
      <xdr:spPr>
        <a:xfrm>
          <a:off x="4584700" y="167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9656</xdr:rowOff>
    </xdr:from>
    <xdr:ext cx="534377" cy="259045"/>
    <xdr:sp macro="" textlink="">
      <xdr:nvSpPr>
        <xdr:cNvPr id="249" name="衛生費該当値テキスト"/>
        <xdr:cNvSpPr txBox="1"/>
      </xdr:nvSpPr>
      <xdr:spPr>
        <a:xfrm>
          <a:off x="4686300" y="1664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110420</xdr:rowOff>
    </xdr:from>
    <xdr:to>
      <xdr:col>5</xdr:col>
      <xdr:colOff>409575</xdr:colOff>
      <xdr:row>98</xdr:row>
      <xdr:rowOff>40570</xdr:rowOff>
    </xdr:to>
    <xdr:sp macro="" textlink="">
      <xdr:nvSpPr>
        <xdr:cNvPr id="250" name="円/楕円 249"/>
        <xdr:cNvSpPr/>
      </xdr:nvSpPr>
      <xdr:spPr>
        <a:xfrm>
          <a:off x="3746500" y="167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31697</xdr:rowOff>
    </xdr:from>
    <xdr:ext cx="534377" cy="259045"/>
    <xdr:sp macro="" textlink="">
      <xdr:nvSpPr>
        <xdr:cNvPr id="251" name="テキスト ボックス 250"/>
        <xdr:cNvSpPr txBox="1"/>
      </xdr:nvSpPr>
      <xdr:spPr>
        <a:xfrm>
          <a:off x="3530111" y="168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96436</xdr:rowOff>
    </xdr:from>
    <xdr:to>
      <xdr:col>4</xdr:col>
      <xdr:colOff>206375</xdr:colOff>
      <xdr:row>98</xdr:row>
      <xdr:rowOff>26586</xdr:rowOff>
    </xdr:to>
    <xdr:sp macro="" textlink="">
      <xdr:nvSpPr>
        <xdr:cNvPr id="252" name="円/楕円 251"/>
        <xdr:cNvSpPr/>
      </xdr:nvSpPr>
      <xdr:spPr>
        <a:xfrm>
          <a:off x="2857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17713</xdr:rowOff>
    </xdr:from>
    <xdr:ext cx="534377" cy="259045"/>
    <xdr:sp macro="" textlink="">
      <xdr:nvSpPr>
        <xdr:cNvPr id="253" name="テキスト ボックス 252"/>
        <xdr:cNvSpPr txBox="1"/>
      </xdr:nvSpPr>
      <xdr:spPr>
        <a:xfrm>
          <a:off x="2641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110914</xdr:rowOff>
    </xdr:from>
    <xdr:to>
      <xdr:col>3</xdr:col>
      <xdr:colOff>3175</xdr:colOff>
      <xdr:row>98</xdr:row>
      <xdr:rowOff>41064</xdr:rowOff>
    </xdr:to>
    <xdr:sp macro="" textlink="">
      <xdr:nvSpPr>
        <xdr:cNvPr id="254" name="円/楕円 253"/>
        <xdr:cNvSpPr/>
      </xdr:nvSpPr>
      <xdr:spPr>
        <a:xfrm>
          <a:off x="1968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32191</xdr:rowOff>
    </xdr:from>
    <xdr:ext cx="534377" cy="259045"/>
    <xdr:sp macro="" textlink="">
      <xdr:nvSpPr>
        <xdr:cNvPr id="255" name="テキスト ボックス 254"/>
        <xdr:cNvSpPr txBox="1"/>
      </xdr:nvSpPr>
      <xdr:spPr>
        <a:xfrm>
          <a:off x="1752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109573</xdr:rowOff>
    </xdr:from>
    <xdr:to>
      <xdr:col>1</xdr:col>
      <xdr:colOff>485775</xdr:colOff>
      <xdr:row>98</xdr:row>
      <xdr:rowOff>39723</xdr:rowOff>
    </xdr:to>
    <xdr:sp macro="" textlink="">
      <xdr:nvSpPr>
        <xdr:cNvPr id="256" name="円/楕円 255"/>
        <xdr:cNvSpPr/>
      </xdr:nvSpPr>
      <xdr:spPr>
        <a:xfrm>
          <a:off x="1079500" y="167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30850</xdr:rowOff>
    </xdr:from>
    <xdr:ext cx="534377" cy="259045"/>
    <xdr:sp macro="" textlink="">
      <xdr:nvSpPr>
        <xdr:cNvPr id="257" name="テキスト ボックス 256"/>
        <xdr:cNvSpPr txBox="1"/>
      </xdr:nvSpPr>
      <xdr:spPr>
        <a:xfrm>
          <a:off x="863111" y="168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72949</xdr:rowOff>
    </xdr:from>
    <xdr:to>
      <xdr:col>15</xdr:col>
      <xdr:colOff>180975</xdr:colOff>
      <xdr:row>38</xdr:row>
      <xdr:rowOff>104267</xdr:rowOff>
    </xdr:to>
    <xdr:cxnSp macro="">
      <xdr:nvCxnSpPr>
        <xdr:cNvPr id="284" name="直線コネクタ 283"/>
        <xdr:cNvCxnSpPr/>
      </xdr:nvCxnSpPr>
      <xdr:spPr>
        <a:xfrm>
          <a:off x="9639300" y="6588049"/>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69977</xdr:rowOff>
    </xdr:from>
    <xdr:to>
      <xdr:col>14</xdr:col>
      <xdr:colOff>28575</xdr:colOff>
      <xdr:row>38</xdr:row>
      <xdr:rowOff>72949</xdr:rowOff>
    </xdr:to>
    <xdr:cxnSp macro="">
      <xdr:nvCxnSpPr>
        <xdr:cNvPr id="287" name="直線コネクタ 286"/>
        <xdr:cNvCxnSpPr/>
      </xdr:nvCxnSpPr>
      <xdr:spPr>
        <a:xfrm>
          <a:off x="8750300" y="65850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39116</xdr:rowOff>
    </xdr:from>
    <xdr:to>
      <xdr:col>12</xdr:col>
      <xdr:colOff>511175</xdr:colOff>
      <xdr:row>38</xdr:row>
      <xdr:rowOff>69977</xdr:rowOff>
    </xdr:to>
    <xdr:cxnSp macro="">
      <xdr:nvCxnSpPr>
        <xdr:cNvPr id="290" name="直線コネクタ 289"/>
        <xdr:cNvCxnSpPr/>
      </xdr:nvCxnSpPr>
      <xdr:spPr>
        <a:xfrm>
          <a:off x="7861300" y="655421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1" name="フローチャート : 判断 290"/>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116958</xdr:rowOff>
    </xdr:from>
    <xdr:ext cx="469744" cy="259045"/>
    <xdr:sp macro="" textlink="">
      <xdr:nvSpPr>
        <xdr:cNvPr id="292" name="テキスト ボックス 291"/>
        <xdr:cNvSpPr txBox="1"/>
      </xdr:nvSpPr>
      <xdr:spPr>
        <a:xfrm>
          <a:off x="8515427"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8712</xdr:rowOff>
    </xdr:from>
    <xdr:to>
      <xdr:col>11</xdr:col>
      <xdr:colOff>307975</xdr:colOff>
      <xdr:row>38</xdr:row>
      <xdr:rowOff>39116</xdr:rowOff>
    </xdr:to>
    <xdr:cxnSp macro="">
      <xdr:nvCxnSpPr>
        <xdr:cNvPr id="293" name="直線コネクタ 292"/>
        <xdr:cNvCxnSpPr/>
      </xdr:nvCxnSpPr>
      <xdr:spPr>
        <a:xfrm>
          <a:off x="6972300" y="652381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4" name="フローチャート : 判断 293"/>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121531</xdr:rowOff>
    </xdr:from>
    <xdr:ext cx="469744" cy="259045"/>
    <xdr:sp macro="" textlink="">
      <xdr:nvSpPr>
        <xdr:cNvPr id="295" name="テキスト ボックス 294"/>
        <xdr:cNvSpPr txBox="1"/>
      </xdr:nvSpPr>
      <xdr:spPr>
        <a:xfrm>
          <a:off x="7626427"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6" name="フローチャート : 判断 295"/>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40606</xdr:rowOff>
    </xdr:from>
    <xdr:ext cx="469744" cy="259045"/>
    <xdr:sp macro="" textlink="">
      <xdr:nvSpPr>
        <xdr:cNvPr id="297" name="テキスト ボックス 296"/>
        <xdr:cNvSpPr txBox="1"/>
      </xdr:nvSpPr>
      <xdr:spPr>
        <a:xfrm>
          <a:off x="6737427" y="58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53467</xdr:rowOff>
    </xdr:from>
    <xdr:to>
      <xdr:col>15</xdr:col>
      <xdr:colOff>231775</xdr:colOff>
      <xdr:row>38</xdr:row>
      <xdr:rowOff>155067</xdr:rowOff>
    </xdr:to>
    <xdr:sp macro="" textlink="">
      <xdr:nvSpPr>
        <xdr:cNvPr id="303" name="円/楕円 302"/>
        <xdr:cNvSpPr/>
      </xdr:nvSpPr>
      <xdr:spPr>
        <a:xfrm>
          <a:off x="104267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139844</xdr:rowOff>
    </xdr:from>
    <xdr:ext cx="378565" cy="259045"/>
    <xdr:sp macro="" textlink="">
      <xdr:nvSpPr>
        <xdr:cNvPr id="304" name="労働費該当値テキスト"/>
        <xdr:cNvSpPr txBox="1"/>
      </xdr:nvSpPr>
      <xdr:spPr>
        <a:xfrm>
          <a:off x="10528300" y="648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22149</xdr:rowOff>
    </xdr:from>
    <xdr:to>
      <xdr:col>14</xdr:col>
      <xdr:colOff>79375</xdr:colOff>
      <xdr:row>38</xdr:row>
      <xdr:rowOff>123749</xdr:rowOff>
    </xdr:to>
    <xdr:sp macro="" textlink="">
      <xdr:nvSpPr>
        <xdr:cNvPr id="305" name="円/楕円 304"/>
        <xdr:cNvSpPr/>
      </xdr:nvSpPr>
      <xdr:spPr>
        <a:xfrm>
          <a:off x="9588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114876</xdr:rowOff>
    </xdr:from>
    <xdr:ext cx="378565" cy="259045"/>
    <xdr:sp macro="" textlink="">
      <xdr:nvSpPr>
        <xdr:cNvPr id="306" name="テキスト ボックス 305"/>
        <xdr:cNvSpPr txBox="1"/>
      </xdr:nvSpPr>
      <xdr:spPr>
        <a:xfrm>
          <a:off x="9450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19177</xdr:rowOff>
    </xdr:from>
    <xdr:to>
      <xdr:col>12</xdr:col>
      <xdr:colOff>561975</xdr:colOff>
      <xdr:row>38</xdr:row>
      <xdr:rowOff>120777</xdr:rowOff>
    </xdr:to>
    <xdr:sp macro="" textlink="">
      <xdr:nvSpPr>
        <xdr:cNvPr id="307" name="円/楕円 306"/>
        <xdr:cNvSpPr/>
      </xdr:nvSpPr>
      <xdr:spPr>
        <a:xfrm>
          <a:off x="8699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111904</xdr:rowOff>
    </xdr:from>
    <xdr:ext cx="378565" cy="259045"/>
    <xdr:sp macro="" textlink="">
      <xdr:nvSpPr>
        <xdr:cNvPr id="308" name="テキスト ボックス 307"/>
        <xdr:cNvSpPr txBox="1"/>
      </xdr:nvSpPr>
      <xdr:spPr>
        <a:xfrm>
          <a:off x="8561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159766</xdr:rowOff>
    </xdr:from>
    <xdr:to>
      <xdr:col>11</xdr:col>
      <xdr:colOff>358775</xdr:colOff>
      <xdr:row>38</xdr:row>
      <xdr:rowOff>89916</xdr:rowOff>
    </xdr:to>
    <xdr:sp macro="" textlink="">
      <xdr:nvSpPr>
        <xdr:cNvPr id="309" name="円/楕円 308"/>
        <xdr:cNvSpPr/>
      </xdr:nvSpPr>
      <xdr:spPr>
        <a:xfrm>
          <a:off x="7810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81043</xdr:rowOff>
    </xdr:from>
    <xdr:ext cx="378565" cy="259045"/>
    <xdr:sp macro="" textlink="">
      <xdr:nvSpPr>
        <xdr:cNvPr id="310" name="テキスト ボックス 309"/>
        <xdr:cNvSpPr txBox="1"/>
      </xdr:nvSpPr>
      <xdr:spPr>
        <a:xfrm>
          <a:off x="7672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129362</xdr:rowOff>
    </xdr:from>
    <xdr:to>
      <xdr:col>10</xdr:col>
      <xdr:colOff>155575</xdr:colOff>
      <xdr:row>38</xdr:row>
      <xdr:rowOff>59513</xdr:rowOff>
    </xdr:to>
    <xdr:sp macro="" textlink="">
      <xdr:nvSpPr>
        <xdr:cNvPr id="311" name="円/楕円 310"/>
        <xdr:cNvSpPr/>
      </xdr:nvSpPr>
      <xdr:spPr>
        <a:xfrm>
          <a:off x="6921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50639</xdr:rowOff>
    </xdr:from>
    <xdr:ext cx="378565" cy="259045"/>
    <xdr:sp macro="" textlink="">
      <xdr:nvSpPr>
        <xdr:cNvPr id="312" name="テキスト ボックス 311"/>
        <xdr:cNvSpPr txBox="1"/>
      </xdr:nvSpPr>
      <xdr:spPr>
        <a:xfrm>
          <a:off x="6783017" y="65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55886</xdr:rowOff>
    </xdr:from>
    <xdr:to>
      <xdr:col>15</xdr:col>
      <xdr:colOff>180975</xdr:colOff>
      <xdr:row>59</xdr:row>
      <xdr:rowOff>69683</xdr:rowOff>
    </xdr:to>
    <xdr:cxnSp macro="">
      <xdr:nvCxnSpPr>
        <xdr:cNvPr id="343" name="直線コネクタ 342"/>
        <xdr:cNvCxnSpPr/>
      </xdr:nvCxnSpPr>
      <xdr:spPr>
        <a:xfrm flipV="1">
          <a:off x="9639300" y="10171436"/>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69683</xdr:rowOff>
    </xdr:from>
    <xdr:to>
      <xdr:col>14</xdr:col>
      <xdr:colOff>28575</xdr:colOff>
      <xdr:row>59</xdr:row>
      <xdr:rowOff>73210</xdr:rowOff>
    </xdr:to>
    <xdr:cxnSp macro="">
      <xdr:nvCxnSpPr>
        <xdr:cNvPr id="346" name="直線コネクタ 345"/>
        <xdr:cNvCxnSpPr/>
      </xdr:nvCxnSpPr>
      <xdr:spPr>
        <a:xfrm flipV="1">
          <a:off x="8750300" y="1018523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72916</xdr:rowOff>
    </xdr:from>
    <xdr:to>
      <xdr:col>12</xdr:col>
      <xdr:colOff>511175</xdr:colOff>
      <xdr:row>59</xdr:row>
      <xdr:rowOff>73210</xdr:rowOff>
    </xdr:to>
    <xdr:cxnSp macro="">
      <xdr:nvCxnSpPr>
        <xdr:cNvPr id="349" name="直線コネクタ 348"/>
        <xdr:cNvCxnSpPr/>
      </xdr:nvCxnSpPr>
      <xdr:spPr>
        <a:xfrm>
          <a:off x="7861300" y="1018846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50" name="フローチャート : 判断 349"/>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85379</xdr:rowOff>
    </xdr:from>
    <xdr:ext cx="534377" cy="259045"/>
    <xdr:sp macro="" textlink="">
      <xdr:nvSpPr>
        <xdr:cNvPr id="351" name="テキスト ボックス 350"/>
        <xdr:cNvSpPr txBox="1"/>
      </xdr:nvSpPr>
      <xdr:spPr>
        <a:xfrm>
          <a:off x="8483111" y="9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66793</xdr:rowOff>
    </xdr:from>
    <xdr:to>
      <xdr:col>11</xdr:col>
      <xdr:colOff>307975</xdr:colOff>
      <xdr:row>59</xdr:row>
      <xdr:rowOff>72916</xdr:rowOff>
    </xdr:to>
    <xdr:cxnSp macro="">
      <xdr:nvCxnSpPr>
        <xdr:cNvPr id="352" name="直線コネクタ 351"/>
        <xdr:cNvCxnSpPr/>
      </xdr:nvCxnSpPr>
      <xdr:spPr>
        <a:xfrm>
          <a:off x="6972300" y="10182343"/>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3" name="フローチャート : 判断 352"/>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106182</xdr:rowOff>
    </xdr:from>
    <xdr:ext cx="534377" cy="259045"/>
    <xdr:sp macro="" textlink="">
      <xdr:nvSpPr>
        <xdr:cNvPr id="354" name="テキスト ボックス 353"/>
        <xdr:cNvSpPr txBox="1"/>
      </xdr:nvSpPr>
      <xdr:spPr>
        <a:xfrm>
          <a:off x="7594111" y="97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5" name="フローチャート : 判断 354"/>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69736</xdr:rowOff>
    </xdr:from>
    <xdr:ext cx="534377" cy="259045"/>
    <xdr:sp macro="" textlink="">
      <xdr:nvSpPr>
        <xdr:cNvPr id="356" name="テキスト ボックス 355"/>
        <xdr:cNvSpPr txBox="1"/>
      </xdr:nvSpPr>
      <xdr:spPr>
        <a:xfrm>
          <a:off x="6705111" y="9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5086</xdr:rowOff>
    </xdr:from>
    <xdr:to>
      <xdr:col>15</xdr:col>
      <xdr:colOff>231775</xdr:colOff>
      <xdr:row>59</xdr:row>
      <xdr:rowOff>106686</xdr:rowOff>
    </xdr:to>
    <xdr:sp macro="" textlink="">
      <xdr:nvSpPr>
        <xdr:cNvPr id="362" name="円/楕円 361"/>
        <xdr:cNvSpPr/>
      </xdr:nvSpPr>
      <xdr:spPr>
        <a:xfrm>
          <a:off x="10426700" y="101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91463</xdr:rowOff>
    </xdr:from>
    <xdr:ext cx="469744" cy="259045"/>
    <xdr:sp macro="" textlink="">
      <xdr:nvSpPr>
        <xdr:cNvPr id="363" name="農林水産業費該当値テキスト"/>
        <xdr:cNvSpPr txBox="1"/>
      </xdr:nvSpPr>
      <xdr:spPr>
        <a:xfrm>
          <a:off x="10528300" y="10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18883</xdr:rowOff>
    </xdr:from>
    <xdr:to>
      <xdr:col>14</xdr:col>
      <xdr:colOff>79375</xdr:colOff>
      <xdr:row>59</xdr:row>
      <xdr:rowOff>120483</xdr:rowOff>
    </xdr:to>
    <xdr:sp macro="" textlink="">
      <xdr:nvSpPr>
        <xdr:cNvPr id="364" name="円/楕円 363"/>
        <xdr:cNvSpPr/>
      </xdr:nvSpPr>
      <xdr:spPr>
        <a:xfrm>
          <a:off x="9588500" y="101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111610</xdr:rowOff>
    </xdr:from>
    <xdr:ext cx="469744" cy="259045"/>
    <xdr:sp macro="" textlink="">
      <xdr:nvSpPr>
        <xdr:cNvPr id="365" name="テキスト ボックス 364"/>
        <xdr:cNvSpPr txBox="1"/>
      </xdr:nvSpPr>
      <xdr:spPr>
        <a:xfrm>
          <a:off x="9404427" y="1022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22410</xdr:rowOff>
    </xdr:from>
    <xdr:to>
      <xdr:col>12</xdr:col>
      <xdr:colOff>561975</xdr:colOff>
      <xdr:row>59</xdr:row>
      <xdr:rowOff>124010</xdr:rowOff>
    </xdr:to>
    <xdr:sp macro="" textlink="">
      <xdr:nvSpPr>
        <xdr:cNvPr id="366" name="円/楕円 365"/>
        <xdr:cNvSpPr/>
      </xdr:nvSpPr>
      <xdr:spPr>
        <a:xfrm>
          <a:off x="8699500" y="101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115137</xdr:rowOff>
    </xdr:from>
    <xdr:ext cx="469744" cy="259045"/>
    <xdr:sp macro="" textlink="">
      <xdr:nvSpPr>
        <xdr:cNvPr id="367" name="テキスト ボックス 366"/>
        <xdr:cNvSpPr txBox="1"/>
      </xdr:nvSpPr>
      <xdr:spPr>
        <a:xfrm>
          <a:off x="8515427" y="1023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22116</xdr:rowOff>
    </xdr:from>
    <xdr:to>
      <xdr:col>11</xdr:col>
      <xdr:colOff>358775</xdr:colOff>
      <xdr:row>59</xdr:row>
      <xdr:rowOff>123716</xdr:rowOff>
    </xdr:to>
    <xdr:sp macro="" textlink="">
      <xdr:nvSpPr>
        <xdr:cNvPr id="368" name="円/楕円 367"/>
        <xdr:cNvSpPr/>
      </xdr:nvSpPr>
      <xdr:spPr>
        <a:xfrm>
          <a:off x="7810500" y="101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114843</xdr:rowOff>
    </xdr:from>
    <xdr:ext cx="469744" cy="259045"/>
    <xdr:sp macro="" textlink="">
      <xdr:nvSpPr>
        <xdr:cNvPr id="369" name="テキスト ボックス 368"/>
        <xdr:cNvSpPr txBox="1"/>
      </xdr:nvSpPr>
      <xdr:spPr>
        <a:xfrm>
          <a:off x="7626427" y="102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15993</xdr:rowOff>
    </xdr:from>
    <xdr:to>
      <xdr:col>10</xdr:col>
      <xdr:colOff>155575</xdr:colOff>
      <xdr:row>59</xdr:row>
      <xdr:rowOff>117593</xdr:rowOff>
    </xdr:to>
    <xdr:sp macro="" textlink="">
      <xdr:nvSpPr>
        <xdr:cNvPr id="370" name="円/楕円 369"/>
        <xdr:cNvSpPr/>
      </xdr:nvSpPr>
      <xdr:spPr>
        <a:xfrm>
          <a:off x="6921500" y="101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108720</xdr:rowOff>
    </xdr:from>
    <xdr:ext cx="469744" cy="259045"/>
    <xdr:sp macro="" textlink="">
      <xdr:nvSpPr>
        <xdr:cNvPr id="371" name="テキスト ボックス 370"/>
        <xdr:cNvSpPr txBox="1"/>
      </xdr:nvSpPr>
      <xdr:spPr>
        <a:xfrm>
          <a:off x="6737427" y="102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135226</xdr:rowOff>
    </xdr:from>
    <xdr:to>
      <xdr:col>15</xdr:col>
      <xdr:colOff>180975</xdr:colOff>
      <xdr:row>79</xdr:row>
      <xdr:rowOff>2671</xdr:rowOff>
    </xdr:to>
    <xdr:cxnSp macro="">
      <xdr:nvCxnSpPr>
        <xdr:cNvPr id="402" name="直線コネクタ 401"/>
        <xdr:cNvCxnSpPr/>
      </xdr:nvCxnSpPr>
      <xdr:spPr>
        <a:xfrm>
          <a:off x="9639300" y="13508326"/>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135226</xdr:rowOff>
    </xdr:from>
    <xdr:to>
      <xdr:col>14</xdr:col>
      <xdr:colOff>28575</xdr:colOff>
      <xdr:row>79</xdr:row>
      <xdr:rowOff>13088</xdr:rowOff>
    </xdr:to>
    <xdr:cxnSp macro="">
      <xdr:nvCxnSpPr>
        <xdr:cNvPr id="405" name="直線コネクタ 404"/>
        <xdr:cNvCxnSpPr/>
      </xdr:nvCxnSpPr>
      <xdr:spPr>
        <a:xfrm flipV="1">
          <a:off x="8750300" y="13508326"/>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13088</xdr:rowOff>
    </xdr:from>
    <xdr:to>
      <xdr:col>12</xdr:col>
      <xdr:colOff>511175</xdr:colOff>
      <xdr:row>79</xdr:row>
      <xdr:rowOff>33956</xdr:rowOff>
    </xdr:to>
    <xdr:cxnSp macro="">
      <xdr:nvCxnSpPr>
        <xdr:cNvPr id="408" name="直線コネクタ 407"/>
        <xdr:cNvCxnSpPr/>
      </xdr:nvCxnSpPr>
      <xdr:spPr>
        <a:xfrm flipV="1">
          <a:off x="7861300" y="13557638"/>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102060</xdr:rowOff>
    </xdr:from>
    <xdr:to>
      <xdr:col>12</xdr:col>
      <xdr:colOff>561975</xdr:colOff>
      <xdr:row>77</xdr:row>
      <xdr:rowOff>32210</xdr:rowOff>
    </xdr:to>
    <xdr:sp macro="" textlink="">
      <xdr:nvSpPr>
        <xdr:cNvPr id="409" name="フローチャート : 判断 408"/>
        <xdr:cNvSpPr/>
      </xdr:nvSpPr>
      <xdr:spPr>
        <a:xfrm>
          <a:off x="8699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48738</xdr:rowOff>
    </xdr:from>
    <xdr:ext cx="534377" cy="259045"/>
    <xdr:sp macro="" textlink="">
      <xdr:nvSpPr>
        <xdr:cNvPr id="410" name="テキスト ボックス 409"/>
        <xdr:cNvSpPr txBox="1"/>
      </xdr:nvSpPr>
      <xdr:spPr>
        <a:xfrm>
          <a:off x="8483111" y="12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84837</xdr:rowOff>
    </xdr:from>
    <xdr:to>
      <xdr:col>11</xdr:col>
      <xdr:colOff>307975</xdr:colOff>
      <xdr:row>79</xdr:row>
      <xdr:rowOff>33956</xdr:rowOff>
    </xdr:to>
    <xdr:cxnSp macro="">
      <xdr:nvCxnSpPr>
        <xdr:cNvPr id="411" name="直線コネクタ 410"/>
        <xdr:cNvCxnSpPr/>
      </xdr:nvCxnSpPr>
      <xdr:spPr>
        <a:xfrm>
          <a:off x="6972300" y="13457937"/>
          <a:ext cx="889000" cy="12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52519</xdr:rowOff>
    </xdr:from>
    <xdr:to>
      <xdr:col>11</xdr:col>
      <xdr:colOff>358775</xdr:colOff>
      <xdr:row>76</xdr:row>
      <xdr:rowOff>154119</xdr:rowOff>
    </xdr:to>
    <xdr:sp macro="" textlink="">
      <xdr:nvSpPr>
        <xdr:cNvPr id="412" name="フローチャート : 判断 411"/>
        <xdr:cNvSpPr/>
      </xdr:nvSpPr>
      <xdr:spPr>
        <a:xfrm>
          <a:off x="7810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170647</xdr:rowOff>
    </xdr:from>
    <xdr:ext cx="534377" cy="259045"/>
    <xdr:sp macro="" textlink="">
      <xdr:nvSpPr>
        <xdr:cNvPr id="413" name="テキスト ボックス 412"/>
        <xdr:cNvSpPr txBox="1"/>
      </xdr:nvSpPr>
      <xdr:spPr>
        <a:xfrm>
          <a:off x="7594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35212</xdr:rowOff>
    </xdr:from>
    <xdr:to>
      <xdr:col>10</xdr:col>
      <xdr:colOff>155575</xdr:colOff>
      <xdr:row>76</xdr:row>
      <xdr:rowOff>136812</xdr:rowOff>
    </xdr:to>
    <xdr:sp macro="" textlink="">
      <xdr:nvSpPr>
        <xdr:cNvPr id="414" name="フローチャート : 判断 413"/>
        <xdr:cNvSpPr/>
      </xdr:nvSpPr>
      <xdr:spPr>
        <a:xfrm>
          <a:off x="6921500" y="1306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153339</xdr:rowOff>
    </xdr:from>
    <xdr:ext cx="534377" cy="259045"/>
    <xdr:sp macro="" textlink="">
      <xdr:nvSpPr>
        <xdr:cNvPr id="415" name="テキスト ボックス 414"/>
        <xdr:cNvSpPr txBox="1"/>
      </xdr:nvSpPr>
      <xdr:spPr>
        <a:xfrm>
          <a:off x="6705111" y="12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123321</xdr:rowOff>
    </xdr:from>
    <xdr:to>
      <xdr:col>15</xdr:col>
      <xdr:colOff>231775</xdr:colOff>
      <xdr:row>79</xdr:row>
      <xdr:rowOff>53471</xdr:rowOff>
    </xdr:to>
    <xdr:sp macro="" textlink="">
      <xdr:nvSpPr>
        <xdr:cNvPr id="421" name="円/楕円 420"/>
        <xdr:cNvSpPr/>
      </xdr:nvSpPr>
      <xdr:spPr>
        <a:xfrm>
          <a:off x="10426700" y="13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38248</xdr:rowOff>
    </xdr:from>
    <xdr:ext cx="469744" cy="259045"/>
    <xdr:sp macro="" textlink="">
      <xdr:nvSpPr>
        <xdr:cNvPr id="422" name="商工費該当値テキスト"/>
        <xdr:cNvSpPr txBox="1"/>
      </xdr:nvSpPr>
      <xdr:spPr>
        <a:xfrm>
          <a:off x="10528300" y="134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84426</xdr:rowOff>
    </xdr:from>
    <xdr:to>
      <xdr:col>14</xdr:col>
      <xdr:colOff>79375</xdr:colOff>
      <xdr:row>79</xdr:row>
      <xdr:rowOff>14576</xdr:rowOff>
    </xdr:to>
    <xdr:sp macro="" textlink="">
      <xdr:nvSpPr>
        <xdr:cNvPr id="423" name="円/楕円 422"/>
        <xdr:cNvSpPr/>
      </xdr:nvSpPr>
      <xdr:spPr>
        <a:xfrm>
          <a:off x="9588500" y="134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5703</xdr:rowOff>
    </xdr:from>
    <xdr:ext cx="469744" cy="259045"/>
    <xdr:sp macro="" textlink="">
      <xdr:nvSpPr>
        <xdr:cNvPr id="424" name="テキスト ボックス 423"/>
        <xdr:cNvSpPr txBox="1"/>
      </xdr:nvSpPr>
      <xdr:spPr>
        <a:xfrm>
          <a:off x="9404427" y="1355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133738</xdr:rowOff>
    </xdr:from>
    <xdr:to>
      <xdr:col>12</xdr:col>
      <xdr:colOff>561975</xdr:colOff>
      <xdr:row>79</xdr:row>
      <xdr:rowOff>63888</xdr:rowOff>
    </xdr:to>
    <xdr:sp macro="" textlink="">
      <xdr:nvSpPr>
        <xdr:cNvPr id="425" name="円/楕円 424"/>
        <xdr:cNvSpPr/>
      </xdr:nvSpPr>
      <xdr:spPr>
        <a:xfrm>
          <a:off x="8699500" y="135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55015</xdr:rowOff>
    </xdr:from>
    <xdr:ext cx="469744" cy="259045"/>
    <xdr:sp macro="" textlink="">
      <xdr:nvSpPr>
        <xdr:cNvPr id="426" name="テキスト ボックス 425"/>
        <xdr:cNvSpPr txBox="1"/>
      </xdr:nvSpPr>
      <xdr:spPr>
        <a:xfrm>
          <a:off x="8515427" y="135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154606</xdr:rowOff>
    </xdr:from>
    <xdr:to>
      <xdr:col>11</xdr:col>
      <xdr:colOff>358775</xdr:colOff>
      <xdr:row>79</xdr:row>
      <xdr:rowOff>84756</xdr:rowOff>
    </xdr:to>
    <xdr:sp macro="" textlink="">
      <xdr:nvSpPr>
        <xdr:cNvPr id="427" name="円/楕円 426"/>
        <xdr:cNvSpPr/>
      </xdr:nvSpPr>
      <xdr:spPr>
        <a:xfrm>
          <a:off x="7810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75883</xdr:rowOff>
    </xdr:from>
    <xdr:ext cx="469744" cy="259045"/>
    <xdr:sp macro="" textlink="">
      <xdr:nvSpPr>
        <xdr:cNvPr id="428" name="テキスト ボックス 427"/>
        <xdr:cNvSpPr txBox="1"/>
      </xdr:nvSpPr>
      <xdr:spPr>
        <a:xfrm>
          <a:off x="7626427"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34037</xdr:rowOff>
    </xdr:from>
    <xdr:to>
      <xdr:col>10</xdr:col>
      <xdr:colOff>155575</xdr:colOff>
      <xdr:row>78</xdr:row>
      <xdr:rowOff>135637</xdr:rowOff>
    </xdr:to>
    <xdr:sp macro="" textlink="">
      <xdr:nvSpPr>
        <xdr:cNvPr id="429" name="円/楕円 428"/>
        <xdr:cNvSpPr/>
      </xdr:nvSpPr>
      <xdr:spPr>
        <a:xfrm>
          <a:off x="6921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126764</xdr:rowOff>
    </xdr:from>
    <xdr:ext cx="469744" cy="259045"/>
    <xdr:sp macro="" textlink="">
      <xdr:nvSpPr>
        <xdr:cNvPr id="430" name="テキスト ボックス 429"/>
        <xdr:cNvSpPr txBox="1"/>
      </xdr:nvSpPr>
      <xdr:spPr>
        <a:xfrm>
          <a:off x="6737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157260</xdr:rowOff>
    </xdr:from>
    <xdr:to>
      <xdr:col>15</xdr:col>
      <xdr:colOff>180975</xdr:colOff>
      <xdr:row>99</xdr:row>
      <xdr:rowOff>10469</xdr:rowOff>
    </xdr:to>
    <xdr:cxnSp macro="">
      <xdr:nvCxnSpPr>
        <xdr:cNvPr id="461" name="直線コネクタ 460"/>
        <xdr:cNvCxnSpPr/>
      </xdr:nvCxnSpPr>
      <xdr:spPr>
        <a:xfrm flipV="1">
          <a:off x="9639300" y="16959360"/>
          <a:ext cx="8382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10469</xdr:rowOff>
    </xdr:from>
    <xdr:to>
      <xdr:col>14</xdr:col>
      <xdr:colOff>28575</xdr:colOff>
      <xdr:row>99</xdr:row>
      <xdr:rowOff>10658</xdr:rowOff>
    </xdr:to>
    <xdr:cxnSp macro="">
      <xdr:nvCxnSpPr>
        <xdr:cNvPr id="464" name="直線コネクタ 463"/>
        <xdr:cNvCxnSpPr/>
      </xdr:nvCxnSpPr>
      <xdr:spPr>
        <a:xfrm flipV="1">
          <a:off x="8750300" y="16984019"/>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4118</xdr:rowOff>
    </xdr:from>
    <xdr:to>
      <xdr:col>12</xdr:col>
      <xdr:colOff>511175</xdr:colOff>
      <xdr:row>99</xdr:row>
      <xdr:rowOff>10658</xdr:rowOff>
    </xdr:to>
    <xdr:cxnSp macro="">
      <xdr:nvCxnSpPr>
        <xdr:cNvPr id="467" name="直線コネクタ 466"/>
        <xdr:cNvCxnSpPr/>
      </xdr:nvCxnSpPr>
      <xdr:spPr>
        <a:xfrm>
          <a:off x="7861300" y="16977668"/>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8" name="フローチャート : 判断 467"/>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137712</xdr:rowOff>
    </xdr:from>
    <xdr:ext cx="534377" cy="259045"/>
    <xdr:sp macro="" textlink="">
      <xdr:nvSpPr>
        <xdr:cNvPr id="469" name="テキスト ボックス 468"/>
        <xdr:cNvSpPr txBox="1"/>
      </xdr:nvSpPr>
      <xdr:spPr>
        <a:xfrm>
          <a:off x="8483111" y="165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4118</xdr:rowOff>
    </xdr:from>
    <xdr:to>
      <xdr:col>11</xdr:col>
      <xdr:colOff>307975</xdr:colOff>
      <xdr:row>99</xdr:row>
      <xdr:rowOff>12618</xdr:rowOff>
    </xdr:to>
    <xdr:cxnSp macro="">
      <xdr:nvCxnSpPr>
        <xdr:cNvPr id="470" name="直線コネクタ 469"/>
        <xdr:cNvCxnSpPr/>
      </xdr:nvCxnSpPr>
      <xdr:spPr>
        <a:xfrm flipV="1">
          <a:off x="6972300" y="16977668"/>
          <a:ext cx="8890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1" name="フローチャート : 判断 470"/>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125903</xdr:rowOff>
    </xdr:from>
    <xdr:ext cx="534377" cy="259045"/>
    <xdr:sp macro="" textlink="">
      <xdr:nvSpPr>
        <xdr:cNvPr id="472" name="テキスト ボックス 471"/>
        <xdr:cNvSpPr txBox="1"/>
      </xdr:nvSpPr>
      <xdr:spPr>
        <a:xfrm>
          <a:off x="7594111" y="165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3" name="フローチャート : 判断 472"/>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130584</xdr:rowOff>
    </xdr:from>
    <xdr:ext cx="534377" cy="259045"/>
    <xdr:sp macro="" textlink="">
      <xdr:nvSpPr>
        <xdr:cNvPr id="474" name="テキスト ボックス 473"/>
        <xdr:cNvSpPr txBox="1"/>
      </xdr:nvSpPr>
      <xdr:spPr>
        <a:xfrm>
          <a:off x="6705111" y="165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106460</xdr:rowOff>
    </xdr:from>
    <xdr:to>
      <xdr:col>15</xdr:col>
      <xdr:colOff>231775</xdr:colOff>
      <xdr:row>99</xdr:row>
      <xdr:rowOff>36610</xdr:rowOff>
    </xdr:to>
    <xdr:sp macro="" textlink="">
      <xdr:nvSpPr>
        <xdr:cNvPr id="480" name="円/楕円 479"/>
        <xdr:cNvSpPr/>
      </xdr:nvSpPr>
      <xdr:spPr>
        <a:xfrm>
          <a:off x="10426700" y="169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26147</xdr:rowOff>
    </xdr:from>
    <xdr:ext cx="534377" cy="259045"/>
    <xdr:sp macro="" textlink="">
      <xdr:nvSpPr>
        <xdr:cNvPr id="481" name="土木費該当値テキスト"/>
        <xdr:cNvSpPr txBox="1"/>
      </xdr:nvSpPr>
      <xdr:spPr>
        <a:xfrm>
          <a:off x="10528300" y="168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131119</xdr:rowOff>
    </xdr:from>
    <xdr:to>
      <xdr:col>14</xdr:col>
      <xdr:colOff>79375</xdr:colOff>
      <xdr:row>99</xdr:row>
      <xdr:rowOff>61269</xdr:rowOff>
    </xdr:to>
    <xdr:sp macro="" textlink="">
      <xdr:nvSpPr>
        <xdr:cNvPr id="482" name="円/楕円 481"/>
        <xdr:cNvSpPr/>
      </xdr:nvSpPr>
      <xdr:spPr>
        <a:xfrm>
          <a:off x="9588500" y="16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52396</xdr:rowOff>
    </xdr:from>
    <xdr:ext cx="534377" cy="259045"/>
    <xdr:sp macro="" textlink="">
      <xdr:nvSpPr>
        <xdr:cNvPr id="483" name="テキスト ボックス 482"/>
        <xdr:cNvSpPr txBox="1"/>
      </xdr:nvSpPr>
      <xdr:spPr>
        <a:xfrm>
          <a:off x="9372111" y="170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131308</xdr:rowOff>
    </xdr:from>
    <xdr:to>
      <xdr:col>12</xdr:col>
      <xdr:colOff>561975</xdr:colOff>
      <xdr:row>99</xdr:row>
      <xdr:rowOff>61458</xdr:rowOff>
    </xdr:to>
    <xdr:sp macro="" textlink="">
      <xdr:nvSpPr>
        <xdr:cNvPr id="484" name="円/楕円 483"/>
        <xdr:cNvSpPr/>
      </xdr:nvSpPr>
      <xdr:spPr>
        <a:xfrm>
          <a:off x="8699500" y="169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52585</xdr:rowOff>
    </xdr:from>
    <xdr:ext cx="534377" cy="259045"/>
    <xdr:sp macro="" textlink="">
      <xdr:nvSpPr>
        <xdr:cNvPr id="485" name="テキスト ボックス 484"/>
        <xdr:cNvSpPr txBox="1"/>
      </xdr:nvSpPr>
      <xdr:spPr>
        <a:xfrm>
          <a:off x="8483111" y="170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124768</xdr:rowOff>
    </xdr:from>
    <xdr:to>
      <xdr:col>11</xdr:col>
      <xdr:colOff>358775</xdr:colOff>
      <xdr:row>99</xdr:row>
      <xdr:rowOff>54918</xdr:rowOff>
    </xdr:to>
    <xdr:sp macro="" textlink="">
      <xdr:nvSpPr>
        <xdr:cNvPr id="486" name="円/楕円 485"/>
        <xdr:cNvSpPr/>
      </xdr:nvSpPr>
      <xdr:spPr>
        <a:xfrm>
          <a:off x="7810500" y="169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46045</xdr:rowOff>
    </xdr:from>
    <xdr:ext cx="534377" cy="259045"/>
    <xdr:sp macro="" textlink="">
      <xdr:nvSpPr>
        <xdr:cNvPr id="487" name="テキスト ボックス 486"/>
        <xdr:cNvSpPr txBox="1"/>
      </xdr:nvSpPr>
      <xdr:spPr>
        <a:xfrm>
          <a:off x="7594111" y="170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133268</xdr:rowOff>
    </xdr:from>
    <xdr:to>
      <xdr:col>10</xdr:col>
      <xdr:colOff>155575</xdr:colOff>
      <xdr:row>99</xdr:row>
      <xdr:rowOff>63418</xdr:rowOff>
    </xdr:to>
    <xdr:sp macro="" textlink="">
      <xdr:nvSpPr>
        <xdr:cNvPr id="488" name="円/楕円 487"/>
        <xdr:cNvSpPr/>
      </xdr:nvSpPr>
      <xdr:spPr>
        <a:xfrm>
          <a:off x="6921500" y="16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54545</xdr:rowOff>
    </xdr:from>
    <xdr:ext cx="534377" cy="259045"/>
    <xdr:sp macro="" textlink="">
      <xdr:nvSpPr>
        <xdr:cNvPr id="489" name="テキスト ボックス 488"/>
        <xdr:cNvSpPr txBox="1"/>
      </xdr:nvSpPr>
      <xdr:spPr>
        <a:xfrm>
          <a:off x="6705111" y="170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133071</xdr:rowOff>
    </xdr:from>
    <xdr:to>
      <xdr:col>23</xdr:col>
      <xdr:colOff>517525</xdr:colOff>
      <xdr:row>39</xdr:row>
      <xdr:rowOff>96005</xdr:rowOff>
    </xdr:to>
    <xdr:cxnSp macro="">
      <xdr:nvCxnSpPr>
        <xdr:cNvPr id="521" name="直線コネクタ 520"/>
        <xdr:cNvCxnSpPr/>
      </xdr:nvCxnSpPr>
      <xdr:spPr>
        <a:xfrm flipV="1">
          <a:off x="15481300" y="6648171"/>
          <a:ext cx="8382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117068</xdr:rowOff>
    </xdr:from>
    <xdr:to>
      <xdr:col>22</xdr:col>
      <xdr:colOff>365125</xdr:colOff>
      <xdr:row>39</xdr:row>
      <xdr:rowOff>96005</xdr:rowOff>
    </xdr:to>
    <xdr:cxnSp macro="">
      <xdr:nvCxnSpPr>
        <xdr:cNvPr id="524" name="直線コネクタ 523"/>
        <xdr:cNvCxnSpPr/>
      </xdr:nvCxnSpPr>
      <xdr:spPr>
        <a:xfrm>
          <a:off x="14592300" y="6460718"/>
          <a:ext cx="889000" cy="3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117068</xdr:rowOff>
    </xdr:from>
    <xdr:to>
      <xdr:col>21</xdr:col>
      <xdr:colOff>161925</xdr:colOff>
      <xdr:row>39</xdr:row>
      <xdr:rowOff>89277</xdr:rowOff>
    </xdr:to>
    <xdr:cxnSp macro="">
      <xdr:nvCxnSpPr>
        <xdr:cNvPr id="527" name="直線コネクタ 526"/>
        <xdr:cNvCxnSpPr/>
      </xdr:nvCxnSpPr>
      <xdr:spPr>
        <a:xfrm flipV="1">
          <a:off x="13703300" y="6460718"/>
          <a:ext cx="889000" cy="3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109801</xdr:rowOff>
    </xdr:from>
    <xdr:to>
      <xdr:col>21</xdr:col>
      <xdr:colOff>212725</xdr:colOff>
      <xdr:row>37</xdr:row>
      <xdr:rowOff>39951</xdr:rowOff>
    </xdr:to>
    <xdr:sp macro="" textlink="">
      <xdr:nvSpPr>
        <xdr:cNvPr id="528" name="フローチャート : 判断 527"/>
        <xdr:cNvSpPr/>
      </xdr:nvSpPr>
      <xdr:spPr>
        <a:xfrm>
          <a:off x="14541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56478</xdr:rowOff>
    </xdr:from>
    <xdr:ext cx="534377" cy="259045"/>
    <xdr:sp macro="" textlink="">
      <xdr:nvSpPr>
        <xdr:cNvPr id="529" name="テキスト ボックス 528"/>
        <xdr:cNvSpPr txBox="1"/>
      </xdr:nvSpPr>
      <xdr:spPr>
        <a:xfrm>
          <a:off x="14325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86306</xdr:rowOff>
    </xdr:from>
    <xdr:to>
      <xdr:col>19</xdr:col>
      <xdr:colOff>644525</xdr:colOff>
      <xdr:row>39</xdr:row>
      <xdr:rowOff>89277</xdr:rowOff>
    </xdr:to>
    <xdr:cxnSp macro="">
      <xdr:nvCxnSpPr>
        <xdr:cNvPr id="530" name="直線コネクタ 529"/>
        <xdr:cNvCxnSpPr/>
      </xdr:nvCxnSpPr>
      <xdr:spPr>
        <a:xfrm>
          <a:off x="12814300" y="677285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8760</xdr:rowOff>
    </xdr:from>
    <xdr:to>
      <xdr:col>20</xdr:col>
      <xdr:colOff>9525</xdr:colOff>
      <xdr:row>37</xdr:row>
      <xdr:rowOff>110360</xdr:rowOff>
    </xdr:to>
    <xdr:sp macro="" textlink="">
      <xdr:nvSpPr>
        <xdr:cNvPr id="531" name="フローチャート : 判断 530"/>
        <xdr:cNvSpPr/>
      </xdr:nvSpPr>
      <xdr:spPr>
        <a:xfrm>
          <a:off x="13652500" y="635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126887</xdr:rowOff>
    </xdr:from>
    <xdr:ext cx="534377" cy="259045"/>
    <xdr:sp macro="" textlink="">
      <xdr:nvSpPr>
        <xdr:cNvPr id="532" name="テキスト ボックス 531"/>
        <xdr:cNvSpPr txBox="1"/>
      </xdr:nvSpPr>
      <xdr:spPr>
        <a:xfrm>
          <a:off x="13436111" y="61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68326</xdr:rowOff>
    </xdr:from>
    <xdr:to>
      <xdr:col>18</xdr:col>
      <xdr:colOff>492125</xdr:colOff>
      <xdr:row>37</xdr:row>
      <xdr:rowOff>169926</xdr:rowOff>
    </xdr:to>
    <xdr:sp macro="" textlink="">
      <xdr:nvSpPr>
        <xdr:cNvPr id="533" name="フローチャート : 判断 532"/>
        <xdr:cNvSpPr/>
      </xdr:nvSpPr>
      <xdr:spPr>
        <a:xfrm>
          <a:off x="12763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15003</xdr:rowOff>
    </xdr:from>
    <xdr:ext cx="534377" cy="259045"/>
    <xdr:sp macro="" textlink="">
      <xdr:nvSpPr>
        <xdr:cNvPr id="534" name="テキスト ボックス 533"/>
        <xdr:cNvSpPr txBox="1"/>
      </xdr:nvSpPr>
      <xdr:spPr>
        <a:xfrm>
          <a:off x="12547111" y="61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82271</xdr:rowOff>
    </xdr:from>
    <xdr:to>
      <xdr:col>23</xdr:col>
      <xdr:colOff>568325</xdr:colOff>
      <xdr:row>39</xdr:row>
      <xdr:rowOff>12421</xdr:rowOff>
    </xdr:to>
    <xdr:sp macro="" textlink="">
      <xdr:nvSpPr>
        <xdr:cNvPr id="540" name="円/楕円 539"/>
        <xdr:cNvSpPr/>
      </xdr:nvSpPr>
      <xdr:spPr>
        <a:xfrm>
          <a:off x="162687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60698</xdr:rowOff>
    </xdr:from>
    <xdr:ext cx="534377" cy="259045"/>
    <xdr:sp macro="" textlink="">
      <xdr:nvSpPr>
        <xdr:cNvPr id="541" name="消防費該当値テキスト"/>
        <xdr:cNvSpPr txBox="1"/>
      </xdr:nvSpPr>
      <xdr:spPr>
        <a:xfrm>
          <a:off x="16370300" y="65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45205</xdr:rowOff>
    </xdr:from>
    <xdr:to>
      <xdr:col>22</xdr:col>
      <xdr:colOff>415925</xdr:colOff>
      <xdr:row>39</xdr:row>
      <xdr:rowOff>146805</xdr:rowOff>
    </xdr:to>
    <xdr:sp macro="" textlink="">
      <xdr:nvSpPr>
        <xdr:cNvPr id="542" name="円/楕円 541"/>
        <xdr:cNvSpPr/>
      </xdr:nvSpPr>
      <xdr:spPr>
        <a:xfrm>
          <a:off x="15430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137932</xdr:rowOff>
    </xdr:from>
    <xdr:ext cx="534377" cy="259045"/>
    <xdr:sp macro="" textlink="">
      <xdr:nvSpPr>
        <xdr:cNvPr id="543" name="テキスト ボックス 542"/>
        <xdr:cNvSpPr txBox="1"/>
      </xdr:nvSpPr>
      <xdr:spPr>
        <a:xfrm>
          <a:off x="15214111" y="68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66268</xdr:rowOff>
    </xdr:from>
    <xdr:to>
      <xdr:col>21</xdr:col>
      <xdr:colOff>212725</xdr:colOff>
      <xdr:row>37</xdr:row>
      <xdr:rowOff>167869</xdr:rowOff>
    </xdr:to>
    <xdr:sp macro="" textlink="">
      <xdr:nvSpPr>
        <xdr:cNvPr id="544" name="円/楕円 543"/>
        <xdr:cNvSpPr/>
      </xdr:nvSpPr>
      <xdr:spPr>
        <a:xfrm>
          <a:off x="14541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158996</xdr:rowOff>
    </xdr:from>
    <xdr:ext cx="534377" cy="259045"/>
    <xdr:sp macro="" textlink="">
      <xdr:nvSpPr>
        <xdr:cNvPr id="545" name="テキスト ボックス 544"/>
        <xdr:cNvSpPr txBox="1"/>
      </xdr:nvSpPr>
      <xdr:spPr>
        <a:xfrm>
          <a:off x="14325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38477</xdr:rowOff>
    </xdr:from>
    <xdr:to>
      <xdr:col>20</xdr:col>
      <xdr:colOff>9525</xdr:colOff>
      <xdr:row>39</xdr:row>
      <xdr:rowOff>140077</xdr:rowOff>
    </xdr:to>
    <xdr:sp macro="" textlink="">
      <xdr:nvSpPr>
        <xdr:cNvPr id="546" name="円/楕円 545"/>
        <xdr:cNvSpPr/>
      </xdr:nvSpPr>
      <xdr:spPr>
        <a:xfrm>
          <a:off x="13652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131204</xdr:rowOff>
    </xdr:from>
    <xdr:ext cx="534377" cy="259045"/>
    <xdr:sp macro="" textlink="">
      <xdr:nvSpPr>
        <xdr:cNvPr id="547" name="テキスト ボックス 546"/>
        <xdr:cNvSpPr txBox="1"/>
      </xdr:nvSpPr>
      <xdr:spPr>
        <a:xfrm>
          <a:off x="13436111" y="68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35506</xdr:rowOff>
    </xdr:from>
    <xdr:to>
      <xdr:col>18</xdr:col>
      <xdr:colOff>492125</xdr:colOff>
      <xdr:row>39</xdr:row>
      <xdr:rowOff>137106</xdr:rowOff>
    </xdr:to>
    <xdr:sp macro="" textlink="">
      <xdr:nvSpPr>
        <xdr:cNvPr id="548" name="円/楕円 547"/>
        <xdr:cNvSpPr/>
      </xdr:nvSpPr>
      <xdr:spPr>
        <a:xfrm>
          <a:off x="12763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128233</xdr:rowOff>
    </xdr:from>
    <xdr:ext cx="534377" cy="259045"/>
    <xdr:sp macro="" textlink="">
      <xdr:nvSpPr>
        <xdr:cNvPr id="549" name="テキスト ボックス 548"/>
        <xdr:cNvSpPr txBox="1"/>
      </xdr:nvSpPr>
      <xdr:spPr>
        <a:xfrm>
          <a:off x="12547111" y="68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118078</xdr:rowOff>
    </xdr:from>
    <xdr:to>
      <xdr:col>23</xdr:col>
      <xdr:colOff>517525</xdr:colOff>
      <xdr:row>58</xdr:row>
      <xdr:rowOff>55728</xdr:rowOff>
    </xdr:to>
    <xdr:cxnSp macro="">
      <xdr:nvCxnSpPr>
        <xdr:cNvPr id="579" name="直線コネクタ 578"/>
        <xdr:cNvCxnSpPr/>
      </xdr:nvCxnSpPr>
      <xdr:spPr>
        <a:xfrm>
          <a:off x="15481300" y="9719278"/>
          <a:ext cx="838200" cy="28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118078</xdr:rowOff>
    </xdr:from>
    <xdr:to>
      <xdr:col>22</xdr:col>
      <xdr:colOff>365125</xdr:colOff>
      <xdr:row>58</xdr:row>
      <xdr:rowOff>40411</xdr:rowOff>
    </xdr:to>
    <xdr:cxnSp macro="">
      <xdr:nvCxnSpPr>
        <xdr:cNvPr id="582" name="直線コネクタ 581"/>
        <xdr:cNvCxnSpPr/>
      </xdr:nvCxnSpPr>
      <xdr:spPr>
        <a:xfrm flipV="1">
          <a:off x="14592300" y="9719278"/>
          <a:ext cx="889000" cy="2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40411</xdr:rowOff>
    </xdr:from>
    <xdr:to>
      <xdr:col>21</xdr:col>
      <xdr:colOff>161925</xdr:colOff>
      <xdr:row>58</xdr:row>
      <xdr:rowOff>67843</xdr:rowOff>
    </xdr:to>
    <xdr:cxnSp macro="">
      <xdr:nvCxnSpPr>
        <xdr:cNvPr id="585" name="直線コネクタ 584"/>
        <xdr:cNvCxnSpPr/>
      </xdr:nvCxnSpPr>
      <xdr:spPr>
        <a:xfrm flipV="1">
          <a:off x="13703300" y="998451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6" name="フローチャート : 判断 585"/>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78173</xdr:rowOff>
    </xdr:from>
    <xdr:ext cx="534377" cy="259045"/>
    <xdr:sp macro="" textlink="">
      <xdr:nvSpPr>
        <xdr:cNvPr id="587" name="テキスト ボックス 586"/>
        <xdr:cNvSpPr txBox="1"/>
      </xdr:nvSpPr>
      <xdr:spPr>
        <a:xfrm>
          <a:off x="14325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67843</xdr:rowOff>
    </xdr:from>
    <xdr:to>
      <xdr:col>19</xdr:col>
      <xdr:colOff>644525</xdr:colOff>
      <xdr:row>58</xdr:row>
      <xdr:rowOff>97428</xdr:rowOff>
    </xdr:to>
    <xdr:cxnSp macro="">
      <xdr:nvCxnSpPr>
        <xdr:cNvPr id="588" name="直線コネクタ 587"/>
        <xdr:cNvCxnSpPr/>
      </xdr:nvCxnSpPr>
      <xdr:spPr>
        <a:xfrm flipV="1">
          <a:off x="12814300" y="10011943"/>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9" name="フローチャート : 判断 588"/>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128998</xdr:rowOff>
    </xdr:from>
    <xdr:ext cx="534377" cy="259045"/>
    <xdr:sp macro="" textlink="">
      <xdr:nvSpPr>
        <xdr:cNvPr id="590" name="テキスト ボックス 589"/>
        <xdr:cNvSpPr txBox="1"/>
      </xdr:nvSpPr>
      <xdr:spPr>
        <a:xfrm>
          <a:off x="13436111" y="921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91" name="フローチャート : 判断 590"/>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95222</xdr:rowOff>
    </xdr:from>
    <xdr:ext cx="534377" cy="259045"/>
    <xdr:sp macro="" textlink="">
      <xdr:nvSpPr>
        <xdr:cNvPr id="592" name="テキスト ボックス 591"/>
        <xdr:cNvSpPr txBox="1"/>
      </xdr:nvSpPr>
      <xdr:spPr>
        <a:xfrm>
          <a:off x="12547111" y="9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4928</xdr:rowOff>
    </xdr:from>
    <xdr:to>
      <xdr:col>23</xdr:col>
      <xdr:colOff>568325</xdr:colOff>
      <xdr:row>58</xdr:row>
      <xdr:rowOff>106528</xdr:rowOff>
    </xdr:to>
    <xdr:sp macro="" textlink="">
      <xdr:nvSpPr>
        <xdr:cNvPr id="598" name="円/楕円 597"/>
        <xdr:cNvSpPr/>
      </xdr:nvSpPr>
      <xdr:spPr>
        <a:xfrm>
          <a:off x="162687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91305</xdr:rowOff>
    </xdr:from>
    <xdr:ext cx="534377" cy="259045"/>
    <xdr:sp macro="" textlink="">
      <xdr:nvSpPr>
        <xdr:cNvPr id="599" name="教育費該当値テキスト"/>
        <xdr:cNvSpPr txBox="1"/>
      </xdr:nvSpPr>
      <xdr:spPr>
        <a:xfrm>
          <a:off x="16370300" y="98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67278</xdr:rowOff>
    </xdr:from>
    <xdr:to>
      <xdr:col>22</xdr:col>
      <xdr:colOff>415925</xdr:colOff>
      <xdr:row>56</xdr:row>
      <xdr:rowOff>168878</xdr:rowOff>
    </xdr:to>
    <xdr:sp macro="" textlink="">
      <xdr:nvSpPr>
        <xdr:cNvPr id="600" name="円/楕円 599"/>
        <xdr:cNvSpPr/>
      </xdr:nvSpPr>
      <xdr:spPr>
        <a:xfrm>
          <a:off x="15430500" y="96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160005</xdr:rowOff>
    </xdr:from>
    <xdr:ext cx="534377" cy="259045"/>
    <xdr:sp macro="" textlink="">
      <xdr:nvSpPr>
        <xdr:cNvPr id="601" name="テキスト ボックス 600"/>
        <xdr:cNvSpPr txBox="1"/>
      </xdr:nvSpPr>
      <xdr:spPr>
        <a:xfrm>
          <a:off x="15214111" y="97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161061</xdr:rowOff>
    </xdr:from>
    <xdr:to>
      <xdr:col>21</xdr:col>
      <xdr:colOff>212725</xdr:colOff>
      <xdr:row>58</xdr:row>
      <xdr:rowOff>91211</xdr:rowOff>
    </xdr:to>
    <xdr:sp macro="" textlink="">
      <xdr:nvSpPr>
        <xdr:cNvPr id="602" name="円/楕円 601"/>
        <xdr:cNvSpPr/>
      </xdr:nvSpPr>
      <xdr:spPr>
        <a:xfrm>
          <a:off x="14541500" y="9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82338</xdr:rowOff>
    </xdr:from>
    <xdr:ext cx="534377" cy="259045"/>
    <xdr:sp macro="" textlink="">
      <xdr:nvSpPr>
        <xdr:cNvPr id="603" name="テキスト ボックス 602"/>
        <xdr:cNvSpPr txBox="1"/>
      </xdr:nvSpPr>
      <xdr:spPr>
        <a:xfrm>
          <a:off x="14325111" y="10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17043</xdr:rowOff>
    </xdr:from>
    <xdr:to>
      <xdr:col>20</xdr:col>
      <xdr:colOff>9525</xdr:colOff>
      <xdr:row>58</xdr:row>
      <xdr:rowOff>118643</xdr:rowOff>
    </xdr:to>
    <xdr:sp macro="" textlink="">
      <xdr:nvSpPr>
        <xdr:cNvPr id="604" name="円/楕円 603"/>
        <xdr:cNvSpPr/>
      </xdr:nvSpPr>
      <xdr:spPr>
        <a:xfrm>
          <a:off x="13652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109770</xdr:rowOff>
    </xdr:from>
    <xdr:ext cx="534377" cy="259045"/>
    <xdr:sp macro="" textlink="">
      <xdr:nvSpPr>
        <xdr:cNvPr id="605" name="テキスト ボックス 604"/>
        <xdr:cNvSpPr txBox="1"/>
      </xdr:nvSpPr>
      <xdr:spPr>
        <a:xfrm>
          <a:off x="13436111" y="100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46628</xdr:rowOff>
    </xdr:from>
    <xdr:to>
      <xdr:col>18</xdr:col>
      <xdr:colOff>492125</xdr:colOff>
      <xdr:row>58</xdr:row>
      <xdr:rowOff>148228</xdr:rowOff>
    </xdr:to>
    <xdr:sp macro="" textlink="">
      <xdr:nvSpPr>
        <xdr:cNvPr id="606" name="円/楕円 605"/>
        <xdr:cNvSpPr/>
      </xdr:nvSpPr>
      <xdr:spPr>
        <a:xfrm>
          <a:off x="12763500" y="99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139355</xdr:rowOff>
    </xdr:from>
    <xdr:ext cx="534377" cy="259045"/>
    <xdr:sp macro="" textlink="">
      <xdr:nvSpPr>
        <xdr:cNvPr id="607" name="テキスト ボックス 606"/>
        <xdr:cNvSpPr txBox="1"/>
      </xdr:nvSpPr>
      <xdr:spPr>
        <a:xfrm>
          <a:off x="12547111" y="100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97768</xdr:rowOff>
    </xdr:from>
    <xdr:to>
      <xdr:col>23</xdr:col>
      <xdr:colOff>517525</xdr:colOff>
      <xdr:row>79</xdr:row>
      <xdr:rowOff>98879</xdr:rowOff>
    </xdr:to>
    <xdr:cxnSp macro="">
      <xdr:nvCxnSpPr>
        <xdr:cNvPr id="638" name="直線コネクタ 637"/>
        <xdr:cNvCxnSpPr/>
      </xdr:nvCxnSpPr>
      <xdr:spPr>
        <a:xfrm>
          <a:off x="15481300" y="13642318"/>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97768</xdr:rowOff>
    </xdr:from>
    <xdr:to>
      <xdr:col>22</xdr:col>
      <xdr:colOff>365125</xdr:colOff>
      <xdr:row>79</xdr:row>
      <xdr:rowOff>98503</xdr:rowOff>
    </xdr:to>
    <xdr:cxnSp macro="">
      <xdr:nvCxnSpPr>
        <xdr:cNvPr id="641" name="直線コネクタ 640"/>
        <xdr:cNvCxnSpPr/>
      </xdr:nvCxnSpPr>
      <xdr:spPr>
        <a:xfrm flipV="1">
          <a:off x="14592300" y="1364231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98372</xdr:rowOff>
    </xdr:from>
    <xdr:to>
      <xdr:col>21</xdr:col>
      <xdr:colOff>161925</xdr:colOff>
      <xdr:row>79</xdr:row>
      <xdr:rowOff>98503</xdr:rowOff>
    </xdr:to>
    <xdr:cxnSp macro="">
      <xdr:nvCxnSpPr>
        <xdr:cNvPr id="644" name="直線コネクタ 643"/>
        <xdr:cNvCxnSpPr/>
      </xdr:nvCxnSpPr>
      <xdr:spPr>
        <a:xfrm>
          <a:off x="13703300" y="1364292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5" name="フローチャート : 判断 644"/>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134872</xdr:rowOff>
    </xdr:from>
    <xdr:ext cx="469744" cy="259045"/>
    <xdr:sp macro="" textlink="">
      <xdr:nvSpPr>
        <xdr:cNvPr id="646" name="テキスト ボックス 645"/>
        <xdr:cNvSpPr txBox="1"/>
      </xdr:nvSpPr>
      <xdr:spPr>
        <a:xfrm>
          <a:off x="14357427" y="133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96593</xdr:rowOff>
    </xdr:from>
    <xdr:to>
      <xdr:col>19</xdr:col>
      <xdr:colOff>644525</xdr:colOff>
      <xdr:row>79</xdr:row>
      <xdr:rowOff>98372</xdr:rowOff>
    </xdr:to>
    <xdr:cxnSp macro="">
      <xdr:nvCxnSpPr>
        <xdr:cNvPr id="647" name="直線コネクタ 646"/>
        <xdr:cNvCxnSpPr/>
      </xdr:nvCxnSpPr>
      <xdr:spPr>
        <a:xfrm>
          <a:off x="12814300" y="13641143"/>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8" name="フローチャート : 判断 647"/>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9" name="テキスト ボックス 648"/>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50" name="フローチャート : 判断 649"/>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51" name="テキスト ボックス 650"/>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46968</xdr:rowOff>
    </xdr:from>
    <xdr:to>
      <xdr:col>22</xdr:col>
      <xdr:colOff>415925</xdr:colOff>
      <xdr:row>79</xdr:row>
      <xdr:rowOff>148568</xdr:rowOff>
    </xdr:to>
    <xdr:sp macro="" textlink="">
      <xdr:nvSpPr>
        <xdr:cNvPr id="659" name="円/楕円 658"/>
        <xdr:cNvSpPr/>
      </xdr:nvSpPr>
      <xdr:spPr>
        <a:xfrm>
          <a:off x="154305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139695</xdr:rowOff>
    </xdr:from>
    <xdr:ext cx="313932" cy="259045"/>
    <xdr:sp macro="" textlink="">
      <xdr:nvSpPr>
        <xdr:cNvPr id="660" name="テキスト ボックス 659"/>
        <xdr:cNvSpPr txBox="1"/>
      </xdr:nvSpPr>
      <xdr:spPr>
        <a:xfrm>
          <a:off x="15324333" y="13684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47703</xdr:rowOff>
    </xdr:from>
    <xdr:to>
      <xdr:col>21</xdr:col>
      <xdr:colOff>212725</xdr:colOff>
      <xdr:row>79</xdr:row>
      <xdr:rowOff>149303</xdr:rowOff>
    </xdr:to>
    <xdr:sp macro="" textlink="">
      <xdr:nvSpPr>
        <xdr:cNvPr id="661" name="円/楕円 660"/>
        <xdr:cNvSpPr/>
      </xdr:nvSpPr>
      <xdr:spPr>
        <a:xfrm>
          <a:off x="14541500" y="135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140430</xdr:rowOff>
    </xdr:from>
    <xdr:ext cx="313932" cy="259045"/>
    <xdr:sp macro="" textlink="">
      <xdr:nvSpPr>
        <xdr:cNvPr id="662" name="テキスト ボックス 661"/>
        <xdr:cNvSpPr txBox="1"/>
      </xdr:nvSpPr>
      <xdr:spPr>
        <a:xfrm>
          <a:off x="14435333" y="1368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47572</xdr:rowOff>
    </xdr:from>
    <xdr:to>
      <xdr:col>20</xdr:col>
      <xdr:colOff>9525</xdr:colOff>
      <xdr:row>79</xdr:row>
      <xdr:rowOff>149172</xdr:rowOff>
    </xdr:to>
    <xdr:sp macro="" textlink="">
      <xdr:nvSpPr>
        <xdr:cNvPr id="663" name="円/楕円 662"/>
        <xdr:cNvSpPr/>
      </xdr:nvSpPr>
      <xdr:spPr>
        <a:xfrm>
          <a:off x="136525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140299</xdr:rowOff>
    </xdr:from>
    <xdr:ext cx="313932" cy="259045"/>
    <xdr:sp macro="" textlink="">
      <xdr:nvSpPr>
        <xdr:cNvPr id="664" name="テキスト ボックス 663"/>
        <xdr:cNvSpPr txBox="1"/>
      </xdr:nvSpPr>
      <xdr:spPr>
        <a:xfrm>
          <a:off x="13546333" y="13684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45793</xdr:rowOff>
    </xdr:from>
    <xdr:to>
      <xdr:col>18</xdr:col>
      <xdr:colOff>492125</xdr:colOff>
      <xdr:row>79</xdr:row>
      <xdr:rowOff>147393</xdr:rowOff>
    </xdr:to>
    <xdr:sp macro="" textlink="">
      <xdr:nvSpPr>
        <xdr:cNvPr id="665" name="円/楕円 664"/>
        <xdr:cNvSpPr/>
      </xdr:nvSpPr>
      <xdr:spPr>
        <a:xfrm>
          <a:off x="127635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138520</xdr:rowOff>
    </xdr:from>
    <xdr:ext cx="378565" cy="259045"/>
    <xdr:sp macro="" textlink="">
      <xdr:nvSpPr>
        <xdr:cNvPr id="666" name="テキスト ボックス 665"/>
        <xdr:cNvSpPr txBox="1"/>
      </xdr:nvSpPr>
      <xdr:spPr>
        <a:xfrm>
          <a:off x="12625017" y="1368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31276</xdr:rowOff>
    </xdr:from>
    <xdr:to>
      <xdr:col>23</xdr:col>
      <xdr:colOff>517525</xdr:colOff>
      <xdr:row>97</xdr:row>
      <xdr:rowOff>41173</xdr:rowOff>
    </xdr:to>
    <xdr:cxnSp macro="">
      <xdr:nvCxnSpPr>
        <xdr:cNvPr id="695" name="直線コネクタ 694"/>
        <xdr:cNvCxnSpPr/>
      </xdr:nvCxnSpPr>
      <xdr:spPr>
        <a:xfrm>
          <a:off x="15481300" y="16661926"/>
          <a:ext cx="8382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23845</xdr:rowOff>
    </xdr:from>
    <xdr:to>
      <xdr:col>22</xdr:col>
      <xdr:colOff>365125</xdr:colOff>
      <xdr:row>97</xdr:row>
      <xdr:rowOff>31276</xdr:rowOff>
    </xdr:to>
    <xdr:cxnSp macro="">
      <xdr:nvCxnSpPr>
        <xdr:cNvPr id="698" name="直線コネクタ 697"/>
        <xdr:cNvCxnSpPr/>
      </xdr:nvCxnSpPr>
      <xdr:spPr>
        <a:xfrm>
          <a:off x="14592300" y="16654495"/>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8995</xdr:rowOff>
    </xdr:from>
    <xdr:to>
      <xdr:col>21</xdr:col>
      <xdr:colOff>161925</xdr:colOff>
      <xdr:row>97</xdr:row>
      <xdr:rowOff>23845</xdr:rowOff>
    </xdr:to>
    <xdr:cxnSp macro="">
      <xdr:nvCxnSpPr>
        <xdr:cNvPr id="701" name="直線コネクタ 700"/>
        <xdr:cNvCxnSpPr/>
      </xdr:nvCxnSpPr>
      <xdr:spPr>
        <a:xfrm>
          <a:off x="13703300" y="16639645"/>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2" name="フローチャート : 判断 701"/>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73632</xdr:rowOff>
    </xdr:from>
    <xdr:ext cx="534377" cy="259045"/>
    <xdr:sp macro="" textlink="">
      <xdr:nvSpPr>
        <xdr:cNvPr id="703" name="テキスト ボックス 702"/>
        <xdr:cNvSpPr txBox="1"/>
      </xdr:nvSpPr>
      <xdr:spPr>
        <a:xfrm>
          <a:off x="14325111" y="161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8995</xdr:rowOff>
    </xdr:from>
    <xdr:to>
      <xdr:col>19</xdr:col>
      <xdr:colOff>644525</xdr:colOff>
      <xdr:row>97</xdr:row>
      <xdr:rowOff>13619</xdr:rowOff>
    </xdr:to>
    <xdr:cxnSp macro="">
      <xdr:nvCxnSpPr>
        <xdr:cNvPr id="704" name="直線コネクタ 703"/>
        <xdr:cNvCxnSpPr/>
      </xdr:nvCxnSpPr>
      <xdr:spPr>
        <a:xfrm flipV="1">
          <a:off x="12814300" y="16639645"/>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5" name="フローチャート : 判断 704"/>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60579</xdr:rowOff>
    </xdr:from>
    <xdr:ext cx="534377" cy="259045"/>
    <xdr:sp macro="" textlink="">
      <xdr:nvSpPr>
        <xdr:cNvPr id="706" name="テキスト ボックス 705"/>
        <xdr:cNvSpPr txBox="1"/>
      </xdr:nvSpPr>
      <xdr:spPr>
        <a:xfrm>
          <a:off x="13436111" y="161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7" name="フローチャート : 判断 706"/>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47959</xdr:rowOff>
    </xdr:from>
    <xdr:ext cx="534377" cy="259045"/>
    <xdr:sp macro="" textlink="">
      <xdr:nvSpPr>
        <xdr:cNvPr id="708" name="テキスト ボックス 707"/>
        <xdr:cNvSpPr txBox="1"/>
      </xdr:nvSpPr>
      <xdr:spPr>
        <a:xfrm>
          <a:off x="12547111" y="161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161823</xdr:rowOff>
    </xdr:from>
    <xdr:to>
      <xdr:col>23</xdr:col>
      <xdr:colOff>568325</xdr:colOff>
      <xdr:row>97</xdr:row>
      <xdr:rowOff>91973</xdr:rowOff>
    </xdr:to>
    <xdr:sp macro="" textlink="">
      <xdr:nvSpPr>
        <xdr:cNvPr id="714" name="円/楕円 713"/>
        <xdr:cNvSpPr/>
      </xdr:nvSpPr>
      <xdr:spPr>
        <a:xfrm>
          <a:off x="162687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140250</xdr:rowOff>
    </xdr:from>
    <xdr:ext cx="534377" cy="259045"/>
    <xdr:sp macro="" textlink="">
      <xdr:nvSpPr>
        <xdr:cNvPr id="715" name="公債費該当値テキスト"/>
        <xdr:cNvSpPr txBox="1"/>
      </xdr:nvSpPr>
      <xdr:spPr>
        <a:xfrm>
          <a:off x="16370300" y="165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151926</xdr:rowOff>
    </xdr:from>
    <xdr:to>
      <xdr:col>22</xdr:col>
      <xdr:colOff>415925</xdr:colOff>
      <xdr:row>97</xdr:row>
      <xdr:rowOff>82076</xdr:rowOff>
    </xdr:to>
    <xdr:sp macro="" textlink="">
      <xdr:nvSpPr>
        <xdr:cNvPr id="716" name="円/楕円 715"/>
        <xdr:cNvSpPr/>
      </xdr:nvSpPr>
      <xdr:spPr>
        <a:xfrm>
          <a:off x="15430500" y="166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73203</xdr:rowOff>
    </xdr:from>
    <xdr:ext cx="534377" cy="259045"/>
    <xdr:sp macro="" textlink="">
      <xdr:nvSpPr>
        <xdr:cNvPr id="717" name="テキスト ボックス 716"/>
        <xdr:cNvSpPr txBox="1"/>
      </xdr:nvSpPr>
      <xdr:spPr>
        <a:xfrm>
          <a:off x="15214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144495</xdr:rowOff>
    </xdr:from>
    <xdr:to>
      <xdr:col>21</xdr:col>
      <xdr:colOff>212725</xdr:colOff>
      <xdr:row>97</xdr:row>
      <xdr:rowOff>74645</xdr:rowOff>
    </xdr:to>
    <xdr:sp macro="" textlink="">
      <xdr:nvSpPr>
        <xdr:cNvPr id="718" name="円/楕円 717"/>
        <xdr:cNvSpPr/>
      </xdr:nvSpPr>
      <xdr:spPr>
        <a:xfrm>
          <a:off x="14541500" y="16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65772</xdr:rowOff>
    </xdr:from>
    <xdr:ext cx="534377" cy="259045"/>
    <xdr:sp macro="" textlink="">
      <xdr:nvSpPr>
        <xdr:cNvPr id="719" name="テキスト ボックス 718"/>
        <xdr:cNvSpPr txBox="1"/>
      </xdr:nvSpPr>
      <xdr:spPr>
        <a:xfrm>
          <a:off x="14325111" y="1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129645</xdr:rowOff>
    </xdr:from>
    <xdr:to>
      <xdr:col>20</xdr:col>
      <xdr:colOff>9525</xdr:colOff>
      <xdr:row>97</xdr:row>
      <xdr:rowOff>59795</xdr:rowOff>
    </xdr:to>
    <xdr:sp macro="" textlink="">
      <xdr:nvSpPr>
        <xdr:cNvPr id="720" name="円/楕円 719"/>
        <xdr:cNvSpPr/>
      </xdr:nvSpPr>
      <xdr:spPr>
        <a:xfrm>
          <a:off x="13652500" y="165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50922</xdr:rowOff>
    </xdr:from>
    <xdr:ext cx="534377" cy="259045"/>
    <xdr:sp macro="" textlink="">
      <xdr:nvSpPr>
        <xdr:cNvPr id="721" name="テキスト ボックス 720"/>
        <xdr:cNvSpPr txBox="1"/>
      </xdr:nvSpPr>
      <xdr:spPr>
        <a:xfrm>
          <a:off x="13436111" y="166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134269</xdr:rowOff>
    </xdr:from>
    <xdr:to>
      <xdr:col>18</xdr:col>
      <xdr:colOff>492125</xdr:colOff>
      <xdr:row>97</xdr:row>
      <xdr:rowOff>64419</xdr:rowOff>
    </xdr:to>
    <xdr:sp macro="" textlink="">
      <xdr:nvSpPr>
        <xdr:cNvPr id="722" name="円/楕円 721"/>
        <xdr:cNvSpPr/>
      </xdr:nvSpPr>
      <xdr:spPr>
        <a:xfrm>
          <a:off x="12763500" y="16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55546</xdr:rowOff>
    </xdr:from>
    <xdr:ext cx="534377" cy="259045"/>
    <xdr:sp macro="" textlink="">
      <xdr:nvSpPr>
        <xdr:cNvPr id="723" name="テキスト ボックス 722"/>
        <xdr:cNvSpPr txBox="1"/>
      </xdr:nvSpPr>
      <xdr:spPr>
        <a:xfrm>
          <a:off x="12547111" y="166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9" name="フローチャート : 判断 758"/>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60" name="テキスト ボックス 759"/>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2" name="フローチャート : 判断 761"/>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44721</xdr:rowOff>
    </xdr:from>
    <xdr:ext cx="378565" cy="259045"/>
    <xdr:sp macro="" textlink="">
      <xdr:nvSpPr>
        <xdr:cNvPr id="763" name="テキスト ボックス 762"/>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フローチャート : 判断 763"/>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0" name="テキスト ボックス 779"/>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本市は、人口規模と比較して面積が狭小であり財政規模が小さいことから、目的別分類においても、多くの経費について住民</a:t>
          </a:r>
          <a:r>
            <a:rPr kumimoji="1" lang="en-US" altLang="ja-JP" sz="1300">
              <a:latin typeface="ＭＳ Ｐゴシック"/>
            </a:rPr>
            <a:t>1</a:t>
          </a:r>
          <a:r>
            <a:rPr kumimoji="1" lang="ja-JP" altLang="en-US" sz="1300">
              <a:latin typeface="ＭＳ Ｐゴシック"/>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a:rPr>
            <a:t>H28</a:t>
          </a:r>
          <a:r>
            <a:rPr kumimoji="1" lang="ja-JP" altLang="en-US" sz="1300">
              <a:latin typeface="ＭＳ Ｐゴシック"/>
            </a:rPr>
            <a:t>高齢化率：</a:t>
          </a:r>
          <a:r>
            <a:rPr kumimoji="1" lang="en-US" altLang="ja-JP" sz="1300">
              <a:latin typeface="ＭＳ Ｐゴシック"/>
            </a:rPr>
            <a:t>35.4%</a:t>
          </a:r>
          <a:r>
            <a:rPr kumimoji="1" lang="ja-JP" altLang="en-US" sz="1300">
              <a:latin typeface="ＭＳ Ｐゴシック"/>
            </a:rPr>
            <a:t>）、生活保護者も多数である（</a:t>
          </a:r>
          <a:r>
            <a:rPr kumimoji="1" lang="en-US" altLang="ja-JP" sz="1300">
              <a:latin typeface="ＭＳ Ｐゴシック"/>
            </a:rPr>
            <a:t>H28</a:t>
          </a:r>
          <a:r>
            <a:rPr kumimoji="1" lang="ja-JP" altLang="en-US" sz="1300">
              <a:latin typeface="ＭＳ Ｐゴシック"/>
            </a:rPr>
            <a:t>保護率：</a:t>
          </a:r>
          <a:r>
            <a:rPr kumimoji="1" lang="en-US" altLang="ja-JP" sz="1300">
              <a:latin typeface="ＭＳ Ｐゴシック"/>
            </a:rPr>
            <a:t>31.56‰</a:t>
          </a:r>
          <a:r>
            <a:rPr kumimoji="1" lang="ja-JP" altLang="en-US" sz="1300">
              <a:latin typeface="ＭＳ Ｐゴシック"/>
            </a:rPr>
            <a:t>）ことから、生活保護費や国民健康保険事業への繰出金等の社会保障関係経費が多額となったことによるものである。</a:t>
          </a:r>
        </a:p>
        <a:p>
          <a:r>
            <a:rPr kumimoji="1" lang="ja-JP" altLang="en-US" sz="1300">
              <a:latin typeface="ＭＳ Ｐゴシック"/>
            </a:rPr>
            <a:t>今後は、生活保護の適正受給及び予防医療の推進による医療費の削減により社会保障費の自然増に歯止めをかけ、財政負担の軽減に努めることとする。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行財政集中改革プラン（推進期間：</a:t>
          </a:r>
          <a:r>
            <a:rPr kumimoji="1" lang="en-US" altLang="ja-JP" sz="1200">
              <a:latin typeface="ＭＳ ゴシック" pitchFamily="49" charset="-128"/>
              <a:ea typeface="ＭＳ ゴシック" pitchFamily="49" charset="-128"/>
            </a:rPr>
            <a:t>H17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）に基づき職員定数管理や内部経費の見直し等の歳出削減に努めているものの、市税収入の伸び悩み及び社会保障関係経費の増加により厳しい財政運営が続いている。平成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年度においては、普通交付税や地方消費税交付金などの一般財源が大幅に減額となったことから、多額の基金取崩しを行った結果、財政調整基金が</a:t>
          </a:r>
          <a:r>
            <a:rPr kumimoji="1" lang="en-US" altLang="ja-JP" sz="1200">
              <a:latin typeface="ＭＳ ゴシック" pitchFamily="49" charset="-128"/>
              <a:ea typeface="ＭＳ ゴシック" pitchFamily="49" charset="-128"/>
            </a:rPr>
            <a:t>864</a:t>
          </a:r>
          <a:r>
            <a:rPr kumimoji="1" lang="ja-JP" altLang="en-US" sz="1200">
              <a:latin typeface="ＭＳ ゴシック" pitchFamily="49" charset="-128"/>
              <a:ea typeface="ＭＳ ゴシック" pitchFamily="49" charset="-128"/>
            </a:rPr>
            <a:t>百万円もの減額となり、実質単年度収支についても平成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年度に続き</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年連続の赤字となっている。今後は、平成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年度に策定した行政経営プランに基づき歳出抑制及び財源確保の取組を継続し、財政健全化に努めることとする。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一般会計及び水道事業会計においては黒字を確保する一方（一般会計実質収支：</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百万円、水道事業会計資金剰余額：</a:t>
          </a:r>
          <a:r>
            <a:rPr kumimoji="1" lang="en-US" altLang="ja-JP" sz="1400">
              <a:latin typeface="ＭＳ ゴシック" pitchFamily="49" charset="-128"/>
              <a:ea typeface="ＭＳ ゴシック" pitchFamily="49" charset="-128"/>
            </a:rPr>
            <a:t>1,749</a:t>
          </a:r>
          <a:r>
            <a:rPr kumimoji="1" lang="ja-JP" altLang="en-US" sz="1400">
              <a:latin typeface="ＭＳ ゴシック" pitchFamily="49" charset="-128"/>
              <a:ea typeface="ＭＳ ゴシック" pitchFamily="49" charset="-128"/>
            </a:rPr>
            <a:t>百万円）、特別会計国民健康保険事業及び住宅新築資金等特別会計においては赤字となっている（特別会計国民健康保険事業実質収支：△</a:t>
          </a:r>
          <a:r>
            <a:rPr kumimoji="1" lang="en-US" altLang="ja-JP" sz="1400">
              <a:latin typeface="ＭＳ ゴシック" pitchFamily="49" charset="-128"/>
              <a:ea typeface="ＭＳ ゴシック" pitchFamily="49" charset="-128"/>
            </a:rPr>
            <a:t>1,236</a:t>
          </a:r>
          <a:r>
            <a:rPr kumimoji="1" lang="ja-JP" altLang="en-US" sz="1400">
              <a:latin typeface="ＭＳ ゴシック" pitchFamily="49" charset="-128"/>
              <a:ea typeface="ＭＳ ゴシック" pitchFamily="49" charset="-128"/>
            </a:rPr>
            <a:t>百万円、住宅新築資金等特別会計実質収支：△</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が挙げられる。今後は、特別会計国民健康保険事業については予防医療の推進による医療費適正化及び国民健康保険税の収納率向上を図ることとする。また、住宅新築資金等特別会計については、収納強化を行い滞納額を着実に減らすよう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17855682</v>
      </c>
      <c r="BO4" s="381"/>
      <c r="BP4" s="381"/>
      <c r="BQ4" s="381"/>
      <c r="BR4" s="381"/>
      <c r="BS4" s="381"/>
      <c r="BT4" s="381"/>
      <c r="BU4" s="382"/>
      <c r="BV4" s="380">
        <v>17842264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0.8</v>
      </c>
      <c r="CU4" s="387"/>
      <c r="CV4" s="387"/>
      <c r="CW4" s="387"/>
      <c r="CX4" s="387"/>
      <c r="CY4" s="387"/>
      <c r="CZ4" s="387"/>
      <c r="DA4" s="388"/>
      <c r="DB4" s="386">
        <v>0.3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17772603</v>
      </c>
      <c r="BO5" s="418"/>
      <c r="BP5" s="418"/>
      <c r="BQ5" s="418"/>
      <c r="BR5" s="418"/>
      <c r="BS5" s="418"/>
      <c r="BT5" s="418"/>
      <c r="BU5" s="419"/>
      <c r="BV5" s="417">
        <v>17802015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99.4</v>
      </c>
      <c r="CU5" s="415"/>
      <c r="CV5" s="415"/>
      <c r="CW5" s="415"/>
      <c r="CX5" s="415"/>
      <c r="CY5" s="415"/>
      <c r="CZ5" s="415"/>
      <c r="DA5" s="416"/>
      <c r="DB5" s="414">
        <v>95.6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83079</v>
      </c>
      <c r="BO6" s="418"/>
      <c r="BP6" s="418"/>
      <c r="BQ6" s="418"/>
      <c r="BR6" s="418"/>
      <c r="BS6" s="418"/>
      <c r="BT6" s="418"/>
      <c r="BU6" s="419"/>
      <c r="BV6" s="417">
        <v>40249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104.7</v>
      </c>
      <c r="CU6" s="455"/>
      <c r="CV6" s="455"/>
      <c r="CW6" s="455"/>
      <c r="CX6" s="455"/>
      <c r="CY6" s="455"/>
      <c r="CZ6" s="455"/>
      <c r="DA6" s="456"/>
      <c r="DB6" s="454">
        <v>101.9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5700</v>
      </c>
      <c r="BO7" s="418"/>
      <c r="BP7" s="418"/>
      <c r="BQ7" s="418"/>
      <c r="BR7" s="418"/>
      <c r="BS7" s="418"/>
      <c r="BT7" s="418"/>
      <c r="BU7" s="419"/>
      <c r="BV7" s="417">
        <v>13294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9587674</v>
      </c>
      <c r="CU7" s="418"/>
      <c r="CV7" s="418"/>
      <c r="CW7" s="418"/>
      <c r="CX7" s="418"/>
      <c r="CY7" s="418"/>
      <c r="CZ7" s="418"/>
      <c r="DA7" s="419"/>
      <c r="DB7" s="417">
        <v>9760966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77379</v>
      </c>
      <c r="BO8" s="418"/>
      <c r="BP8" s="418"/>
      <c r="BQ8" s="418"/>
      <c r="BR8" s="418"/>
      <c r="BS8" s="418"/>
      <c r="BT8" s="418"/>
      <c r="BU8" s="419"/>
      <c r="BV8" s="417">
        <v>26955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0.43</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41796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50424</v>
      </c>
      <c r="BO9" s="418"/>
      <c r="BP9" s="418"/>
      <c r="BQ9" s="418"/>
      <c r="BR9" s="418"/>
      <c r="BS9" s="418"/>
      <c r="BT9" s="418"/>
      <c r="BU9" s="419"/>
      <c r="BV9" s="417">
        <v>5223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16.3</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44210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5000</v>
      </c>
      <c r="BO10" s="418"/>
      <c r="BP10" s="418"/>
      <c r="BQ10" s="418"/>
      <c r="BR10" s="418"/>
      <c r="BS10" s="418"/>
      <c r="BT10" s="418"/>
      <c r="BU10" s="419"/>
      <c r="BV10" s="417">
        <v>102300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42884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869000</v>
      </c>
      <c r="BO12" s="418"/>
      <c r="BP12" s="418"/>
      <c r="BQ12" s="418"/>
      <c r="BR12" s="418"/>
      <c r="BS12" s="418"/>
      <c r="BT12" s="418"/>
      <c r="BU12" s="419"/>
      <c r="BV12" s="417">
        <v>309900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42683</v>
      </c>
      <c r="S13" s="499"/>
      <c r="T13" s="499"/>
      <c r="U13" s="499"/>
      <c r="V13" s="500"/>
      <c r="W13" s="433" t="s">
        <v>123</v>
      </c>
      <c r="X13" s="434"/>
      <c r="Y13" s="434"/>
      <c r="Z13" s="434"/>
      <c r="AA13" s="434"/>
      <c r="AB13" s="424"/>
      <c r="AC13" s="468">
        <v>152</v>
      </c>
      <c r="AD13" s="469"/>
      <c r="AE13" s="469"/>
      <c r="AF13" s="469"/>
      <c r="AG13" s="508"/>
      <c r="AH13" s="468">
        <v>135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-813576</v>
      </c>
      <c r="BO13" s="418"/>
      <c r="BP13" s="418"/>
      <c r="BQ13" s="418"/>
      <c r="BR13" s="418"/>
      <c r="BS13" s="418"/>
      <c r="BT13" s="418"/>
      <c r="BU13" s="419"/>
      <c r="BV13" s="417">
        <v>-202377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14.3</v>
      </c>
      <c r="CU13" s="415"/>
      <c r="CV13" s="415"/>
      <c r="CW13" s="415"/>
      <c r="CX13" s="415"/>
      <c r="CY13" s="415"/>
      <c r="CZ13" s="415"/>
      <c r="DA13" s="416"/>
      <c r="DB13" s="414">
        <v>14.5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43282</v>
      </c>
      <c r="S14" s="499"/>
      <c r="T14" s="499"/>
      <c r="U14" s="499"/>
      <c r="V14" s="500"/>
      <c r="W14" s="407"/>
      <c r="X14" s="408"/>
      <c r="Y14" s="408"/>
      <c r="Z14" s="408"/>
      <c r="AA14" s="408"/>
      <c r="AB14" s="397"/>
      <c r="AC14" s="501">
        <v>0.9</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74</v>
      </c>
      <c r="CU14" s="513"/>
      <c r="CV14" s="513"/>
      <c r="CW14" s="513"/>
      <c r="CX14" s="513"/>
      <c r="CY14" s="513"/>
      <c r="CZ14" s="513"/>
      <c r="DA14" s="514"/>
      <c r="DB14" s="512">
        <v>71.599999999999994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43085</v>
      </c>
      <c r="S15" s="499"/>
      <c r="T15" s="499"/>
      <c r="U15" s="499"/>
      <c r="V15" s="500"/>
      <c r="W15" s="433" t="s">
        <v>130</v>
      </c>
      <c r="X15" s="434"/>
      <c r="Y15" s="434"/>
      <c r="Z15" s="434"/>
      <c r="AA15" s="434"/>
      <c r="AB15" s="424"/>
      <c r="AC15" s="468">
        <v>5151</v>
      </c>
      <c r="AD15" s="469"/>
      <c r="AE15" s="469"/>
      <c r="AF15" s="469"/>
      <c r="AG15" s="508"/>
      <c r="AH15" s="468">
        <v>5340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3635955</v>
      </c>
      <c r="BO15" s="381"/>
      <c r="BP15" s="381"/>
      <c r="BQ15" s="381"/>
      <c r="BR15" s="381"/>
      <c r="BS15" s="381"/>
      <c r="BT15" s="381"/>
      <c r="BU15" s="382"/>
      <c r="BV15" s="380">
        <v>3566127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v>
      </c>
      <c r="AD16" s="502"/>
      <c r="AE16" s="502"/>
      <c r="AF16" s="502"/>
      <c r="AG16" s="503"/>
      <c r="AH16" s="501">
        <v>31.4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8188646</v>
      </c>
      <c r="BO16" s="418"/>
      <c r="BP16" s="418"/>
      <c r="BQ16" s="418"/>
      <c r="BR16" s="418"/>
      <c r="BS16" s="418"/>
      <c r="BT16" s="418"/>
      <c r="BU16" s="419"/>
      <c r="BV16" s="417">
        <v>8246056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11292</v>
      </c>
      <c r="AD17" s="469"/>
      <c r="AE17" s="469"/>
      <c r="AF17" s="469"/>
      <c r="AG17" s="508"/>
      <c r="AH17" s="468">
        <v>11517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4567188</v>
      </c>
      <c r="BO17" s="418"/>
      <c r="BP17" s="418"/>
      <c r="BQ17" s="418"/>
      <c r="BR17" s="418"/>
      <c r="BS17" s="418"/>
      <c r="BT17" s="418"/>
      <c r="BU17" s="419"/>
      <c r="BV17" s="417">
        <v>4468769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15.96</v>
      </c>
      <c r="M18" s="530"/>
      <c r="N18" s="530"/>
      <c r="O18" s="530"/>
      <c r="P18" s="530"/>
      <c r="Q18" s="530"/>
      <c r="R18" s="531"/>
      <c r="S18" s="531"/>
      <c r="T18" s="531"/>
      <c r="U18" s="531"/>
      <c r="V18" s="532"/>
      <c r="W18" s="435"/>
      <c r="X18" s="436"/>
      <c r="Y18" s="436"/>
      <c r="Z18" s="436"/>
      <c r="AA18" s="436"/>
      <c r="AB18" s="427"/>
      <c r="AC18" s="533">
        <v>68</v>
      </c>
      <c r="AD18" s="534"/>
      <c r="AE18" s="534"/>
      <c r="AF18" s="534"/>
      <c r="AG18" s="535"/>
      <c r="AH18" s="533">
        <v>67.8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9549530</v>
      </c>
      <c r="BO18" s="418"/>
      <c r="BP18" s="418"/>
      <c r="BQ18" s="418"/>
      <c r="BR18" s="418"/>
      <c r="BS18" s="418"/>
      <c r="BT18" s="418"/>
      <c r="BU18" s="419"/>
      <c r="BV18" s="417">
        <v>9546758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2619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11744615</v>
      </c>
      <c r="BO19" s="418"/>
      <c r="BP19" s="418"/>
      <c r="BQ19" s="418"/>
      <c r="BR19" s="418"/>
      <c r="BS19" s="418"/>
      <c r="BT19" s="418"/>
      <c r="BU19" s="419"/>
      <c r="BV19" s="417">
        <v>11832359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17414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13516960</v>
      </c>
      <c r="BO23" s="418"/>
      <c r="BP23" s="418"/>
      <c r="BQ23" s="418"/>
      <c r="BR23" s="418"/>
      <c r="BS23" s="418"/>
      <c r="BT23" s="418"/>
      <c r="BU23" s="419"/>
      <c r="BV23" s="417">
        <v>14323312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8880</v>
      </c>
      <c r="R24" s="469"/>
      <c r="S24" s="469"/>
      <c r="T24" s="469"/>
      <c r="U24" s="469"/>
      <c r="V24" s="508"/>
      <c r="W24" s="563"/>
      <c r="X24" s="551"/>
      <c r="Y24" s="552"/>
      <c r="Z24" s="467" t="s">
        <v>153</v>
      </c>
      <c r="AA24" s="447"/>
      <c r="AB24" s="447"/>
      <c r="AC24" s="447"/>
      <c r="AD24" s="447"/>
      <c r="AE24" s="447"/>
      <c r="AF24" s="447"/>
      <c r="AG24" s="448"/>
      <c r="AH24" s="468">
        <v>302</v>
      </c>
      <c r="AI24" s="469"/>
      <c r="AJ24" s="469"/>
      <c r="AK24" s="469"/>
      <c r="AL24" s="508"/>
      <c r="AM24" s="468">
        <v>944354</v>
      </c>
      <c r="AN24" s="469"/>
      <c r="AO24" s="469"/>
      <c r="AP24" s="469"/>
      <c r="AQ24" s="469"/>
      <c r="AR24" s="508"/>
      <c r="AS24" s="468">
        <v>3127</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9209226</v>
      </c>
      <c r="BO24" s="418"/>
      <c r="BP24" s="418"/>
      <c r="BQ24" s="418"/>
      <c r="BR24" s="418"/>
      <c r="BS24" s="418"/>
      <c r="BT24" s="418"/>
      <c r="BU24" s="419"/>
      <c r="BV24" s="417">
        <v>9522001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7240</v>
      </c>
      <c r="R25" s="469"/>
      <c r="S25" s="469"/>
      <c r="T25" s="469"/>
      <c r="U25" s="469"/>
      <c r="V25" s="508"/>
      <c r="W25" s="563"/>
      <c r="X25" s="551"/>
      <c r="Y25" s="552"/>
      <c r="Z25" s="467" t="s">
        <v>156</v>
      </c>
      <c r="AA25" s="447"/>
      <c r="AB25" s="447"/>
      <c r="AC25" s="447"/>
      <c r="AD25" s="447"/>
      <c r="AE25" s="447"/>
      <c r="AF25" s="447"/>
      <c r="AG25" s="448"/>
      <c r="AH25" s="468">
        <v>51</v>
      </c>
      <c r="AI25" s="469"/>
      <c r="AJ25" s="469"/>
      <c r="AK25" s="469"/>
      <c r="AL25" s="508"/>
      <c r="AM25" s="468">
        <v>156468</v>
      </c>
      <c r="AN25" s="469"/>
      <c r="AO25" s="469"/>
      <c r="AP25" s="469"/>
      <c r="AQ25" s="469"/>
      <c r="AR25" s="508"/>
      <c r="AS25" s="468">
        <v>3068</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206028</v>
      </c>
      <c r="BO25" s="381"/>
      <c r="BP25" s="381"/>
      <c r="BQ25" s="381"/>
      <c r="BR25" s="381"/>
      <c r="BS25" s="381"/>
      <c r="BT25" s="381"/>
      <c r="BU25" s="382"/>
      <c r="BV25" s="380">
        <v>343889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6460</v>
      </c>
      <c r="R26" s="469"/>
      <c r="S26" s="469"/>
      <c r="T26" s="469"/>
      <c r="U26" s="469"/>
      <c r="V26" s="508"/>
      <c r="W26" s="563"/>
      <c r="X26" s="551"/>
      <c r="Y26" s="552"/>
      <c r="Z26" s="467" t="s">
        <v>159</v>
      </c>
      <c r="AA26" s="573"/>
      <c r="AB26" s="573"/>
      <c r="AC26" s="573"/>
      <c r="AD26" s="573"/>
      <c r="AE26" s="573"/>
      <c r="AF26" s="573"/>
      <c r="AG26" s="574"/>
      <c r="AH26" s="468">
        <v>9</v>
      </c>
      <c r="AI26" s="469"/>
      <c r="AJ26" s="469"/>
      <c r="AK26" s="469"/>
      <c r="AL26" s="508"/>
      <c r="AM26" s="468">
        <v>31284</v>
      </c>
      <c r="AN26" s="469"/>
      <c r="AO26" s="469"/>
      <c r="AP26" s="469"/>
      <c r="AQ26" s="469"/>
      <c r="AR26" s="508"/>
      <c r="AS26" s="468">
        <v>3476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35000</v>
      </c>
      <c r="BO26" s="418"/>
      <c r="BP26" s="418"/>
      <c r="BQ26" s="418"/>
      <c r="BR26" s="418"/>
      <c r="BS26" s="418"/>
      <c r="BT26" s="418"/>
      <c r="BU26" s="419"/>
      <c r="BV26" s="417">
        <v>45000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4230</v>
      </c>
      <c r="R27" s="469"/>
      <c r="S27" s="469"/>
      <c r="T27" s="469"/>
      <c r="U27" s="469"/>
      <c r="V27" s="508"/>
      <c r="W27" s="563"/>
      <c r="X27" s="551"/>
      <c r="Y27" s="552"/>
      <c r="Z27" s="467" t="s">
        <v>162</v>
      </c>
      <c r="AA27" s="447"/>
      <c r="AB27" s="447"/>
      <c r="AC27" s="447"/>
      <c r="AD27" s="447"/>
      <c r="AE27" s="447"/>
      <c r="AF27" s="447"/>
      <c r="AG27" s="448"/>
      <c r="AH27" s="468">
        <v>3</v>
      </c>
      <c r="AI27" s="469"/>
      <c r="AJ27" s="469"/>
      <c r="AK27" s="469"/>
      <c r="AL27" s="508"/>
      <c r="AM27" s="468">
        <v>12639</v>
      </c>
      <c r="AN27" s="469"/>
      <c r="AO27" s="469"/>
      <c r="AP27" s="469"/>
      <c r="AQ27" s="469"/>
      <c r="AR27" s="508"/>
      <c r="AS27" s="468">
        <v>4213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3810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1102800</v>
      </c>
      <c r="BO28" s="381"/>
      <c r="BP28" s="381"/>
      <c r="BQ28" s="381"/>
      <c r="BR28" s="381"/>
      <c r="BS28" s="381"/>
      <c r="BT28" s="381"/>
      <c r="BU28" s="382"/>
      <c r="BV28" s="380">
        <v>1966800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17</v>
      </c>
      <c r="M29" s="469"/>
      <c r="N29" s="469"/>
      <c r="O29" s="469"/>
      <c r="P29" s="508"/>
      <c r="Q29" s="468">
        <v>3550</v>
      </c>
      <c r="R29" s="469"/>
      <c r="S29" s="469"/>
      <c r="T29" s="469"/>
      <c r="U29" s="469"/>
      <c r="V29" s="508"/>
      <c r="W29" s="564"/>
      <c r="X29" s="565"/>
      <c r="Y29" s="566"/>
      <c r="Z29" s="467" t="s">
        <v>169</v>
      </c>
      <c r="AA29" s="447"/>
      <c r="AB29" s="447"/>
      <c r="AC29" s="447"/>
      <c r="AD29" s="447"/>
      <c r="AE29" s="447"/>
      <c r="AF29" s="447"/>
      <c r="AG29" s="448"/>
      <c r="AH29" s="468">
        <v>305</v>
      </c>
      <c r="AI29" s="469"/>
      <c r="AJ29" s="469"/>
      <c r="AK29" s="469"/>
      <c r="AL29" s="508"/>
      <c r="AM29" s="468">
        <v>956993</v>
      </c>
      <c r="AN29" s="469"/>
      <c r="AO29" s="469"/>
      <c r="AP29" s="469"/>
      <c r="AQ29" s="469"/>
      <c r="AR29" s="508"/>
      <c r="AS29" s="468">
        <v>3138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214000</v>
      </c>
      <c r="BO29" s="418"/>
      <c r="BP29" s="418"/>
      <c r="BQ29" s="418"/>
      <c r="BR29" s="418"/>
      <c r="BS29" s="418"/>
      <c r="BT29" s="418"/>
      <c r="BU29" s="419"/>
      <c r="BV29" s="417">
        <v>213000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1210929</v>
      </c>
      <c r="BO30" s="587"/>
      <c r="BP30" s="587"/>
      <c r="BQ30" s="587"/>
      <c r="BR30" s="587"/>
      <c r="BS30" s="587"/>
      <c r="BT30" s="587"/>
      <c r="BU30" s="588"/>
      <c r="BV30" s="586">
        <v>1250229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特別会計国民健康保険事業</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福岡県中間市外二ヶ町山田川水利組合（一般会計）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中間市文化振興財団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公共用地先行取得特別会計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堀川水利組合（一般会計）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住宅新築資金等特別会計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地域下水道事業特別会計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福岡県市町村職員退職手当組合（基金特別会計）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中間市行橋市競艇組合（一般会計）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中間市行橋市競艇組合（特別会計）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遠賀・中間地域広域行政事務組合（一般会計）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遠賀・中間地域広域行政事務組合（公共用地先行取得事業特別会計）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福岡県自治振興組合（一般会計）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t="s">
        <v>527</v>
      </c>
      <c r="G34" s="33" t="s">
        <v>528</v>
      </c>
      <c r="H34" s="33" t="s">
        <v>529</v>
      </c>
      <c r="I34" s="33" t="s">
        <v>530</v>
      </c>
      <c r="J34" s="34" t="s">
        <v>528</v>
      </c>
      <c r="K34" s="22"/>
      <c r="L34" s="22"/>
      <c r="M34" s="22"/>
      <c r="N34" s="22"/>
      <c r="O34" s="22"/>
      <c r="P34" s="22"/>
    </row>
    <row r="35" spans="1:16" ht="39" customHeight="1">
      <c r="A35" s="22"/>
      <c r="B35" s="35"/>
      <c r="C35" s="1178" t="s">
        <v>531</v>
      </c>
      <c r="D35" s="1179"/>
      <c r="E35" s="1180"/>
      <c r="F35" s="36" t="s">
        <v>532</v>
      </c>
      <c r="G35" s="37" t="s">
        <v>533</v>
      </c>
      <c r="H35" s="37" t="s">
        <v>534</v>
      </c>
      <c r="I35" s="37" t="s">
        <v>535</v>
      </c>
      <c r="J35" s="38" t="s">
        <v>536</v>
      </c>
      <c r="K35" s="22"/>
      <c r="L35" s="22"/>
      <c r="M35" s="22"/>
      <c r="N35" s="22"/>
      <c r="O35" s="22"/>
      <c r="P35" s="22"/>
    </row>
    <row r="36" spans="1:16" ht="39" customHeight="1">
      <c r="A36" s="22"/>
      <c r="B36" s="35"/>
      <c r="C36" s="1178" t="s">
        <v>537</v>
      </c>
      <c r="D36" s="1179"/>
      <c r="E36" s="1180"/>
      <c r="F36" s="36">
        <v>16.940000000000001</v>
      </c>
      <c r="G36" s="37">
        <v>17.420000000000002</v>
      </c>
      <c r="H36" s="37">
        <v>17.77</v>
      </c>
      <c r="I36" s="37">
        <v>17.54</v>
      </c>
      <c r="J36" s="38">
        <v>18.239999999999998</v>
      </c>
      <c r="K36" s="22"/>
      <c r="L36" s="22"/>
      <c r="M36" s="22"/>
      <c r="N36" s="22"/>
      <c r="O36" s="22"/>
      <c r="P36" s="22"/>
    </row>
    <row r="37" spans="1:16" ht="39" customHeight="1">
      <c r="A37" s="22"/>
      <c r="B37" s="35"/>
      <c r="C37" s="1178" t="s">
        <v>538</v>
      </c>
      <c r="D37" s="1179"/>
      <c r="E37" s="1180"/>
      <c r="F37" s="36">
        <v>7.93</v>
      </c>
      <c r="G37" s="37">
        <v>8.32</v>
      </c>
      <c r="H37" s="37">
        <v>4.54</v>
      </c>
      <c r="I37" s="37">
        <v>4</v>
      </c>
      <c r="J37" s="38">
        <v>4.42</v>
      </c>
      <c r="K37" s="22"/>
      <c r="L37" s="22"/>
      <c r="M37" s="22"/>
      <c r="N37" s="22"/>
      <c r="O37" s="22"/>
      <c r="P37" s="22"/>
    </row>
    <row r="38" spans="1:16" ht="39" customHeight="1">
      <c r="A38" s="22"/>
      <c r="B38" s="35"/>
      <c r="C38" s="1178" t="s">
        <v>539</v>
      </c>
      <c r="D38" s="1179"/>
      <c r="E38" s="1180"/>
      <c r="F38" s="36">
        <v>0.14000000000000001</v>
      </c>
      <c r="G38" s="37">
        <v>0.31</v>
      </c>
      <c r="H38" s="37">
        <v>0.64</v>
      </c>
      <c r="I38" s="37">
        <v>1.29</v>
      </c>
      <c r="J38" s="38">
        <v>1.66</v>
      </c>
      <c r="K38" s="22"/>
      <c r="L38" s="22"/>
      <c r="M38" s="22"/>
      <c r="N38" s="22"/>
      <c r="O38" s="22"/>
      <c r="P38" s="22"/>
    </row>
    <row r="39" spans="1:16" ht="39" customHeight="1">
      <c r="A39" s="22"/>
      <c r="B39" s="35"/>
      <c r="C39" s="1178" t="s">
        <v>540</v>
      </c>
      <c r="D39" s="1179"/>
      <c r="E39" s="1180"/>
      <c r="F39" s="36">
        <v>0.62</v>
      </c>
      <c r="G39" s="37">
        <v>0.72</v>
      </c>
      <c r="H39" s="37">
        <v>0.88</v>
      </c>
      <c r="I39" s="37">
        <v>1.18</v>
      </c>
      <c r="J39" s="38">
        <v>1.1100000000000001</v>
      </c>
      <c r="K39" s="22"/>
      <c r="L39" s="22"/>
      <c r="M39" s="22"/>
      <c r="N39" s="22"/>
      <c r="O39" s="22"/>
      <c r="P39" s="22"/>
    </row>
    <row r="40" spans="1:16" ht="39" customHeight="1">
      <c r="A40" s="22"/>
      <c r="B40" s="35"/>
      <c r="C40" s="1178" t="s">
        <v>541</v>
      </c>
      <c r="D40" s="1179"/>
      <c r="E40" s="1180"/>
      <c r="F40" s="36">
        <v>0.15</v>
      </c>
      <c r="G40" s="37">
        <v>0.14000000000000001</v>
      </c>
      <c r="H40" s="37">
        <v>0.17</v>
      </c>
      <c r="I40" s="37">
        <v>0.18</v>
      </c>
      <c r="J40" s="38">
        <v>0.19</v>
      </c>
      <c r="K40" s="22"/>
      <c r="L40" s="22"/>
      <c r="M40" s="22"/>
      <c r="N40" s="22"/>
      <c r="O40" s="22"/>
      <c r="P40" s="22"/>
    </row>
    <row r="41" spans="1:16" ht="39" customHeight="1">
      <c r="A41" s="22"/>
      <c r="B41" s="35"/>
      <c r="C41" s="1178" t="s">
        <v>542</v>
      </c>
      <c r="D41" s="1179"/>
      <c r="E41" s="1180"/>
      <c r="F41" s="36">
        <v>0.04</v>
      </c>
      <c r="G41" s="37">
        <v>0.08</v>
      </c>
      <c r="H41" s="37">
        <v>0.04</v>
      </c>
      <c r="I41" s="37">
        <v>0.03</v>
      </c>
      <c r="J41" s="38">
        <v>0.03</v>
      </c>
      <c r="K41" s="22"/>
      <c r="L41" s="22"/>
      <c r="M41" s="22"/>
      <c r="N41" s="22"/>
      <c r="O41" s="22"/>
      <c r="P41" s="22"/>
    </row>
    <row r="42" spans="1:16" ht="39" customHeight="1">
      <c r="A42" s="22"/>
      <c r="B42" s="39"/>
      <c r="C42" s="1178" t="s">
        <v>543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544</v>
      </c>
      <c r="D43" s="1182"/>
      <c r="E43" s="1183"/>
      <c r="F43" s="41">
        <v>0</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2185</v>
      </c>
      <c r="L45" s="60">
        <v>2200</v>
      </c>
      <c r="M45" s="60">
        <v>2083</v>
      </c>
      <c r="N45" s="60">
        <v>2022</v>
      </c>
      <c r="O45" s="61">
        <v>1947</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580</v>
      </c>
      <c r="L48" s="64">
        <v>599</v>
      </c>
      <c r="M48" s="64">
        <v>555</v>
      </c>
      <c r="N48" s="64">
        <v>671</v>
      </c>
      <c r="O48" s="65">
        <v>730</v>
      </c>
      <c r="P48" s="48"/>
      <c r="Q48" s="48"/>
      <c r="R48" s="48"/>
      <c r="S48" s="48"/>
      <c r="T48" s="48"/>
      <c r="U48" s="48"/>
    </row>
    <row r="49" spans="1:21" ht="30.75" customHeight="1">
      <c r="A49" s="48"/>
      <c r="B49" s="1196"/>
      <c r="C49" s="1197"/>
      <c r="D49" s="62"/>
      <c r="E49" s="1188" t="s">
        <v>16</v>
      </c>
      <c r="F49" s="1188"/>
      <c r="G49" s="1188"/>
      <c r="H49" s="1188"/>
      <c r="I49" s="1188"/>
      <c r="J49" s="1189"/>
      <c r="K49" s="63">
        <v>118</v>
      </c>
      <c r="L49" s="64">
        <v>118</v>
      </c>
      <c r="M49" s="64">
        <v>114</v>
      </c>
      <c r="N49" s="64">
        <v>85</v>
      </c>
      <c r="O49" s="65">
        <v>88</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479</v>
      </c>
      <c r="M51" s="64" t="s">
        <v>479</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1547</v>
      </c>
      <c r="L52" s="64">
        <v>1592</v>
      </c>
      <c r="M52" s="64">
        <v>1609</v>
      </c>
      <c r="N52" s="64">
        <v>1549</v>
      </c>
      <c r="O52" s="65">
        <v>1501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1336</v>
      </c>
      <c r="L53" s="69">
        <v>1325</v>
      </c>
      <c r="M53" s="69">
        <v>1143</v>
      </c>
      <c r="N53" s="69">
        <v>1229</v>
      </c>
      <c r="O53" s="70">
        <v>1264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16075</v>
      </c>
      <c r="J41" s="83">
        <v>15140</v>
      </c>
      <c r="K41" s="83">
        <v>14948</v>
      </c>
      <c r="L41" s="83">
        <v>14323</v>
      </c>
      <c r="M41" s="84">
        <v>13517</v>
      </c>
    </row>
    <row r="42" spans="2:13" ht="27.75" customHeight="1">
      <c r="B42" s="1204"/>
      <c r="C42" s="1205"/>
      <c r="D42" s="85"/>
      <c r="E42" s="1210" t="s">
        <v>26</v>
      </c>
      <c r="F42" s="1210"/>
      <c r="G42" s="1210"/>
      <c r="H42" s="1211"/>
      <c r="I42" s="86" t="s">
        <v>479</v>
      </c>
      <c r="J42" s="87" t="s">
        <v>479</v>
      </c>
      <c r="K42" s="87" t="s">
        <v>479</v>
      </c>
      <c r="L42" s="87" t="s">
        <v>479</v>
      </c>
      <c r="M42" s="88" t="s">
        <v>479</v>
      </c>
    </row>
    <row r="43" spans="2:13" ht="27.75" customHeight="1">
      <c r="B43" s="1204"/>
      <c r="C43" s="1205"/>
      <c r="D43" s="85"/>
      <c r="E43" s="1210" t="s">
        <v>27</v>
      </c>
      <c r="F43" s="1210"/>
      <c r="G43" s="1210"/>
      <c r="H43" s="1211"/>
      <c r="I43" s="86">
        <v>11701</v>
      </c>
      <c r="J43" s="87">
        <v>12294</v>
      </c>
      <c r="K43" s="87">
        <v>11510</v>
      </c>
      <c r="L43" s="87">
        <v>11400</v>
      </c>
      <c r="M43" s="88">
        <v>11759</v>
      </c>
    </row>
    <row r="44" spans="2:13" ht="27.75" customHeight="1">
      <c r="B44" s="1204"/>
      <c r="C44" s="1205"/>
      <c r="D44" s="85"/>
      <c r="E44" s="1210" t="s">
        <v>28</v>
      </c>
      <c r="F44" s="1210"/>
      <c r="G44" s="1210"/>
      <c r="H44" s="1211"/>
      <c r="I44" s="86">
        <v>654</v>
      </c>
      <c r="J44" s="87">
        <v>784</v>
      </c>
      <c r="K44" s="87">
        <v>705</v>
      </c>
      <c r="L44" s="87">
        <v>630</v>
      </c>
      <c r="M44" s="88">
        <v>551</v>
      </c>
    </row>
    <row r="45" spans="2:13" ht="27.75" customHeight="1">
      <c r="B45" s="1204"/>
      <c r="C45" s="1205"/>
      <c r="D45" s="85"/>
      <c r="E45" s="1210" t="s">
        <v>29</v>
      </c>
      <c r="F45" s="1210"/>
      <c r="G45" s="1210"/>
      <c r="H45" s="1211"/>
      <c r="I45" s="86">
        <v>3320</v>
      </c>
      <c r="J45" s="87">
        <v>3155</v>
      </c>
      <c r="K45" s="87">
        <v>2866</v>
      </c>
      <c r="L45" s="87">
        <v>2577</v>
      </c>
      <c r="M45" s="88">
        <v>2434</v>
      </c>
    </row>
    <row r="46" spans="2:13" ht="27.75" customHeight="1">
      <c r="B46" s="1204"/>
      <c r="C46" s="1205"/>
      <c r="D46" s="89"/>
      <c r="E46" s="1210" t="s">
        <v>30</v>
      </c>
      <c r="F46" s="1210"/>
      <c r="G46" s="1210"/>
      <c r="H46" s="1211"/>
      <c r="I46" s="86">
        <v>436</v>
      </c>
      <c r="J46" s="87">
        <v>419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3687</v>
      </c>
      <c r="J50" s="87">
        <v>3801</v>
      </c>
      <c r="K50" s="87">
        <v>3688</v>
      </c>
      <c r="L50" s="87">
        <v>3533</v>
      </c>
      <c r="M50" s="88">
        <v>2711</v>
      </c>
    </row>
    <row r="51" spans="2:13" ht="27.75" customHeight="1">
      <c r="B51" s="1204"/>
      <c r="C51" s="1205"/>
      <c r="D51" s="85"/>
      <c r="E51" s="1210" t="s">
        <v>36</v>
      </c>
      <c r="F51" s="1210"/>
      <c r="G51" s="1210"/>
      <c r="H51" s="1211"/>
      <c r="I51" s="86">
        <v>3900</v>
      </c>
      <c r="J51" s="87">
        <v>3767</v>
      </c>
      <c r="K51" s="87">
        <v>3421</v>
      </c>
      <c r="L51" s="87">
        <v>4008</v>
      </c>
      <c r="M51" s="88">
        <v>4178</v>
      </c>
    </row>
    <row r="52" spans="2:13" ht="27.75" customHeight="1">
      <c r="B52" s="1206"/>
      <c r="C52" s="1207"/>
      <c r="D52" s="85"/>
      <c r="E52" s="1210" t="s">
        <v>37</v>
      </c>
      <c r="F52" s="1210"/>
      <c r="G52" s="1210"/>
      <c r="H52" s="1211"/>
      <c r="I52" s="86">
        <v>15303</v>
      </c>
      <c r="J52" s="87">
        <v>15397</v>
      </c>
      <c r="K52" s="87">
        <v>15418</v>
      </c>
      <c r="L52" s="87">
        <v>15294</v>
      </c>
      <c r="M52" s="88">
        <v>15155</v>
      </c>
    </row>
    <row r="53" spans="2:13" ht="27.75" customHeight="1" thickBot="1">
      <c r="B53" s="1217" t="s">
        <v>21</v>
      </c>
      <c r="C53" s="1218"/>
      <c r="D53" s="92"/>
      <c r="E53" s="1219" t="s">
        <v>38</v>
      </c>
      <c r="F53" s="1219"/>
      <c r="G53" s="1219"/>
      <c r="H53" s="1220"/>
      <c r="I53" s="93">
        <v>9295</v>
      </c>
      <c r="J53" s="94">
        <v>8827</v>
      </c>
      <c r="K53" s="94">
        <v>7502</v>
      </c>
      <c r="L53" s="94">
        <v>6096</v>
      </c>
      <c r="M53" s="95">
        <v>6216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21" t="s">
        <v>569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563</v>
      </c>
      <c r="H51" s="1234"/>
      <c r="I51" s="1239" t="s">
        <v>564</v>
      </c>
      <c r="J51" s="1239"/>
      <c r="K51" s="1241"/>
      <c r="L51" s="1241"/>
      <c r="M51" s="1241"/>
      <c r="N51" s="1242">
        <v>71.599999999999994</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570</v>
      </c>
      <c r="J53" s="1243"/>
      <c r="K53" s="1250"/>
      <c r="L53" s="1250"/>
      <c r="M53" s="1250"/>
      <c r="N53" s="1252">
        <v>61.9</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564</v>
      </c>
      <c r="J55" s="1243"/>
      <c r="K55" s="1241"/>
      <c r="L55" s="1241"/>
      <c r="M55" s="1241"/>
      <c r="N55" s="1242">
        <v>41.5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570</v>
      </c>
      <c r="J57" s="1253"/>
      <c r="K57" s="1250"/>
      <c r="L57" s="1250"/>
      <c r="M57" s="1250"/>
      <c r="N57" s="1252">
        <v>56.4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21" t="s">
        <v>571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563</v>
      </c>
      <c r="H73" s="1234"/>
      <c r="I73" s="1239" t="s">
        <v>564</v>
      </c>
      <c r="J73" s="1239"/>
      <c r="K73" s="1254">
        <v>110.1</v>
      </c>
      <c r="L73" s="1254">
        <v>104.6</v>
      </c>
      <c r="M73" s="1242">
        <v>89.5</v>
      </c>
      <c r="N73" s="1242">
        <v>71.599999999999994</v>
      </c>
      <c r="O73" s="1242">
        <v>74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568</v>
      </c>
      <c r="J75" s="1243"/>
      <c r="K75" s="1252">
        <v>15.2</v>
      </c>
      <c r="L75" s="1252">
        <v>15.5</v>
      </c>
      <c r="M75" s="1252">
        <v>15</v>
      </c>
      <c r="N75" s="1252">
        <v>14.5</v>
      </c>
      <c r="O75" s="1252">
        <v>14.3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564</v>
      </c>
      <c r="J77" s="1243"/>
      <c r="K77" s="1254">
        <v>85.8</v>
      </c>
      <c r="L77" s="1254">
        <v>76.599999999999994</v>
      </c>
      <c r="M77" s="1242">
        <v>60.9</v>
      </c>
      <c r="N77" s="1242">
        <v>41.5</v>
      </c>
      <c r="O77" s="1242">
        <v>36.6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568</v>
      </c>
      <c r="J79" s="1253"/>
      <c r="K79" s="1256">
        <v>13.4</v>
      </c>
      <c r="L79" s="1256">
        <v>13.2</v>
      </c>
      <c r="M79" s="1256">
        <v>12.6</v>
      </c>
      <c r="N79" s="1256">
        <v>9.6</v>
      </c>
      <c r="O79" s="1256">
        <v>9.1999999999999993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20615</v>
      </c>
      <c r="E3" s="118"/>
      <c r="F3" s="119">
        <v>62524</v>
      </c>
      <c r="G3" s="120"/>
      <c r="H3" s="121"/>
    </row>
    <row r="4" spans="1:8">
      <c r="A4" s="122"/>
      <c r="B4" s="123"/>
      <c r="C4" s="124"/>
      <c r="D4" s="125">
        <v>11934</v>
      </c>
      <c r="E4" s="126"/>
      <c r="F4" s="127">
        <v>27569</v>
      </c>
      <c r="G4" s="128"/>
      <c r="H4" s="129"/>
    </row>
    <row r="5" spans="1:8">
      <c r="A5" s="110" t="s">
        <v>513</v>
      </c>
      <c r="B5" s="115"/>
      <c r="C5" s="116"/>
      <c r="D5" s="117">
        <v>20059</v>
      </c>
      <c r="E5" s="118"/>
      <c r="F5" s="119">
        <v>80149</v>
      </c>
      <c r="G5" s="120"/>
      <c r="H5" s="121"/>
    </row>
    <row r="6" spans="1:8">
      <c r="A6" s="122"/>
      <c r="B6" s="123"/>
      <c r="C6" s="124"/>
      <c r="D6" s="125">
        <v>4965</v>
      </c>
      <c r="E6" s="126"/>
      <c r="F6" s="127">
        <v>38398</v>
      </c>
      <c r="G6" s="128"/>
      <c r="H6" s="129"/>
    </row>
    <row r="7" spans="1:8">
      <c r="A7" s="110" t="s">
        <v>514</v>
      </c>
      <c r="B7" s="115"/>
      <c r="C7" s="116"/>
      <c r="D7" s="117">
        <v>27906</v>
      </c>
      <c r="E7" s="118"/>
      <c r="F7" s="119">
        <v>57697</v>
      </c>
      <c r="G7" s="120"/>
      <c r="H7" s="121"/>
    </row>
    <row r="8" spans="1:8">
      <c r="A8" s="122"/>
      <c r="B8" s="123"/>
      <c r="C8" s="124"/>
      <c r="D8" s="125">
        <v>18717</v>
      </c>
      <c r="E8" s="126"/>
      <c r="F8" s="127">
        <v>26743</v>
      </c>
      <c r="G8" s="128"/>
      <c r="H8" s="129"/>
    </row>
    <row r="9" spans="1:8">
      <c r="A9" s="110" t="s">
        <v>515</v>
      </c>
      <c r="B9" s="115"/>
      <c r="C9" s="116"/>
      <c r="D9" s="117">
        <v>27041</v>
      </c>
      <c r="E9" s="118"/>
      <c r="F9" s="119">
        <v>63727</v>
      </c>
      <c r="G9" s="120"/>
      <c r="H9" s="121"/>
    </row>
    <row r="10" spans="1:8">
      <c r="A10" s="122"/>
      <c r="B10" s="123"/>
      <c r="C10" s="124"/>
      <c r="D10" s="125">
        <v>12344</v>
      </c>
      <c r="E10" s="126"/>
      <c r="F10" s="127">
        <v>34577</v>
      </c>
      <c r="G10" s="128"/>
      <c r="H10" s="129"/>
    </row>
    <row r="11" spans="1:8">
      <c r="A11" s="110" t="s">
        <v>516</v>
      </c>
      <c r="B11" s="115"/>
      <c r="C11" s="116"/>
      <c r="D11" s="117">
        <v>27894</v>
      </c>
      <c r="E11" s="118"/>
      <c r="F11" s="119">
        <v>66954</v>
      </c>
      <c r="G11" s="120"/>
      <c r="H11" s="121"/>
    </row>
    <row r="12" spans="1:8">
      <c r="A12" s="122"/>
      <c r="B12" s="123"/>
      <c r="C12" s="130"/>
      <c r="D12" s="125">
        <v>15514</v>
      </c>
      <c r="E12" s="126"/>
      <c r="F12" s="127">
        <v>37305</v>
      </c>
      <c r="G12" s="128"/>
      <c r="H12" s="129"/>
    </row>
    <row r="13" spans="1:8">
      <c r="A13" s="110"/>
      <c r="B13" s="115"/>
      <c r="C13" s="131"/>
      <c r="D13" s="132">
        <v>24703</v>
      </c>
      <c r="E13" s="133"/>
      <c r="F13" s="134">
        <v>66210</v>
      </c>
      <c r="G13" s="135"/>
      <c r="H13" s="121"/>
    </row>
    <row r="14" spans="1:8">
      <c r="A14" s="122"/>
      <c r="B14" s="123"/>
      <c r="C14" s="124"/>
      <c r="D14" s="125">
        <v>12695</v>
      </c>
      <c r="E14" s="126"/>
      <c r="F14" s="127">
        <v>32918</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2.1</v>
      </c>
      <c r="C19" s="136">
        <f>ROUND(VALUE(SUBSTITUTE(実質収支比率等に係る経年分析!G$48,"▲","-")),2)</f>
        <v>3.13</v>
      </c>
      <c r="D19" s="136">
        <f>ROUND(VALUE(SUBSTITUTE(実質収支比率等に係る経年分析!H$48,"▲","-")),2)</f>
        <v>0.22</v>
      </c>
      <c r="E19" s="136">
        <f>ROUND(VALUE(SUBSTITUTE(実質収支比率等に係る経年分析!I$48,"▲","-")),2)</f>
        <v>0.28000000000000003</v>
      </c>
      <c r="F19" s="136">
        <f>ROUND(VALUE(SUBSTITUTE(実質収支比率等に係る経年分析!J$48,"▲","-")),2)</f>
        <v>0.81</v>
      </c>
    </row>
    <row r="20" spans="1:11">
      <c r="A20" s="136" t="s">
        <v>43</v>
      </c>
      <c r="B20" s="136">
        <f>ROUND(VALUE(SUBSTITUTE(実質収支比率等に係る経年分析!F$47,"▲","-")),2)</f>
        <v>15.95</v>
      </c>
      <c r="C20" s="136">
        <f>ROUND(VALUE(SUBSTITUTE(実質収支比率等に係る経年分析!G$47,"▲","-")),2)</f>
        <v>17.010000000000002</v>
      </c>
      <c r="D20" s="136">
        <f>ROUND(VALUE(SUBSTITUTE(実質収支比率等に係る経年分析!H$47,"▲","-")),2)</f>
        <v>22.44</v>
      </c>
      <c r="E20" s="136">
        <f>ROUND(VALUE(SUBSTITUTE(実質収支比率等に係る経年分析!I$47,"▲","-")),2)</f>
        <v>20.149999999999999</v>
      </c>
      <c r="F20" s="136">
        <f>ROUND(VALUE(SUBSTITUTE(実質収支比率等に係る経年分析!J$47,"▲","-")),2)</f>
        <v>11.5</v>
      </c>
    </row>
    <row r="21" spans="1:11">
      <c r="A21" s="136" t="s">
        <v>44</v>
      </c>
      <c r="B21" s="136">
        <f>IF(ISNUMBER(VALUE(SUBSTITUTE(実質収支比率等に係る経年分析!F$49,"▲","-"))),ROUND(VALUE(SUBSTITUTE(実質収支比率等に係る経年分析!F$49,"▲","-")),2),NA())</f>
        <v>2.23</v>
      </c>
      <c r="C21" s="136">
        <f>IF(ISNUMBER(VALUE(SUBSTITUTE(実質収支比率等に係る経年分析!G$49,"▲","-"))),ROUND(VALUE(SUBSTITUTE(実質収支比率等に係る経年分析!G$49,"▲","-")),2),NA())</f>
        <v>2.1800000000000002</v>
      </c>
      <c r="D21" s="136">
        <f>IF(ISNUMBER(VALUE(SUBSTITUTE(実質収支比率等に係る経年分析!H$49,"▲","-"))),ROUND(VALUE(SUBSTITUTE(実質収支比率等に係る経年分析!H$49,"▲","-")),2),NA())</f>
        <v>2.5</v>
      </c>
      <c r="E21" s="136">
        <f>IF(ISNUMBER(VALUE(SUBSTITUTE(実質収支比率等に係る経年分析!I$49,"▲","-"))),ROUND(VALUE(SUBSTITUTE(実質収支比率等に係る経年分析!I$49,"▲","-")),2),NA())</f>
        <v>-2.0699999999999998</v>
      </c>
      <c r="F21" s="136">
        <f>IF(ISNUMBER(VALUE(SUBSTITUTE(実質収支比率等に係る経年分析!J$49,"▲","-"))),ROUND(VALUE(SUBSTITUTE(実質収支比率等に係る経年分析!J$49,"▲","-")),2),NA())</f>
        <v>-8.49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0.19</v>
      </c>
    </row>
    <row r="31" spans="1:11">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1.1100000000000001</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1.66</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7.93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4.42</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16.940000000000001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17.420000000000002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18.239999999999998</v>
      </c>
    </row>
    <row r="35" spans="1:16">
      <c r="A35" s="137" t="str">
        <f>IF(連結実質赤字比率に係る赤字・黒字の構成分析!C$35="",NA(),連結実質赤字比率に係る赤字・黒字の構成分析!C$35)</f>
        <v>住宅新築資金等特別会計</v>
      </c>
      <c r="B35" s="137">
        <f>IF(ROUND(VALUE(SUBSTITUTE(連結実質赤字比率に係る赤字・黒字の構成分析!F$35,"▲", "-")), 2) &lt; 0, ABS(ROUND(VALUE(SUBSTITUTE(連結実質赤字比率に係る赤字・黒字の構成分析!F$35,"▲", "-")), 2)), NA())</f>
        <v>5.83</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5.2</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4.33</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3.73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3.63</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特別会計国民健康保険事業</v>
      </c>
      <c r="B36" s="137">
        <f>IF(ROUND(VALUE(SUBSTITUTE(連結実質赤字比率に係る赤字・黒字の構成分析!F$34,"▲", "-")), 2) &lt; 0, ABS(ROUND(VALUE(SUBSTITUTE(連結実質赤字比率に係る赤字・黒字の構成分析!F$34,"▲", "-")), 2)), NA())</f>
        <v>11.48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12.89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12.86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12.71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12.89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1547</v>
      </c>
      <c r="E42" s="138"/>
      <c r="F42" s="138"/>
      <c r="G42" s="138">
        <f>'実質公債費比率（分子）の構造'!L$52</f>
        <v>1592</v>
      </c>
      <c r="H42" s="138"/>
      <c r="I42" s="138"/>
      <c r="J42" s="138">
        <f>'実質公債費比率（分子）の構造'!M$52</f>
        <v>1609</v>
      </c>
      <c r="K42" s="138"/>
      <c r="L42" s="138"/>
      <c r="M42" s="138">
        <f>'実質公債費比率（分子）の構造'!N$52</f>
        <v>1549</v>
      </c>
      <c r="N42" s="138"/>
      <c r="O42" s="138"/>
      <c r="P42" s="138">
        <f>'実質公債費比率（分子）の構造'!O$52</f>
        <v>1501</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118</v>
      </c>
      <c r="C45" s="138"/>
      <c r="D45" s="138"/>
      <c r="E45" s="138">
        <f>'実質公債費比率（分子）の構造'!L$49</f>
        <v>118</v>
      </c>
      <c r="F45" s="138"/>
      <c r="G45" s="138"/>
      <c r="H45" s="138">
        <f>'実質公債費比率（分子）の構造'!M$49</f>
        <v>114</v>
      </c>
      <c r="I45" s="138"/>
      <c r="J45" s="138"/>
      <c r="K45" s="138">
        <f>'実質公債費比率（分子）の構造'!N$49</f>
        <v>85</v>
      </c>
      <c r="L45" s="138"/>
      <c r="M45" s="138"/>
      <c r="N45" s="138">
        <f>'実質公債費比率（分子）の構造'!O$49</f>
        <v>88</v>
      </c>
      <c r="O45" s="138"/>
      <c r="P45" s="138"/>
    </row>
    <row r="46" spans="1:16">
      <c r="A46" s="138" t="s">
        <v>55</v>
      </c>
      <c r="B46" s="138">
        <f>'実質公債費比率（分子）の構造'!K$48</f>
        <v>580</v>
      </c>
      <c r="C46" s="138"/>
      <c r="D46" s="138"/>
      <c r="E46" s="138">
        <f>'実質公債費比率（分子）の構造'!L$48</f>
        <v>599</v>
      </c>
      <c r="F46" s="138"/>
      <c r="G46" s="138"/>
      <c r="H46" s="138">
        <f>'実質公債費比率（分子）の構造'!M$48</f>
        <v>555</v>
      </c>
      <c r="I46" s="138"/>
      <c r="J46" s="138"/>
      <c r="K46" s="138">
        <f>'実質公債費比率（分子）の構造'!N$48</f>
        <v>671</v>
      </c>
      <c r="L46" s="138"/>
      <c r="M46" s="138"/>
      <c r="N46" s="138">
        <f>'実質公債費比率（分子）の構造'!O$48</f>
        <v>730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2185</v>
      </c>
      <c r="C49" s="138"/>
      <c r="D49" s="138"/>
      <c r="E49" s="138">
        <f>'実質公債費比率（分子）の構造'!L$45</f>
        <v>2200</v>
      </c>
      <c r="F49" s="138"/>
      <c r="G49" s="138"/>
      <c r="H49" s="138">
        <f>'実質公債費比率（分子）の構造'!M$45</f>
        <v>2083</v>
      </c>
      <c r="I49" s="138"/>
      <c r="J49" s="138"/>
      <c r="K49" s="138">
        <f>'実質公債費比率（分子）の構造'!N$45</f>
        <v>2022</v>
      </c>
      <c r="L49" s="138"/>
      <c r="M49" s="138"/>
      <c r="N49" s="138">
        <f>'実質公債費比率（分子）の構造'!O$45</f>
        <v>1947</v>
      </c>
      <c r="O49" s="138"/>
      <c r="P49" s="138"/>
    </row>
    <row r="50" spans="1:16">
      <c r="A50" s="138" t="s">
        <v>59</v>
      </c>
      <c r="B50" s="138" t="e">
        <f>NA()</f>
        <v>#N/A</v>
      </c>
      <c r="C50" s="138">
        <f>IF(ISNUMBER('実質公債費比率（分子）の構造'!K$53),'実質公債費比率（分子）の構造'!K$53,NA())</f>
        <v>1336</v>
      </c>
      <c r="D50" s="138" t="e">
        <f>NA()</f>
        <v>#N/A</v>
      </c>
      <c r="E50" s="138" t="e">
        <f>NA()</f>
        <v>#N/A</v>
      </c>
      <c r="F50" s="138">
        <f>IF(ISNUMBER('実質公債費比率（分子）の構造'!L$53),'実質公債費比率（分子）の構造'!L$53,NA())</f>
        <v>1325</v>
      </c>
      <c r="G50" s="138" t="e">
        <f>NA()</f>
        <v>#N/A</v>
      </c>
      <c r="H50" s="138" t="e">
        <f>NA()</f>
        <v>#N/A</v>
      </c>
      <c r="I50" s="138">
        <f>IF(ISNUMBER('実質公債費比率（分子）の構造'!M$53),'実質公債費比率（分子）の構造'!M$53,NA())</f>
        <v>1143</v>
      </c>
      <c r="J50" s="138" t="e">
        <f>NA()</f>
        <v>#N/A</v>
      </c>
      <c r="K50" s="138" t="e">
        <f>NA()</f>
        <v>#N/A</v>
      </c>
      <c r="L50" s="138">
        <f>IF(ISNUMBER('実質公債費比率（分子）の構造'!N$53),'実質公債費比率（分子）の構造'!N$53,NA())</f>
        <v>1229</v>
      </c>
      <c r="M50" s="138" t="e">
        <f>NA()</f>
        <v>#N/A</v>
      </c>
      <c r="N50" s="138" t="e">
        <f>NA()</f>
        <v>#N/A</v>
      </c>
      <c r="O50" s="138">
        <f>IF(ISNUMBER('実質公債費比率（分子）の構造'!O$53),'実質公債費比率（分子）の構造'!O$53,NA())</f>
        <v>1264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15303</v>
      </c>
      <c r="E56" s="137"/>
      <c r="F56" s="137"/>
      <c r="G56" s="137">
        <f>'将来負担比率（分子）の構造'!J$52</f>
        <v>15397</v>
      </c>
      <c r="H56" s="137"/>
      <c r="I56" s="137"/>
      <c r="J56" s="137">
        <f>'将来負担比率（分子）の構造'!K$52</f>
        <v>15418</v>
      </c>
      <c r="K56" s="137"/>
      <c r="L56" s="137"/>
      <c r="M56" s="137">
        <f>'将来負担比率（分子）の構造'!L$52</f>
        <v>15294</v>
      </c>
      <c r="N56" s="137"/>
      <c r="O56" s="137"/>
      <c r="P56" s="137">
        <f>'将来負担比率（分子）の構造'!M$52</f>
        <v>15155</v>
      </c>
    </row>
    <row r="57" spans="1:16">
      <c r="A57" s="137" t="s">
        <v>36</v>
      </c>
      <c r="B57" s="137"/>
      <c r="C57" s="137"/>
      <c r="D57" s="137">
        <f>'将来負担比率（分子）の構造'!I$51</f>
        <v>3900</v>
      </c>
      <c r="E57" s="137"/>
      <c r="F57" s="137"/>
      <c r="G57" s="137">
        <f>'将来負担比率（分子）の構造'!J$51</f>
        <v>3767</v>
      </c>
      <c r="H57" s="137"/>
      <c r="I57" s="137"/>
      <c r="J57" s="137">
        <f>'将来負担比率（分子）の構造'!K$51</f>
        <v>3421</v>
      </c>
      <c r="K57" s="137"/>
      <c r="L57" s="137"/>
      <c r="M57" s="137">
        <f>'将来負担比率（分子）の構造'!L$51</f>
        <v>4008</v>
      </c>
      <c r="N57" s="137"/>
      <c r="O57" s="137"/>
      <c r="P57" s="137">
        <f>'将来負担比率（分子）の構造'!M$51</f>
        <v>4178</v>
      </c>
    </row>
    <row r="58" spans="1:16">
      <c r="A58" s="137" t="s">
        <v>35</v>
      </c>
      <c r="B58" s="137"/>
      <c r="C58" s="137"/>
      <c r="D58" s="137">
        <f>'将来負担比率（分子）の構造'!I$50</f>
        <v>3687</v>
      </c>
      <c r="E58" s="137"/>
      <c r="F58" s="137"/>
      <c r="G58" s="137">
        <f>'将来負担比率（分子）の構造'!J$50</f>
        <v>3801</v>
      </c>
      <c r="H58" s="137"/>
      <c r="I58" s="137"/>
      <c r="J58" s="137">
        <f>'将来負担比率（分子）の構造'!K$50</f>
        <v>3688</v>
      </c>
      <c r="K58" s="137"/>
      <c r="L58" s="137"/>
      <c r="M58" s="137">
        <f>'将来負担比率（分子）の構造'!L$50</f>
        <v>3533</v>
      </c>
      <c r="N58" s="137"/>
      <c r="O58" s="137"/>
      <c r="P58" s="137">
        <f>'将来負担比率（分子）の構造'!M$50</f>
        <v>2711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436</v>
      </c>
      <c r="C61" s="137"/>
      <c r="D61" s="137"/>
      <c r="E61" s="137">
        <f>'将来負担比率（分子）の構造'!J$46</f>
        <v>419</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3320</v>
      </c>
      <c r="C62" s="137"/>
      <c r="D62" s="137"/>
      <c r="E62" s="137">
        <f>'将来負担比率（分子）の構造'!J$45</f>
        <v>3155</v>
      </c>
      <c r="F62" s="137"/>
      <c r="G62" s="137"/>
      <c r="H62" s="137">
        <f>'将来負担比率（分子）の構造'!K$45</f>
        <v>2866</v>
      </c>
      <c r="I62" s="137"/>
      <c r="J62" s="137"/>
      <c r="K62" s="137">
        <f>'将来負担比率（分子）の構造'!L$45</f>
        <v>2577</v>
      </c>
      <c r="L62" s="137"/>
      <c r="M62" s="137"/>
      <c r="N62" s="137">
        <f>'将来負担比率（分子）の構造'!M$45</f>
        <v>2434</v>
      </c>
      <c r="O62" s="137"/>
      <c r="P62" s="137"/>
    </row>
    <row r="63" spans="1:16">
      <c r="A63" s="137" t="s">
        <v>28</v>
      </c>
      <c r="B63" s="137">
        <f>'将来負担比率（分子）の構造'!I$44</f>
        <v>654</v>
      </c>
      <c r="C63" s="137"/>
      <c r="D63" s="137"/>
      <c r="E63" s="137">
        <f>'将来負担比率（分子）の構造'!J$44</f>
        <v>784</v>
      </c>
      <c r="F63" s="137"/>
      <c r="G63" s="137"/>
      <c r="H63" s="137">
        <f>'将来負担比率（分子）の構造'!K$44</f>
        <v>705</v>
      </c>
      <c r="I63" s="137"/>
      <c r="J63" s="137"/>
      <c r="K63" s="137">
        <f>'将来負担比率（分子）の構造'!L$44</f>
        <v>630</v>
      </c>
      <c r="L63" s="137"/>
      <c r="M63" s="137"/>
      <c r="N63" s="137">
        <f>'将来負担比率（分子）の構造'!M$44</f>
        <v>551</v>
      </c>
      <c r="O63" s="137"/>
      <c r="P63" s="137"/>
    </row>
    <row r="64" spans="1:16">
      <c r="A64" s="137" t="s">
        <v>27</v>
      </c>
      <c r="B64" s="137">
        <f>'将来負担比率（分子）の構造'!I$43</f>
        <v>11701</v>
      </c>
      <c r="C64" s="137"/>
      <c r="D64" s="137"/>
      <c r="E64" s="137">
        <f>'将来負担比率（分子）の構造'!J$43</f>
        <v>12294</v>
      </c>
      <c r="F64" s="137"/>
      <c r="G64" s="137"/>
      <c r="H64" s="137">
        <f>'将来負担比率（分子）の構造'!K$43</f>
        <v>11510</v>
      </c>
      <c r="I64" s="137"/>
      <c r="J64" s="137"/>
      <c r="K64" s="137">
        <f>'将来負担比率（分子）の構造'!L$43</f>
        <v>11400</v>
      </c>
      <c r="L64" s="137"/>
      <c r="M64" s="137"/>
      <c r="N64" s="137">
        <f>'将来負担比率（分子）の構造'!M$43</f>
        <v>11759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16075</v>
      </c>
      <c r="C66" s="137"/>
      <c r="D66" s="137"/>
      <c r="E66" s="137">
        <f>'将来負担比率（分子）の構造'!J$41</f>
        <v>15140</v>
      </c>
      <c r="F66" s="137"/>
      <c r="G66" s="137"/>
      <c r="H66" s="137">
        <f>'将来負担比率（分子）の構造'!K$41</f>
        <v>14948</v>
      </c>
      <c r="I66" s="137"/>
      <c r="J66" s="137"/>
      <c r="K66" s="137">
        <f>'将来負担比率（分子）の構造'!L$41</f>
        <v>14323</v>
      </c>
      <c r="L66" s="137"/>
      <c r="M66" s="137"/>
      <c r="N66" s="137">
        <f>'将来負担比率（分子）の構造'!M$41</f>
        <v>13517</v>
      </c>
      <c r="O66" s="137"/>
      <c r="P66" s="137"/>
    </row>
    <row r="67" spans="1:16">
      <c r="A67" s="137" t="s">
        <v>63</v>
      </c>
      <c r="B67" s="137" t="e">
        <f>NA()</f>
        <v>#N/A</v>
      </c>
      <c r="C67" s="137">
        <f>IF(ISNUMBER('将来負担比率（分子）の構造'!I$53), IF('将来負担比率（分子）の構造'!I$53 &lt; 0, 0, '将来負担比率（分子）の構造'!I$53), NA())</f>
        <v>9295</v>
      </c>
      <c r="D67" s="137" t="e">
        <f>NA()</f>
        <v>#N/A</v>
      </c>
      <c r="E67" s="137" t="e">
        <f>NA()</f>
        <v>#N/A</v>
      </c>
      <c r="F67" s="137">
        <f>IF(ISNUMBER('将来負担比率（分子）の構造'!J$53), IF('将来負担比率（分子）の構造'!J$53 &lt; 0, 0, '将来負担比率（分子）の構造'!J$53), NA())</f>
        <v>8827</v>
      </c>
      <c r="G67" s="137" t="e">
        <f>NA()</f>
        <v>#N/A</v>
      </c>
      <c r="H67" s="137" t="e">
        <f>NA()</f>
        <v>#N/A</v>
      </c>
      <c r="I67" s="137">
        <f>IF(ISNUMBER('将来負担比率（分子）の構造'!K$53), IF('将来負担比率（分子）の構造'!K$53 &lt; 0, 0, '将来負担比率（分子）の構造'!K$53), NA())</f>
        <v>7502</v>
      </c>
      <c r="J67" s="137" t="e">
        <f>NA()</f>
        <v>#N/A</v>
      </c>
      <c r="K67" s="137" t="e">
        <f>NA()</f>
        <v>#N/A</v>
      </c>
      <c r="L67" s="137">
        <f>IF(ISNUMBER('将来負担比率（分子）の構造'!L$53), IF('将来負担比率（分子）の構造'!L$53 &lt; 0, 0, '将来負担比率（分子）の構造'!L$53), NA())</f>
        <v>6096</v>
      </c>
      <c r="M67" s="137" t="e">
        <f>NA()</f>
        <v>#N/A</v>
      </c>
      <c r="N67" s="137" t="e">
        <f>NA()</f>
        <v>#N/A</v>
      </c>
      <c r="O67" s="137">
        <f>IF(ISNUMBER('将来負担比率（分子）の構造'!M$53), IF('将来負担比率（分子）の構造'!M$53 &lt; 0, 0, '将来負担比率（分子）の構造'!M$53), NA())</f>
        <v>6216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3980794</v>
      </c>
      <c r="S5" s="615"/>
      <c r="T5" s="615"/>
      <c r="U5" s="615"/>
      <c r="V5" s="615"/>
      <c r="W5" s="615"/>
      <c r="X5" s="615"/>
      <c r="Y5" s="616"/>
      <c r="Z5" s="617">
        <v>22.3</v>
      </c>
      <c r="AA5" s="617"/>
      <c r="AB5" s="617"/>
      <c r="AC5" s="617"/>
      <c r="AD5" s="618">
        <v>3680737</v>
      </c>
      <c r="AE5" s="618"/>
      <c r="AF5" s="618"/>
      <c r="AG5" s="618"/>
      <c r="AH5" s="618"/>
      <c r="AI5" s="618"/>
      <c r="AJ5" s="618"/>
      <c r="AK5" s="618"/>
      <c r="AL5" s="619">
        <v>40.4</v>
      </c>
      <c r="AM5" s="620"/>
      <c r="AN5" s="620"/>
      <c r="AO5" s="621"/>
      <c r="AP5" s="611" t="s">
        <v>208</v>
      </c>
      <c r="AQ5" s="612"/>
      <c r="AR5" s="612"/>
      <c r="AS5" s="612"/>
      <c r="AT5" s="612"/>
      <c r="AU5" s="612"/>
      <c r="AV5" s="612"/>
      <c r="AW5" s="612"/>
      <c r="AX5" s="612"/>
      <c r="AY5" s="612"/>
      <c r="AZ5" s="612"/>
      <c r="BA5" s="612"/>
      <c r="BB5" s="612"/>
      <c r="BC5" s="612"/>
      <c r="BD5" s="612"/>
      <c r="BE5" s="612"/>
      <c r="BF5" s="613"/>
      <c r="BG5" s="625">
        <v>3680738</v>
      </c>
      <c r="BH5" s="626"/>
      <c r="BI5" s="626"/>
      <c r="BJ5" s="626"/>
      <c r="BK5" s="626"/>
      <c r="BL5" s="626"/>
      <c r="BM5" s="626"/>
      <c r="BN5" s="627"/>
      <c r="BO5" s="628">
        <v>92.5</v>
      </c>
      <c r="BP5" s="628"/>
      <c r="BQ5" s="628"/>
      <c r="BR5" s="628"/>
      <c r="BS5" s="629">
        <v>24775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111993</v>
      </c>
      <c r="S6" s="626"/>
      <c r="T6" s="626"/>
      <c r="U6" s="626"/>
      <c r="V6" s="626"/>
      <c r="W6" s="626"/>
      <c r="X6" s="626"/>
      <c r="Y6" s="627"/>
      <c r="Z6" s="628">
        <v>0.6</v>
      </c>
      <c r="AA6" s="628"/>
      <c r="AB6" s="628"/>
      <c r="AC6" s="628"/>
      <c r="AD6" s="629">
        <v>111993</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3680738</v>
      </c>
      <c r="BH6" s="626"/>
      <c r="BI6" s="626"/>
      <c r="BJ6" s="626"/>
      <c r="BK6" s="626"/>
      <c r="BL6" s="626"/>
      <c r="BM6" s="626"/>
      <c r="BN6" s="627"/>
      <c r="BO6" s="628">
        <v>92.5</v>
      </c>
      <c r="BP6" s="628"/>
      <c r="BQ6" s="628"/>
      <c r="BR6" s="628"/>
      <c r="BS6" s="629">
        <v>24775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186051</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185977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3808</v>
      </c>
      <c r="S7" s="626"/>
      <c r="T7" s="626"/>
      <c r="U7" s="626"/>
      <c r="V7" s="626"/>
      <c r="W7" s="626"/>
      <c r="X7" s="626"/>
      <c r="Y7" s="627"/>
      <c r="Z7" s="628">
        <v>0</v>
      </c>
      <c r="AA7" s="628"/>
      <c r="AB7" s="628"/>
      <c r="AC7" s="628"/>
      <c r="AD7" s="629">
        <v>3808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1734495</v>
      </c>
      <c r="BH7" s="626"/>
      <c r="BI7" s="626"/>
      <c r="BJ7" s="626"/>
      <c r="BK7" s="626"/>
      <c r="BL7" s="626"/>
      <c r="BM7" s="626"/>
      <c r="BN7" s="627"/>
      <c r="BO7" s="628">
        <v>43.6</v>
      </c>
      <c r="BP7" s="628"/>
      <c r="BQ7" s="628"/>
      <c r="BR7" s="628"/>
      <c r="BS7" s="629">
        <v>24775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1890143</v>
      </c>
      <c r="CS7" s="626"/>
      <c r="CT7" s="626"/>
      <c r="CU7" s="626"/>
      <c r="CV7" s="626"/>
      <c r="CW7" s="626"/>
      <c r="CX7" s="626"/>
      <c r="CY7" s="627"/>
      <c r="CZ7" s="628">
        <v>10.6</v>
      </c>
      <c r="DA7" s="628"/>
      <c r="DB7" s="628"/>
      <c r="DC7" s="628"/>
      <c r="DD7" s="634">
        <v>176976</v>
      </c>
      <c r="DE7" s="626"/>
      <c r="DF7" s="626"/>
      <c r="DG7" s="626"/>
      <c r="DH7" s="626"/>
      <c r="DI7" s="626"/>
      <c r="DJ7" s="626"/>
      <c r="DK7" s="626"/>
      <c r="DL7" s="626"/>
      <c r="DM7" s="626"/>
      <c r="DN7" s="626"/>
      <c r="DO7" s="626"/>
      <c r="DP7" s="627"/>
      <c r="DQ7" s="634">
        <v>1615213</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12424</v>
      </c>
      <c r="S8" s="626"/>
      <c r="T8" s="626"/>
      <c r="U8" s="626"/>
      <c r="V8" s="626"/>
      <c r="W8" s="626"/>
      <c r="X8" s="626"/>
      <c r="Y8" s="627"/>
      <c r="Z8" s="628">
        <v>0.1</v>
      </c>
      <c r="AA8" s="628"/>
      <c r="AB8" s="628"/>
      <c r="AC8" s="628"/>
      <c r="AD8" s="629">
        <v>12424</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65364</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8829284</v>
      </c>
      <c r="CS8" s="626"/>
      <c r="CT8" s="626"/>
      <c r="CU8" s="626"/>
      <c r="CV8" s="626"/>
      <c r="CW8" s="626"/>
      <c r="CX8" s="626"/>
      <c r="CY8" s="627"/>
      <c r="CZ8" s="628">
        <v>49.7</v>
      </c>
      <c r="DA8" s="628"/>
      <c r="DB8" s="628"/>
      <c r="DC8" s="628"/>
      <c r="DD8" s="634">
        <v>46427</v>
      </c>
      <c r="DE8" s="626"/>
      <c r="DF8" s="626"/>
      <c r="DG8" s="626"/>
      <c r="DH8" s="626"/>
      <c r="DI8" s="626"/>
      <c r="DJ8" s="626"/>
      <c r="DK8" s="626"/>
      <c r="DL8" s="626"/>
      <c r="DM8" s="626"/>
      <c r="DN8" s="626"/>
      <c r="DO8" s="626"/>
      <c r="DP8" s="627"/>
      <c r="DQ8" s="634">
        <v>3997691</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8232</v>
      </c>
      <c r="S9" s="626"/>
      <c r="T9" s="626"/>
      <c r="U9" s="626"/>
      <c r="V9" s="626"/>
      <c r="W9" s="626"/>
      <c r="X9" s="626"/>
      <c r="Y9" s="627"/>
      <c r="Z9" s="628">
        <v>0</v>
      </c>
      <c r="AA9" s="628"/>
      <c r="AB9" s="628"/>
      <c r="AC9" s="628"/>
      <c r="AD9" s="629">
        <v>8232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1449948</v>
      </c>
      <c r="BH9" s="626"/>
      <c r="BI9" s="626"/>
      <c r="BJ9" s="626"/>
      <c r="BK9" s="626"/>
      <c r="BL9" s="626"/>
      <c r="BM9" s="626"/>
      <c r="BN9" s="627"/>
      <c r="BO9" s="628">
        <v>36.4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1360925</v>
      </c>
      <c r="CS9" s="626"/>
      <c r="CT9" s="626"/>
      <c r="CU9" s="626"/>
      <c r="CV9" s="626"/>
      <c r="CW9" s="626"/>
      <c r="CX9" s="626"/>
      <c r="CY9" s="627"/>
      <c r="CZ9" s="628">
        <v>7.7</v>
      </c>
      <c r="DA9" s="628"/>
      <c r="DB9" s="628"/>
      <c r="DC9" s="628"/>
      <c r="DD9" s="634">
        <v>34935</v>
      </c>
      <c r="DE9" s="626"/>
      <c r="DF9" s="626"/>
      <c r="DG9" s="626"/>
      <c r="DH9" s="626"/>
      <c r="DI9" s="626"/>
      <c r="DJ9" s="626"/>
      <c r="DK9" s="626"/>
      <c r="DL9" s="626"/>
      <c r="DM9" s="626"/>
      <c r="DN9" s="626"/>
      <c r="DO9" s="626"/>
      <c r="DP9" s="627"/>
      <c r="DQ9" s="634">
        <v>1290335</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673581</v>
      </c>
      <c r="S10" s="626"/>
      <c r="T10" s="626"/>
      <c r="U10" s="626"/>
      <c r="V10" s="626"/>
      <c r="W10" s="626"/>
      <c r="X10" s="626"/>
      <c r="Y10" s="627"/>
      <c r="Z10" s="628">
        <v>3.8</v>
      </c>
      <c r="AA10" s="628"/>
      <c r="AB10" s="628"/>
      <c r="AC10" s="628"/>
      <c r="AD10" s="629">
        <v>673581</v>
      </c>
      <c r="AE10" s="629"/>
      <c r="AF10" s="629"/>
      <c r="AG10" s="629"/>
      <c r="AH10" s="629"/>
      <c r="AI10" s="629"/>
      <c r="AJ10" s="629"/>
      <c r="AK10" s="629"/>
      <c r="AL10" s="630">
        <v>7.4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66911</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6634</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6634</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152272</v>
      </c>
      <c r="BH11" s="626"/>
      <c r="BI11" s="626"/>
      <c r="BJ11" s="626"/>
      <c r="BK11" s="626"/>
      <c r="BL11" s="626"/>
      <c r="BM11" s="626"/>
      <c r="BN11" s="627"/>
      <c r="BO11" s="628">
        <v>3.8</v>
      </c>
      <c r="BP11" s="628"/>
      <c r="BQ11" s="628"/>
      <c r="BR11" s="628"/>
      <c r="BS11" s="634">
        <v>24775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112924</v>
      </c>
      <c r="CS11" s="626"/>
      <c r="CT11" s="626"/>
      <c r="CU11" s="626"/>
      <c r="CV11" s="626"/>
      <c r="CW11" s="626"/>
      <c r="CX11" s="626"/>
      <c r="CY11" s="627"/>
      <c r="CZ11" s="628">
        <v>0.6</v>
      </c>
      <c r="DA11" s="628"/>
      <c r="DB11" s="628"/>
      <c r="DC11" s="628"/>
      <c r="DD11" s="634">
        <v>62057</v>
      </c>
      <c r="DE11" s="626"/>
      <c r="DF11" s="626"/>
      <c r="DG11" s="626"/>
      <c r="DH11" s="626"/>
      <c r="DI11" s="626"/>
      <c r="DJ11" s="626"/>
      <c r="DK11" s="626"/>
      <c r="DL11" s="626"/>
      <c r="DM11" s="626"/>
      <c r="DN11" s="626"/>
      <c r="DO11" s="626"/>
      <c r="DP11" s="627"/>
      <c r="DQ11" s="634">
        <v>43281</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1513501</v>
      </c>
      <c r="BH12" s="626"/>
      <c r="BI12" s="626"/>
      <c r="BJ12" s="626"/>
      <c r="BK12" s="626"/>
      <c r="BL12" s="626"/>
      <c r="BM12" s="626"/>
      <c r="BN12" s="627"/>
      <c r="BO12" s="628">
        <v>38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126334</v>
      </c>
      <c r="CS12" s="626"/>
      <c r="CT12" s="626"/>
      <c r="CU12" s="626"/>
      <c r="CV12" s="626"/>
      <c r="CW12" s="626"/>
      <c r="CX12" s="626"/>
      <c r="CY12" s="627"/>
      <c r="CZ12" s="628">
        <v>0.7</v>
      </c>
      <c r="DA12" s="628"/>
      <c r="DB12" s="628"/>
      <c r="DC12" s="628"/>
      <c r="DD12" s="634" t="s">
        <v>111</v>
      </c>
      <c r="DE12" s="626"/>
      <c r="DF12" s="626"/>
      <c r="DG12" s="626"/>
      <c r="DH12" s="626"/>
      <c r="DI12" s="626"/>
      <c r="DJ12" s="626"/>
      <c r="DK12" s="626"/>
      <c r="DL12" s="626"/>
      <c r="DM12" s="626"/>
      <c r="DN12" s="626"/>
      <c r="DO12" s="626"/>
      <c r="DP12" s="627"/>
      <c r="DQ12" s="634">
        <v>75887</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29816</v>
      </c>
      <c r="S13" s="626"/>
      <c r="T13" s="626"/>
      <c r="U13" s="626"/>
      <c r="V13" s="626"/>
      <c r="W13" s="626"/>
      <c r="X13" s="626"/>
      <c r="Y13" s="627"/>
      <c r="Z13" s="628">
        <v>0.2</v>
      </c>
      <c r="AA13" s="628"/>
      <c r="AB13" s="628"/>
      <c r="AC13" s="628"/>
      <c r="AD13" s="629">
        <v>29816</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1476282</v>
      </c>
      <c r="BH13" s="626"/>
      <c r="BI13" s="626"/>
      <c r="BJ13" s="626"/>
      <c r="BK13" s="626"/>
      <c r="BL13" s="626"/>
      <c r="BM13" s="626"/>
      <c r="BN13" s="627"/>
      <c r="BO13" s="628">
        <v>37.1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1484752</v>
      </c>
      <c r="CS13" s="626"/>
      <c r="CT13" s="626"/>
      <c r="CU13" s="626"/>
      <c r="CV13" s="626"/>
      <c r="CW13" s="626"/>
      <c r="CX13" s="626"/>
      <c r="CY13" s="627"/>
      <c r="CZ13" s="628">
        <v>8.4</v>
      </c>
      <c r="DA13" s="628"/>
      <c r="DB13" s="628"/>
      <c r="DC13" s="628"/>
      <c r="DD13" s="634">
        <v>580762</v>
      </c>
      <c r="DE13" s="626"/>
      <c r="DF13" s="626"/>
      <c r="DG13" s="626"/>
      <c r="DH13" s="626"/>
      <c r="DI13" s="626"/>
      <c r="DJ13" s="626"/>
      <c r="DK13" s="626"/>
      <c r="DL13" s="626"/>
      <c r="DM13" s="626"/>
      <c r="DN13" s="626"/>
      <c r="DO13" s="626"/>
      <c r="DP13" s="627"/>
      <c r="DQ13" s="634">
        <v>957734</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101661</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609098</v>
      </c>
      <c r="CS14" s="626"/>
      <c r="CT14" s="626"/>
      <c r="CU14" s="626"/>
      <c r="CV14" s="626"/>
      <c r="CW14" s="626"/>
      <c r="CX14" s="626"/>
      <c r="CY14" s="627"/>
      <c r="CZ14" s="628">
        <v>3.4</v>
      </c>
      <c r="DA14" s="628"/>
      <c r="DB14" s="628"/>
      <c r="DC14" s="628"/>
      <c r="DD14" s="634">
        <v>166458</v>
      </c>
      <c r="DE14" s="626"/>
      <c r="DF14" s="626"/>
      <c r="DG14" s="626"/>
      <c r="DH14" s="626"/>
      <c r="DI14" s="626"/>
      <c r="DJ14" s="626"/>
      <c r="DK14" s="626"/>
      <c r="DL14" s="626"/>
      <c r="DM14" s="626"/>
      <c r="DN14" s="626"/>
      <c r="DO14" s="626"/>
      <c r="DP14" s="627"/>
      <c r="DQ14" s="634">
        <v>500943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18063</v>
      </c>
      <c r="S15" s="626"/>
      <c r="T15" s="626"/>
      <c r="U15" s="626"/>
      <c r="V15" s="626"/>
      <c r="W15" s="626"/>
      <c r="X15" s="626"/>
      <c r="Y15" s="627"/>
      <c r="Z15" s="628">
        <v>0.1</v>
      </c>
      <c r="AA15" s="628"/>
      <c r="AB15" s="628"/>
      <c r="AC15" s="628"/>
      <c r="AD15" s="629">
        <v>18063</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331081</v>
      </c>
      <c r="BH15" s="626"/>
      <c r="BI15" s="626"/>
      <c r="BJ15" s="626"/>
      <c r="BK15" s="626"/>
      <c r="BL15" s="626"/>
      <c r="BM15" s="626"/>
      <c r="BN15" s="627"/>
      <c r="BO15" s="628">
        <v>8.3000000000000007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1218251</v>
      </c>
      <c r="CS15" s="626"/>
      <c r="CT15" s="626"/>
      <c r="CU15" s="626"/>
      <c r="CV15" s="626"/>
      <c r="CW15" s="626"/>
      <c r="CX15" s="626"/>
      <c r="CY15" s="627"/>
      <c r="CZ15" s="628">
        <v>6.9</v>
      </c>
      <c r="DA15" s="628"/>
      <c r="DB15" s="628"/>
      <c r="DC15" s="628"/>
      <c r="DD15" s="634">
        <v>128571</v>
      </c>
      <c r="DE15" s="626"/>
      <c r="DF15" s="626"/>
      <c r="DG15" s="626"/>
      <c r="DH15" s="626"/>
      <c r="DI15" s="626"/>
      <c r="DJ15" s="626"/>
      <c r="DK15" s="626"/>
      <c r="DL15" s="626"/>
      <c r="DM15" s="626"/>
      <c r="DN15" s="626"/>
      <c r="DO15" s="626"/>
      <c r="DP15" s="627"/>
      <c r="DQ15" s="634">
        <v>1071877</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5312508</v>
      </c>
      <c r="S16" s="626"/>
      <c r="T16" s="626"/>
      <c r="U16" s="626"/>
      <c r="V16" s="626"/>
      <c r="W16" s="626"/>
      <c r="X16" s="626"/>
      <c r="Y16" s="627"/>
      <c r="Z16" s="628">
        <v>29.8</v>
      </c>
      <c r="AA16" s="628"/>
      <c r="AB16" s="628"/>
      <c r="AC16" s="628"/>
      <c r="AD16" s="629">
        <v>4537369</v>
      </c>
      <c r="AE16" s="629"/>
      <c r="AF16" s="629"/>
      <c r="AG16" s="629"/>
      <c r="AH16" s="629"/>
      <c r="AI16" s="629"/>
      <c r="AJ16" s="629"/>
      <c r="AK16" s="629"/>
      <c r="AL16" s="630">
        <v>49.8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4537369</v>
      </c>
      <c r="S17" s="626"/>
      <c r="T17" s="626"/>
      <c r="U17" s="626"/>
      <c r="V17" s="626"/>
      <c r="W17" s="626"/>
      <c r="X17" s="626"/>
      <c r="Y17" s="627"/>
      <c r="Z17" s="628">
        <v>25.4</v>
      </c>
      <c r="AA17" s="628"/>
      <c r="AB17" s="628"/>
      <c r="AC17" s="628"/>
      <c r="AD17" s="629">
        <v>4537369</v>
      </c>
      <c r="AE17" s="629"/>
      <c r="AF17" s="629"/>
      <c r="AG17" s="629"/>
      <c r="AH17" s="629"/>
      <c r="AI17" s="629"/>
      <c r="AJ17" s="629"/>
      <c r="AK17" s="629"/>
      <c r="AL17" s="630">
        <v>49.8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1948207</v>
      </c>
      <c r="CS17" s="626"/>
      <c r="CT17" s="626"/>
      <c r="CU17" s="626"/>
      <c r="CV17" s="626"/>
      <c r="CW17" s="626"/>
      <c r="CX17" s="626"/>
      <c r="CY17" s="627"/>
      <c r="CZ17" s="628">
        <v>11</v>
      </c>
      <c r="DA17" s="628"/>
      <c r="DB17" s="628"/>
      <c r="DC17" s="628"/>
      <c r="DD17" s="634" t="s">
        <v>111</v>
      </c>
      <c r="DE17" s="626"/>
      <c r="DF17" s="626"/>
      <c r="DG17" s="626"/>
      <c r="DH17" s="626"/>
      <c r="DI17" s="626"/>
      <c r="DJ17" s="626"/>
      <c r="DK17" s="626"/>
      <c r="DL17" s="626"/>
      <c r="DM17" s="626"/>
      <c r="DN17" s="626"/>
      <c r="DO17" s="626"/>
      <c r="DP17" s="627"/>
      <c r="DQ17" s="634">
        <v>1915964</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775139</v>
      </c>
      <c r="S18" s="626"/>
      <c r="T18" s="626"/>
      <c r="U18" s="626"/>
      <c r="V18" s="626"/>
      <c r="W18" s="626"/>
      <c r="X18" s="626"/>
      <c r="Y18" s="627"/>
      <c r="Z18" s="628">
        <v>4.3</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300056</v>
      </c>
      <c r="BH19" s="626"/>
      <c r="BI19" s="626"/>
      <c r="BJ19" s="626"/>
      <c r="BK19" s="626"/>
      <c r="BL19" s="626"/>
      <c r="BM19" s="626"/>
      <c r="BN19" s="627"/>
      <c r="BO19" s="628">
        <v>7.5</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10151219</v>
      </c>
      <c r="S20" s="626"/>
      <c r="T20" s="626"/>
      <c r="U20" s="626"/>
      <c r="V20" s="626"/>
      <c r="W20" s="626"/>
      <c r="X20" s="626"/>
      <c r="Y20" s="627"/>
      <c r="Z20" s="628">
        <v>56.9</v>
      </c>
      <c r="AA20" s="628"/>
      <c r="AB20" s="628"/>
      <c r="AC20" s="628"/>
      <c r="AD20" s="629">
        <v>9076023</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300056</v>
      </c>
      <c r="BH20" s="626"/>
      <c r="BI20" s="626"/>
      <c r="BJ20" s="626"/>
      <c r="BK20" s="626"/>
      <c r="BL20" s="626"/>
      <c r="BM20" s="626"/>
      <c r="BN20" s="627"/>
      <c r="BO20" s="628">
        <v>7.5</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17772603</v>
      </c>
      <c r="CS20" s="626"/>
      <c r="CT20" s="626"/>
      <c r="CU20" s="626"/>
      <c r="CV20" s="626"/>
      <c r="CW20" s="626"/>
      <c r="CX20" s="626"/>
      <c r="CY20" s="627"/>
      <c r="CZ20" s="628">
        <v>100</v>
      </c>
      <c r="DA20" s="628"/>
      <c r="DB20" s="628"/>
      <c r="DC20" s="628"/>
      <c r="DD20" s="634">
        <v>1196186</v>
      </c>
      <c r="DE20" s="626"/>
      <c r="DF20" s="626"/>
      <c r="DG20" s="626"/>
      <c r="DH20" s="626"/>
      <c r="DI20" s="626"/>
      <c r="DJ20" s="626"/>
      <c r="DK20" s="626"/>
      <c r="DL20" s="626"/>
      <c r="DM20" s="626"/>
      <c r="DN20" s="626"/>
      <c r="DO20" s="626"/>
      <c r="DP20" s="627"/>
      <c r="DQ20" s="634">
        <v>11661536</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10342</v>
      </c>
      <c r="S21" s="626"/>
      <c r="T21" s="626"/>
      <c r="U21" s="626"/>
      <c r="V21" s="626"/>
      <c r="W21" s="626"/>
      <c r="X21" s="626"/>
      <c r="Y21" s="627"/>
      <c r="Z21" s="628">
        <v>0.1</v>
      </c>
      <c r="AA21" s="628"/>
      <c r="AB21" s="628"/>
      <c r="AC21" s="628"/>
      <c r="AD21" s="629">
        <v>10342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131011</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207749</v>
      </c>
      <c r="S23" s="626"/>
      <c r="T23" s="626"/>
      <c r="U23" s="626"/>
      <c r="V23" s="626"/>
      <c r="W23" s="626"/>
      <c r="X23" s="626"/>
      <c r="Y23" s="627"/>
      <c r="Z23" s="628">
        <v>1.2</v>
      </c>
      <c r="AA23" s="628"/>
      <c r="AB23" s="628"/>
      <c r="AC23" s="628"/>
      <c r="AD23" s="629">
        <v>23673</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300056</v>
      </c>
      <c r="BH23" s="626"/>
      <c r="BI23" s="626"/>
      <c r="BJ23" s="626"/>
      <c r="BK23" s="626"/>
      <c r="BL23" s="626"/>
      <c r="BM23" s="626"/>
      <c r="BN23" s="627"/>
      <c r="BO23" s="628">
        <v>7.5</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23399</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10475686</v>
      </c>
      <c r="CS24" s="615"/>
      <c r="CT24" s="615"/>
      <c r="CU24" s="615"/>
      <c r="CV24" s="615"/>
      <c r="CW24" s="615"/>
      <c r="CX24" s="615"/>
      <c r="CY24" s="616"/>
      <c r="CZ24" s="652">
        <v>58.9</v>
      </c>
      <c r="DA24" s="653"/>
      <c r="DB24" s="653"/>
      <c r="DC24" s="654"/>
      <c r="DD24" s="651">
        <v>6039589</v>
      </c>
      <c r="DE24" s="615"/>
      <c r="DF24" s="615"/>
      <c r="DG24" s="615"/>
      <c r="DH24" s="615"/>
      <c r="DI24" s="615"/>
      <c r="DJ24" s="615"/>
      <c r="DK24" s="616"/>
      <c r="DL24" s="651">
        <v>6026107</v>
      </c>
      <c r="DM24" s="615"/>
      <c r="DN24" s="615"/>
      <c r="DO24" s="615"/>
      <c r="DP24" s="615"/>
      <c r="DQ24" s="615"/>
      <c r="DR24" s="615"/>
      <c r="DS24" s="615"/>
      <c r="DT24" s="615"/>
      <c r="DU24" s="615"/>
      <c r="DV24" s="616"/>
      <c r="DW24" s="619">
        <v>62.8</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3882659</v>
      </c>
      <c r="S25" s="626"/>
      <c r="T25" s="626"/>
      <c r="U25" s="626"/>
      <c r="V25" s="626"/>
      <c r="W25" s="626"/>
      <c r="X25" s="626"/>
      <c r="Y25" s="627"/>
      <c r="Z25" s="628">
        <v>21.7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2901782</v>
      </c>
      <c r="CS25" s="657"/>
      <c r="CT25" s="657"/>
      <c r="CU25" s="657"/>
      <c r="CV25" s="657"/>
      <c r="CW25" s="657"/>
      <c r="CX25" s="657"/>
      <c r="CY25" s="658"/>
      <c r="CZ25" s="659">
        <v>16.3</v>
      </c>
      <c r="DA25" s="660"/>
      <c r="DB25" s="660"/>
      <c r="DC25" s="661"/>
      <c r="DD25" s="634">
        <v>2652266</v>
      </c>
      <c r="DE25" s="657"/>
      <c r="DF25" s="657"/>
      <c r="DG25" s="657"/>
      <c r="DH25" s="657"/>
      <c r="DI25" s="657"/>
      <c r="DJ25" s="657"/>
      <c r="DK25" s="658"/>
      <c r="DL25" s="634">
        <v>2638827</v>
      </c>
      <c r="DM25" s="657"/>
      <c r="DN25" s="657"/>
      <c r="DO25" s="657"/>
      <c r="DP25" s="657"/>
      <c r="DQ25" s="657"/>
      <c r="DR25" s="657"/>
      <c r="DS25" s="657"/>
      <c r="DT25" s="657"/>
      <c r="DU25" s="657"/>
      <c r="DV25" s="658"/>
      <c r="DW25" s="630">
        <v>27.5</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1715274</v>
      </c>
      <c r="CS26" s="626"/>
      <c r="CT26" s="626"/>
      <c r="CU26" s="626"/>
      <c r="CV26" s="626"/>
      <c r="CW26" s="626"/>
      <c r="CX26" s="626"/>
      <c r="CY26" s="627"/>
      <c r="CZ26" s="659">
        <v>9.6999999999999993</v>
      </c>
      <c r="DA26" s="660"/>
      <c r="DB26" s="660"/>
      <c r="DC26" s="661"/>
      <c r="DD26" s="634">
        <v>1535081</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1113448</v>
      </c>
      <c r="S27" s="626"/>
      <c r="T27" s="626"/>
      <c r="U27" s="626"/>
      <c r="V27" s="626"/>
      <c r="W27" s="626"/>
      <c r="X27" s="626"/>
      <c r="Y27" s="627"/>
      <c r="Z27" s="628">
        <v>6.2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3980794</v>
      </c>
      <c r="BH27" s="626"/>
      <c r="BI27" s="626"/>
      <c r="BJ27" s="626"/>
      <c r="BK27" s="626"/>
      <c r="BL27" s="626"/>
      <c r="BM27" s="626"/>
      <c r="BN27" s="627"/>
      <c r="BO27" s="628">
        <v>100</v>
      </c>
      <c r="BP27" s="628"/>
      <c r="BQ27" s="628"/>
      <c r="BR27" s="628"/>
      <c r="BS27" s="634">
        <v>24775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5625697</v>
      </c>
      <c r="CS27" s="657"/>
      <c r="CT27" s="657"/>
      <c r="CU27" s="657"/>
      <c r="CV27" s="657"/>
      <c r="CW27" s="657"/>
      <c r="CX27" s="657"/>
      <c r="CY27" s="658"/>
      <c r="CZ27" s="659">
        <v>31.7</v>
      </c>
      <c r="DA27" s="660"/>
      <c r="DB27" s="660"/>
      <c r="DC27" s="661"/>
      <c r="DD27" s="634">
        <v>1471359</v>
      </c>
      <c r="DE27" s="657"/>
      <c r="DF27" s="657"/>
      <c r="DG27" s="657"/>
      <c r="DH27" s="657"/>
      <c r="DI27" s="657"/>
      <c r="DJ27" s="657"/>
      <c r="DK27" s="658"/>
      <c r="DL27" s="634">
        <v>1471316</v>
      </c>
      <c r="DM27" s="657"/>
      <c r="DN27" s="657"/>
      <c r="DO27" s="657"/>
      <c r="DP27" s="657"/>
      <c r="DQ27" s="657"/>
      <c r="DR27" s="657"/>
      <c r="DS27" s="657"/>
      <c r="DT27" s="657"/>
      <c r="DU27" s="657"/>
      <c r="DV27" s="658"/>
      <c r="DW27" s="630">
        <v>15.3</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32171</v>
      </c>
      <c r="S28" s="626"/>
      <c r="T28" s="626"/>
      <c r="U28" s="626"/>
      <c r="V28" s="626"/>
      <c r="W28" s="626"/>
      <c r="X28" s="626"/>
      <c r="Y28" s="627"/>
      <c r="Z28" s="628">
        <v>0.2</v>
      </c>
      <c r="AA28" s="628"/>
      <c r="AB28" s="628"/>
      <c r="AC28" s="628"/>
      <c r="AD28" s="629">
        <v>3658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1948207</v>
      </c>
      <c r="CS28" s="626"/>
      <c r="CT28" s="626"/>
      <c r="CU28" s="626"/>
      <c r="CV28" s="626"/>
      <c r="CW28" s="626"/>
      <c r="CX28" s="626"/>
      <c r="CY28" s="627"/>
      <c r="CZ28" s="659">
        <v>11</v>
      </c>
      <c r="DA28" s="660"/>
      <c r="DB28" s="660"/>
      <c r="DC28" s="661"/>
      <c r="DD28" s="634">
        <v>1915964</v>
      </c>
      <c r="DE28" s="626"/>
      <c r="DF28" s="626"/>
      <c r="DG28" s="626"/>
      <c r="DH28" s="626"/>
      <c r="DI28" s="626"/>
      <c r="DJ28" s="626"/>
      <c r="DK28" s="627"/>
      <c r="DL28" s="634">
        <v>1915964</v>
      </c>
      <c r="DM28" s="626"/>
      <c r="DN28" s="626"/>
      <c r="DO28" s="626"/>
      <c r="DP28" s="626"/>
      <c r="DQ28" s="626"/>
      <c r="DR28" s="626"/>
      <c r="DS28" s="626"/>
      <c r="DT28" s="626"/>
      <c r="DU28" s="626"/>
      <c r="DV28" s="627"/>
      <c r="DW28" s="630">
        <v>20</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21224</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1947335</v>
      </c>
      <c r="CS29" s="657"/>
      <c r="CT29" s="657"/>
      <c r="CU29" s="657"/>
      <c r="CV29" s="657"/>
      <c r="CW29" s="657"/>
      <c r="CX29" s="657"/>
      <c r="CY29" s="658"/>
      <c r="CZ29" s="659">
        <v>11</v>
      </c>
      <c r="DA29" s="660"/>
      <c r="DB29" s="660"/>
      <c r="DC29" s="661"/>
      <c r="DD29" s="634">
        <v>1915092</v>
      </c>
      <c r="DE29" s="657"/>
      <c r="DF29" s="657"/>
      <c r="DG29" s="657"/>
      <c r="DH29" s="657"/>
      <c r="DI29" s="657"/>
      <c r="DJ29" s="657"/>
      <c r="DK29" s="658"/>
      <c r="DL29" s="634">
        <v>1915092</v>
      </c>
      <c r="DM29" s="657"/>
      <c r="DN29" s="657"/>
      <c r="DO29" s="657"/>
      <c r="DP29" s="657"/>
      <c r="DQ29" s="657"/>
      <c r="DR29" s="657"/>
      <c r="DS29" s="657"/>
      <c r="DT29" s="657"/>
      <c r="DU29" s="657"/>
      <c r="DV29" s="658"/>
      <c r="DW29" s="630">
        <v>19.899999999999999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933000</v>
      </c>
      <c r="S30" s="626"/>
      <c r="T30" s="626"/>
      <c r="U30" s="626"/>
      <c r="V30" s="626"/>
      <c r="W30" s="626"/>
      <c r="X30" s="626"/>
      <c r="Y30" s="627"/>
      <c r="Z30" s="628">
        <v>5.2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98.7</v>
      </c>
      <c r="BH30" s="684"/>
      <c r="BI30" s="684"/>
      <c r="BJ30" s="684"/>
      <c r="BK30" s="684"/>
      <c r="BL30" s="684"/>
      <c r="BM30" s="620">
        <v>95.5</v>
      </c>
      <c r="BN30" s="684"/>
      <c r="BO30" s="684"/>
      <c r="BP30" s="684"/>
      <c r="BQ30" s="685"/>
      <c r="BR30" s="683">
        <v>98.5</v>
      </c>
      <c r="BS30" s="684"/>
      <c r="BT30" s="684"/>
      <c r="BU30" s="684"/>
      <c r="BV30" s="684"/>
      <c r="BW30" s="684"/>
      <c r="BX30" s="620">
        <v>94.7</v>
      </c>
      <c r="BY30" s="684"/>
      <c r="BZ30" s="684"/>
      <c r="CA30" s="684"/>
      <c r="CB30" s="685"/>
      <c r="CD30" s="688"/>
      <c r="CE30" s="689"/>
      <c r="CF30" s="639" t="s">
        <v>291</v>
      </c>
      <c r="CG30" s="640"/>
      <c r="CH30" s="640"/>
      <c r="CI30" s="640"/>
      <c r="CJ30" s="640"/>
      <c r="CK30" s="640"/>
      <c r="CL30" s="640"/>
      <c r="CM30" s="640"/>
      <c r="CN30" s="640"/>
      <c r="CO30" s="640"/>
      <c r="CP30" s="640"/>
      <c r="CQ30" s="641"/>
      <c r="CR30" s="625">
        <v>1822969</v>
      </c>
      <c r="CS30" s="626"/>
      <c r="CT30" s="626"/>
      <c r="CU30" s="626"/>
      <c r="CV30" s="626"/>
      <c r="CW30" s="626"/>
      <c r="CX30" s="626"/>
      <c r="CY30" s="627"/>
      <c r="CZ30" s="659">
        <v>10.3</v>
      </c>
      <c r="DA30" s="660"/>
      <c r="DB30" s="660"/>
      <c r="DC30" s="661"/>
      <c r="DD30" s="634">
        <v>1804418</v>
      </c>
      <c r="DE30" s="626"/>
      <c r="DF30" s="626"/>
      <c r="DG30" s="626"/>
      <c r="DH30" s="626"/>
      <c r="DI30" s="626"/>
      <c r="DJ30" s="626"/>
      <c r="DK30" s="627"/>
      <c r="DL30" s="634">
        <v>1804418</v>
      </c>
      <c r="DM30" s="626"/>
      <c r="DN30" s="626"/>
      <c r="DO30" s="626"/>
      <c r="DP30" s="626"/>
      <c r="DQ30" s="626"/>
      <c r="DR30" s="626"/>
      <c r="DS30" s="626"/>
      <c r="DT30" s="626"/>
      <c r="DU30" s="626"/>
      <c r="DV30" s="627"/>
      <c r="DW30" s="630">
        <v>18.8</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40249</v>
      </c>
      <c r="S31" s="626"/>
      <c r="T31" s="626"/>
      <c r="U31" s="626"/>
      <c r="V31" s="626"/>
      <c r="W31" s="626"/>
      <c r="X31" s="626"/>
      <c r="Y31" s="627"/>
      <c r="Z31" s="628">
        <v>0.2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98.5</v>
      </c>
      <c r="BH31" s="657"/>
      <c r="BI31" s="657"/>
      <c r="BJ31" s="657"/>
      <c r="BK31" s="657"/>
      <c r="BL31" s="657"/>
      <c r="BM31" s="631">
        <v>95.2</v>
      </c>
      <c r="BN31" s="681"/>
      <c r="BO31" s="681"/>
      <c r="BP31" s="681"/>
      <c r="BQ31" s="682"/>
      <c r="BR31" s="680">
        <v>98.3</v>
      </c>
      <c r="BS31" s="657"/>
      <c r="BT31" s="657"/>
      <c r="BU31" s="657"/>
      <c r="BV31" s="657"/>
      <c r="BW31" s="657"/>
      <c r="BX31" s="631">
        <v>94.6</v>
      </c>
      <c r="BY31" s="681"/>
      <c r="BZ31" s="681"/>
      <c r="CA31" s="681"/>
      <c r="CB31" s="682"/>
      <c r="CD31" s="688"/>
      <c r="CE31" s="689"/>
      <c r="CF31" s="639" t="s">
        <v>295</v>
      </c>
      <c r="CG31" s="640"/>
      <c r="CH31" s="640"/>
      <c r="CI31" s="640"/>
      <c r="CJ31" s="640"/>
      <c r="CK31" s="640"/>
      <c r="CL31" s="640"/>
      <c r="CM31" s="640"/>
      <c r="CN31" s="640"/>
      <c r="CO31" s="640"/>
      <c r="CP31" s="640"/>
      <c r="CQ31" s="641"/>
      <c r="CR31" s="625">
        <v>124366</v>
      </c>
      <c r="CS31" s="657"/>
      <c r="CT31" s="657"/>
      <c r="CU31" s="657"/>
      <c r="CV31" s="657"/>
      <c r="CW31" s="657"/>
      <c r="CX31" s="657"/>
      <c r="CY31" s="658"/>
      <c r="CZ31" s="659">
        <v>0.7</v>
      </c>
      <c r="DA31" s="660"/>
      <c r="DB31" s="660"/>
      <c r="DC31" s="661"/>
      <c r="DD31" s="634">
        <v>110674</v>
      </c>
      <c r="DE31" s="657"/>
      <c r="DF31" s="657"/>
      <c r="DG31" s="657"/>
      <c r="DH31" s="657"/>
      <c r="DI31" s="657"/>
      <c r="DJ31" s="657"/>
      <c r="DK31" s="658"/>
      <c r="DL31" s="634">
        <v>110674</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292594</v>
      </c>
      <c r="S32" s="626"/>
      <c r="T32" s="626"/>
      <c r="U32" s="626"/>
      <c r="V32" s="626"/>
      <c r="W32" s="626"/>
      <c r="X32" s="626"/>
      <c r="Y32" s="627"/>
      <c r="Z32" s="628">
        <v>1.6</v>
      </c>
      <c r="AA32" s="628"/>
      <c r="AB32" s="628"/>
      <c r="AC32" s="628"/>
      <c r="AD32" s="629">
        <v>5619</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95.2</v>
      </c>
      <c r="BN32" s="693"/>
      <c r="BO32" s="693"/>
      <c r="BP32" s="693"/>
      <c r="BQ32" s="695"/>
      <c r="BR32" s="692">
        <v>98.6</v>
      </c>
      <c r="BS32" s="693"/>
      <c r="BT32" s="693"/>
      <c r="BU32" s="693"/>
      <c r="BV32" s="693"/>
      <c r="BW32" s="693"/>
      <c r="BX32" s="694">
        <v>94.2</v>
      </c>
      <c r="BY32" s="693"/>
      <c r="BZ32" s="693"/>
      <c r="CA32" s="693"/>
      <c r="CB32" s="695"/>
      <c r="CD32" s="690"/>
      <c r="CE32" s="691"/>
      <c r="CF32" s="639" t="s">
        <v>298</v>
      </c>
      <c r="CG32" s="640"/>
      <c r="CH32" s="640"/>
      <c r="CI32" s="640"/>
      <c r="CJ32" s="640"/>
      <c r="CK32" s="640"/>
      <c r="CL32" s="640"/>
      <c r="CM32" s="640"/>
      <c r="CN32" s="640"/>
      <c r="CO32" s="640"/>
      <c r="CP32" s="640"/>
      <c r="CQ32" s="641"/>
      <c r="CR32" s="625">
        <v>872</v>
      </c>
      <c r="CS32" s="626"/>
      <c r="CT32" s="626"/>
      <c r="CU32" s="626"/>
      <c r="CV32" s="626"/>
      <c r="CW32" s="626"/>
      <c r="CX32" s="626"/>
      <c r="CY32" s="627"/>
      <c r="CZ32" s="659">
        <v>0</v>
      </c>
      <c r="DA32" s="660"/>
      <c r="DB32" s="660"/>
      <c r="DC32" s="661"/>
      <c r="DD32" s="634">
        <v>872</v>
      </c>
      <c r="DE32" s="626"/>
      <c r="DF32" s="626"/>
      <c r="DG32" s="626"/>
      <c r="DH32" s="626"/>
      <c r="DI32" s="626"/>
      <c r="DJ32" s="626"/>
      <c r="DK32" s="627"/>
      <c r="DL32" s="634">
        <v>872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1016617</v>
      </c>
      <c r="S33" s="626"/>
      <c r="T33" s="626"/>
      <c r="U33" s="626"/>
      <c r="V33" s="626"/>
      <c r="W33" s="626"/>
      <c r="X33" s="626"/>
      <c r="Y33" s="627"/>
      <c r="Z33" s="628">
        <v>5.7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6100731</v>
      </c>
      <c r="CS33" s="657"/>
      <c r="CT33" s="657"/>
      <c r="CU33" s="657"/>
      <c r="CV33" s="657"/>
      <c r="CW33" s="657"/>
      <c r="CX33" s="657"/>
      <c r="CY33" s="658"/>
      <c r="CZ33" s="659">
        <v>34.299999999999997</v>
      </c>
      <c r="DA33" s="660"/>
      <c r="DB33" s="660"/>
      <c r="DC33" s="661"/>
      <c r="DD33" s="634">
        <v>5214689</v>
      </c>
      <c r="DE33" s="657"/>
      <c r="DF33" s="657"/>
      <c r="DG33" s="657"/>
      <c r="DH33" s="657"/>
      <c r="DI33" s="657"/>
      <c r="DJ33" s="657"/>
      <c r="DK33" s="658"/>
      <c r="DL33" s="634">
        <v>3523423</v>
      </c>
      <c r="DM33" s="657"/>
      <c r="DN33" s="657"/>
      <c r="DO33" s="657"/>
      <c r="DP33" s="657"/>
      <c r="DQ33" s="657"/>
      <c r="DR33" s="657"/>
      <c r="DS33" s="657"/>
      <c r="DT33" s="657"/>
      <c r="DU33" s="657"/>
      <c r="DV33" s="658"/>
      <c r="DW33" s="630">
        <v>36.700000000000003</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1561884</v>
      </c>
      <c r="CS34" s="626"/>
      <c r="CT34" s="626"/>
      <c r="CU34" s="626"/>
      <c r="CV34" s="626"/>
      <c r="CW34" s="626"/>
      <c r="CX34" s="626"/>
      <c r="CY34" s="627"/>
      <c r="CZ34" s="659">
        <v>8.8000000000000007</v>
      </c>
      <c r="DA34" s="660"/>
      <c r="DB34" s="660"/>
      <c r="DC34" s="661"/>
      <c r="DD34" s="634">
        <v>1278905</v>
      </c>
      <c r="DE34" s="626"/>
      <c r="DF34" s="626"/>
      <c r="DG34" s="626"/>
      <c r="DH34" s="626"/>
      <c r="DI34" s="626"/>
      <c r="DJ34" s="626"/>
      <c r="DK34" s="627"/>
      <c r="DL34" s="634">
        <v>268909</v>
      </c>
      <c r="DM34" s="626"/>
      <c r="DN34" s="626"/>
      <c r="DO34" s="626"/>
      <c r="DP34" s="626"/>
      <c r="DQ34" s="626"/>
      <c r="DR34" s="626"/>
      <c r="DS34" s="626"/>
      <c r="DT34" s="626"/>
      <c r="DU34" s="626"/>
      <c r="DV34" s="627"/>
      <c r="DW34" s="630">
        <v>2.8</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483117</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3051307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-1236082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108027</v>
      </c>
      <c r="CS35" s="657"/>
      <c r="CT35" s="657"/>
      <c r="CU35" s="657"/>
      <c r="CV35" s="657"/>
      <c r="CW35" s="657"/>
      <c r="CX35" s="657"/>
      <c r="CY35" s="658"/>
      <c r="CZ35" s="659">
        <v>0.6</v>
      </c>
      <c r="DA35" s="660"/>
      <c r="DB35" s="660"/>
      <c r="DC35" s="661"/>
      <c r="DD35" s="634">
        <v>64631</v>
      </c>
      <c r="DE35" s="657"/>
      <c r="DF35" s="657"/>
      <c r="DG35" s="657"/>
      <c r="DH35" s="657"/>
      <c r="DI35" s="657"/>
      <c r="DJ35" s="657"/>
      <c r="DK35" s="658"/>
      <c r="DL35" s="634">
        <v>64631</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17855682</v>
      </c>
      <c r="S36" s="698"/>
      <c r="T36" s="698"/>
      <c r="U36" s="698"/>
      <c r="V36" s="698"/>
      <c r="W36" s="698"/>
      <c r="X36" s="698"/>
      <c r="Y36" s="699"/>
      <c r="Z36" s="700">
        <v>100</v>
      </c>
      <c r="AA36" s="700"/>
      <c r="AB36" s="700"/>
      <c r="AC36" s="700"/>
      <c r="AD36" s="701">
        <v>9119315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692000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-1497065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1516886</v>
      </c>
      <c r="CS36" s="626"/>
      <c r="CT36" s="626"/>
      <c r="CU36" s="626"/>
      <c r="CV36" s="626"/>
      <c r="CW36" s="626"/>
      <c r="CX36" s="626"/>
      <c r="CY36" s="627"/>
      <c r="CZ36" s="659">
        <v>8.5</v>
      </c>
      <c r="DA36" s="660"/>
      <c r="DB36" s="660"/>
      <c r="DC36" s="661"/>
      <c r="DD36" s="634">
        <v>1372937</v>
      </c>
      <c r="DE36" s="626"/>
      <c r="DF36" s="626"/>
      <c r="DG36" s="626"/>
      <c r="DH36" s="626"/>
      <c r="DI36" s="626"/>
      <c r="DJ36" s="626"/>
      <c r="DK36" s="627"/>
      <c r="DL36" s="634">
        <v>907084</v>
      </c>
      <c r="DM36" s="626"/>
      <c r="DN36" s="626"/>
      <c r="DO36" s="626"/>
      <c r="DP36" s="626"/>
      <c r="DQ36" s="626"/>
      <c r="DR36" s="626"/>
      <c r="DS36" s="626"/>
      <c r="DT36" s="626"/>
      <c r="DU36" s="626"/>
      <c r="DV36" s="627"/>
      <c r="DW36" s="630">
        <v>9.4</v>
      </c>
      <c r="DX36" s="655"/>
      <c r="DY36" s="655"/>
      <c r="DZ36" s="655"/>
      <c r="EA36" s="655"/>
      <c r="EB36" s="655"/>
      <c r="EC36" s="656"/>
    </row>
    <row r="37" spans="2:133" ht="11.25" customHeight="1">
      <c r="AQ37" s="704" t="s">
        <v>313</v>
      </c>
      <c r="AR37" s="705"/>
      <c r="AS37" s="705"/>
      <c r="AT37" s="705"/>
      <c r="AU37" s="705"/>
      <c r="AV37" s="705"/>
      <c r="AW37" s="705"/>
      <c r="AX37" s="705"/>
      <c r="AY37" s="706"/>
      <c r="AZ37" s="625">
        <v>195998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7260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686733</v>
      </c>
      <c r="CS37" s="657"/>
      <c r="CT37" s="657"/>
      <c r="CU37" s="657"/>
      <c r="CV37" s="657"/>
      <c r="CW37" s="657"/>
      <c r="CX37" s="657"/>
      <c r="CY37" s="658"/>
      <c r="CZ37" s="659">
        <v>3.9</v>
      </c>
      <c r="DA37" s="660"/>
      <c r="DB37" s="660"/>
      <c r="DC37" s="661"/>
      <c r="DD37" s="634">
        <v>686733</v>
      </c>
      <c r="DE37" s="657"/>
      <c r="DF37" s="657"/>
      <c r="DG37" s="657"/>
      <c r="DH37" s="657"/>
      <c r="DI37" s="657"/>
      <c r="DJ37" s="657"/>
      <c r="DK37" s="658"/>
      <c r="DL37" s="634">
        <v>634215</v>
      </c>
      <c r="DM37" s="657"/>
      <c r="DN37" s="657"/>
      <c r="DO37" s="657"/>
      <c r="DP37" s="657"/>
      <c r="DQ37" s="657"/>
      <c r="DR37" s="657"/>
      <c r="DS37" s="657"/>
      <c r="DT37" s="657"/>
      <c r="DU37" s="657"/>
      <c r="DV37" s="658"/>
      <c r="DW37" s="630">
        <v>6.6</v>
      </c>
      <c r="DX37" s="655"/>
      <c r="DY37" s="655"/>
      <c r="DZ37" s="655"/>
      <c r="EA37" s="655"/>
      <c r="EB37" s="655"/>
      <c r="EC37" s="656"/>
    </row>
    <row r="38" spans="2:133" ht="11.25" customHeight="1">
      <c r="AQ38" s="704" t="s">
        <v>316</v>
      </c>
      <c r="AR38" s="705"/>
      <c r="AS38" s="705"/>
      <c r="AT38" s="705"/>
      <c r="AU38" s="705"/>
      <c r="AV38" s="705"/>
      <c r="AW38" s="705"/>
      <c r="AX38" s="705"/>
      <c r="AY38" s="706"/>
      <c r="AZ38" s="625">
        <v>2312</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11626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2852997</v>
      </c>
      <c r="CS38" s="626"/>
      <c r="CT38" s="626"/>
      <c r="CU38" s="626"/>
      <c r="CV38" s="626"/>
      <c r="CW38" s="626"/>
      <c r="CX38" s="626"/>
      <c r="CY38" s="627"/>
      <c r="CZ38" s="659">
        <v>16.100000000000001</v>
      </c>
      <c r="DA38" s="660"/>
      <c r="DB38" s="660"/>
      <c r="DC38" s="661"/>
      <c r="DD38" s="634">
        <v>2468344</v>
      </c>
      <c r="DE38" s="626"/>
      <c r="DF38" s="626"/>
      <c r="DG38" s="626"/>
      <c r="DH38" s="626"/>
      <c r="DI38" s="626"/>
      <c r="DJ38" s="626"/>
      <c r="DK38" s="627"/>
      <c r="DL38" s="634">
        <v>2282799</v>
      </c>
      <c r="DM38" s="626"/>
      <c r="DN38" s="626"/>
      <c r="DO38" s="626"/>
      <c r="DP38" s="626"/>
      <c r="DQ38" s="626"/>
      <c r="DR38" s="626"/>
      <c r="DS38" s="626"/>
      <c r="DT38" s="626"/>
      <c r="DU38" s="626"/>
      <c r="DV38" s="627"/>
      <c r="DW38" s="630">
        <v>23.8</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30700</v>
      </c>
      <c r="CS39" s="657"/>
      <c r="CT39" s="657"/>
      <c r="CU39" s="657"/>
      <c r="CV39" s="657"/>
      <c r="CW39" s="657"/>
      <c r="CX39" s="657"/>
      <c r="CY39" s="658"/>
      <c r="CZ39" s="659">
        <v>0.2</v>
      </c>
      <c r="DA39" s="660"/>
      <c r="DB39" s="660"/>
      <c r="DC39" s="661"/>
      <c r="DD39" s="634">
        <v>29872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643900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138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30237</v>
      </c>
      <c r="CS40" s="626"/>
      <c r="CT40" s="626"/>
      <c r="CU40" s="626"/>
      <c r="CV40" s="626"/>
      <c r="CW40" s="626"/>
      <c r="CX40" s="626"/>
      <c r="CY40" s="627"/>
      <c r="CZ40" s="659">
        <v>0.2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1517097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340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1196186</v>
      </c>
      <c r="CS42" s="626"/>
      <c r="CT42" s="626"/>
      <c r="CU42" s="626"/>
      <c r="CV42" s="626"/>
      <c r="CW42" s="626"/>
      <c r="CX42" s="626"/>
      <c r="CY42" s="627"/>
      <c r="CZ42" s="659">
        <v>6.7</v>
      </c>
      <c r="DA42" s="708"/>
      <c r="DB42" s="708"/>
      <c r="DC42" s="709"/>
      <c r="DD42" s="634">
        <v>407258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92615</v>
      </c>
      <c r="CS43" s="657"/>
      <c r="CT43" s="657"/>
      <c r="CU43" s="657"/>
      <c r="CV43" s="657"/>
      <c r="CW43" s="657"/>
      <c r="CX43" s="657"/>
      <c r="CY43" s="658"/>
      <c r="CZ43" s="659">
        <v>0.5</v>
      </c>
      <c r="DA43" s="660"/>
      <c r="DB43" s="660"/>
      <c r="DC43" s="661"/>
      <c r="DD43" s="634">
        <v>92615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1196186</v>
      </c>
      <c r="CS44" s="626"/>
      <c r="CT44" s="626"/>
      <c r="CU44" s="626"/>
      <c r="CV44" s="626"/>
      <c r="CW44" s="626"/>
      <c r="CX44" s="626"/>
      <c r="CY44" s="627"/>
      <c r="CZ44" s="659">
        <v>6.7</v>
      </c>
      <c r="DA44" s="708"/>
      <c r="DB44" s="708"/>
      <c r="DC44" s="709"/>
      <c r="DD44" s="634">
        <v>407258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514644</v>
      </c>
      <c r="CS45" s="657"/>
      <c r="CT45" s="657"/>
      <c r="CU45" s="657"/>
      <c r="CV45" s="657"/>
      <c r="CW45" s="657"/>
      <c r="CX45" s="657"/>
      <c r="CY45" s="658"/>
      <c r="CZ45" s="659">
        <v>2.9</v>
      </c>
      <c r="DA45" s="660"/>
      <c r="DB45" s="660"/>
      <c r="DC45" s="661"/>
      <c r="DD45" s="634">
        <v>74972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665292</v>
      </c>
      <c r="CS46" s="626"/>
      <c r="CT46" s="626"/>
      <c r="CU46" s="626"/>
      <c r="CV46" s="626"/>
      <c r="CW46" s="626"/>
      <c r="CX46" s="626"/>
      <c r="CY46" s="627"/>
      <c r="CZ46" s="659">
        <v>3.7</v>
      </c>
      <c r="DA46" s="708"/>
      <c r="DB46" s="708"/>
      <c r="DC46" s="709"/>
      <c r="DD46" s="634">
        <v>330636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17772603</v>
      </c>
      <c r="CS49" s="693"/>
      <c r="CT49" s="693"/>
      <c r="CU49" s="693"/>
      <c r="CV49" s="693"/>
      <c r="CW49" s="693"/>
      <c r="CX49" s="693"/>
      <c r="CY49" s="720"/>
      <c r="CZ49" s="721">
        <v>100</v>
      </c>
      <c r="DA49" s="722"/>
      <c r="DB49" s="722"/>
      <c r="DC49" s="723"/>
      <c r="DD49" s="724">
        <v>11661536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18144</v>
      </c>
      <c r="R7" s="755"/>
      <c r="S7" s="755"/>
      <c r="T7" s="755"/>
      <c r="U7" s="755"/>
      <c r="V7" s="755">
        <v>17713</v>
      </c>
      <c r="W7" s="755"/>
      <c r="X7" s="755"/>
      <c r="Y7" s="755"/>
      <c r="Z7" s="755"/>
      <c r="AA7" s="755">
        <v>430</v>
      </c>
      <c r="AB7" s="755"/>
      <c r="AC7" s="755"/>
      <c r="AD7" s="755"/>
      <c r="AE7" s="756"/>
      <c r="AF7" s="757">
        <v>425</v>
      </c>
      <c r="AG7" s="758"/>
      <c r="AH7" s="758"/>
      <c r="AI7" s="758"/>
      <c r="AJ7" s="759"/>
      <c r="AK7" s="794">
        <v>933</v>
      </c>
      <c r="AL7" s="795"/>
      <c r="AM7" s="795"/>
      <c r="AN7" s="795"/>
      <c r="AO7" s="795"/>
      <c r="AP7" s="795">
        <v>13517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-1</v>
      </c>
      <c r="CI7" s="792"/>
      <c r="CJ7" s="792"/>
      <c r="CK7" s="792"/>
      <c r="CL7" s="793"/>
      <c r="CM7" s="791">
        <v>18</v>
      </c>
      <c r="CN7" s="792"/>
      <c r="CO7" s="792"/>
      <c r="CP7" s="792"/>
      <c r="CQ7" s="793"/>
      <c r="CR7" s="791">
        <v>3</v>
      </c>
      <c r="CS7" s="792"/>
      <c r="CT7" s="792"/>
      <c r="CU7" s="792"/>
      <c r="CV7" s="793"/>
      <c r="CW7" s="791" t="s">
        <v>479</v>
      </c>
      <c r="CX7" s="792"/>
      <c r="CY7" s="792"/>
      <c r="CZ7" s="792"/>
      <c r="DA7" s="793"/>
      <c r="DB7" s="791" t="s">
        <v>479</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t="s">
        <v>479</v>
      </c>
      <c r="R8" s="779"/>
      <c r="S8" s="779"/>
      <c r="T8" s="779"/>
      <c r="U8" s="779"/>
      <c r="V8" s="779" t="s">
        <v>479</v>
      </c>
      <c r="W8" s="779"/>
      <c r="X8" s="779"/>
      <c r="Y8" s="779"/>
      <c r="Z8" s="779"/>
      <c r="AA8" s="779" t="s">
        <v>479</v>
      </c>
      <c r="AB8" s="779"/>
      <c r="AC8" s="779"/>
      <c r="AD8" s="779"/>
      <c r="AE8" s="780"/>
      <c r="AF8" s="781" t="s">
        <v>111</v>
      </c>
      <c r="AG8" s="782"/>
      <c r="AH8" s="782"/>
      <c r="AI8" s="782"/>
      <c r="AJ8" s="783"/>
      <c r="AK8" s="784" t="s">
        <v>479</v>
      </c>
      <c r="AL8" s="785"/>
      <c r="AM8" s="785"/>
      <c r="AN8" s="785"/>
      <c r="AO8" s="785"/>
      <c r="AP8" s="785" t="s">
        <v>479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17</v>
      </c>
      <c r="R9" s="779"/>
      <c r="S9" s="779"/>
      <c r="T9" s="779"/>
      <c r="U9" s="779"/>
      <c r="V9" s="779">
        <v>366</v>
      </c>
      <c r="W9" s="779"/>
      <c r="X9" s="779"/>
      <c r="Y9" s="779"/>
      <c r="Z9" s="779"/>
      <c r="AA9" s="779">
        <v>-348</v>
      </c>
      <c r="AB9" s="779"/>
      <c r="AC9" s="779"/>
      <c r="AD9" s="779"/>
      <c r="AE9" s="780"/>
      <c r="AF9" s="781">
        <v>-348</v>
      </c>
      <c r="AG9" s="782"/>
      <c r="AH9" s="782"/>
      <c r="AI9" s="782"/>
      <c r="AJ9" s="783"/>
      <c r="AK9" s="784" t="s">
        <v>479</v>
      </c>
      <c r="AL9" s="785"/>
      <c r="AM9" s="785"/>
      <c r="AN9" s="785"/>
      <c r="AO9" s="785"/>
      <c r="AP9" s="785" t="s">
        <v>479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86</v>
      </c>
      <c r="R10" s="779"/>
      <c r="S10" s="779"/>
      <c r="T10" s="779"/>
      <c r="U10" s="779"/>
      <c r="V10" s="779">
        <v>85</v>
      </c>
      <c r="W10" s="779"/>
      <c r="X10" s="779"/>
      <c r="Y10" s="779"/>
      <c r="Z10" s="779"/>
      <c r="AA10" s="779">
        <v>1</v>
      </c>
      <c r="AB10" s="779"/>
      <c r="AC10" s="779"/>
      <c r="AD10" s="779"/>
      <c r="AE10" s="780"/>
      <c r="AF10" s="781">
        <v>1</v>
      </c>
      <c r="AG10" s="782"/>
      <c r="AH10" s="782"/>
      <c r="AI10" s="782"/>
      <c r="AJ10" s="783"/>
      <c r="AK10" s="784">
        <v>27</v>
      </c>
      <c r="AL10" s="785"/>
      <c r="AM10" s="785"/>
      <c r="AN10" s="785"/>
      <c r="AO10" s="785"/>
      <c r="AP10" s="785" t="s">
        <v>479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17856</v>
      </c>
      <c r="R23" s="814"/>
      <c r="S23" s="814"/>
      <c r="T23" s="814"/>
      <c r="U23" s="814"/>
      <c r="V23" s="814">
        <v>17773</v>
      </c>
      <c r="W23" s="814"/>
      <c r="X23" s="814"/>
      <c r="Y23" s="814"/>
      <c r="Z23" s="814"/>
      <c r="AA23" s="814">
        <v>83</v>
      </c>
      <c r="AB23" s="814"/>
      <c r="AC23" s="814"/>
      <c r="AD23" s="814"/>
      <c r="AE23" s="815"/>
      <c r="AF23" s="816">
        <v>77</v>
      </c>
      <c r="AG23" s="814"/>
      <c r="AH23" s="814"/>
      <c r="AI23" s="814"/>
      <c r="AJ23" s="817"/>
      <c r="AK23" s="818"/>
      <c r="AL23" s="819"/>
      <c r="AM23" s="819"/>
      <c r="AN23" s="819"/>
      <c r="AO23" s="819"/>
      <c r="AP23" s="814">
        <v>13517</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6565</v>
      </c>
      <c r="R28" s="843"/>
      <c r="S28" s="843"/>
      <c r="T28" s="843"/>
      <c r="U28" s="843"/>
      <c r="V28" s="843">
        <v>7801</v>
      </c>
      <c r="W28" s="843"/>
      <c r="X28" s="843"/>
      <c r="Y28" s="843"/>
      <c r="Z28" s="843"/>
      <c r="AA28" s="843">
        <v>-1236</v>
      </c>
      <c r="AB28" s="843"/>
      <c r="AC28" s="843"/>
      <c r="AD28" s="843"/>
      <c r="AE28" s="844"/>
      <c r="AF28" s="845">
        <v>-1236</v>
      </c>
      <c r="AG28" s="843"/>
      <c r="AH28" s="843"/>
      <c r="AI28" s="843"/>
      <c r="AJ28" s="846"/>
      <c r="AK28" s="847">
        <v>644</v>
      </c>
      <c r="AL28" s="838"/>
      <c r="AM28" s="838"/>
      <c r="AN28" s="838"/>
      <c r="AO28" s="838"/>
      <c r="AP28" s="838" t="s">
        <v>479</v>
      </c>
      <c r="AQ28" s="838"/>
      <c r="AR28" s="838"/>
      <c r="AS28" s="838"/>
      <c r="AT28" s="838"/>
      <c r="AU28" s="838" t="s">
        <v>479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4887</v>
      </c>
      <c r="R29" s="779"/>
      <c r="S29" s="779"/>
      <c r="T29" s="779"/>
      <c r="U29" s="779"/>
      <c r="V29" s="779">
        <v>4728</v>
      </c>
      <c r="W29" s="779"/>
      <c r="X29" s="779"/>
      <c r="Y29" s="779"/>
      <c r="Z29" s="779"/>
      <c r="AA29" s="779">
        <v>159</v>
      </c>
      <c r="AB29" s="779"/>
      <c r="AC29" s="779"/>
      <c r="AD29" s="779"/>
      <c r="AE29" s="780"/>
      <c r="AF29" s="781">
        <v>159</v>
      </c>
      <c r="AG29" s="782"/>
      <c r="AH29" s="782"/>
      <c r="AI29" s="782"/>
      <c r="AJ29" s="783"/>
      <c r="AK29" s="850">
        <v>693</v>
      </c>
      <c r="AL29" s="851"/>
      <c r="AM29" s="851"/>
      <c r="AN29" s="851"/>
      <c r="AO29" s="851"/>
      <c r="AP29" s="851" t="s">
        <v>479</v>
      </c>
      <c r="AQ29" s="851"/>
      <c r="AR29" s="851"/>
      <c r="AS29" s="851"/>
      <c r="AT29" s="851"/>
      <c r="AU29" s="851" t="s">
        <v>479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762</v>
      </c>
      <c r="R30" s="779"/>
      <c r="S30" s="779"/>
      <c r="T30" s="779"/>
      <c r="U30" s="779"/>
      <c r="V30" s="779">
        <v>743</v>
      </c>
      <c r="W30" s="779"/>
      <c r="X30" s="779"/>
      <c r="Y30" s="779"/>
      <c r="Z30" s="779"/>
      <c r="AA30" s="779">
        <v>19</v>
      </c>
      <c r="AB30" s="779"/>
      <c r="AC30" s="779"/>
      <c r="AD30" s="779"/>
      <c r="AE30" s="780"/>
      <c r="AF30" s="781">
        <v>19</v>
      </c>
      <c r="AG30" s="782"/>
      <c r="AH30" s="782"/>
      <c r="AI30" s="782"/>
      <c r="AJ30" s="783"/>
      <c r="AK30" s="850">
        <v>180</v>
      </c>
      <c r="AL30" s="851"/>
      <c r="AM30" s="851"/>
      <c r="AN30" s="851"/>
      <c r="AO30" s="851"/>
      <c r="AP30" s="851" t="s">
        <v>479</v>
      </c>
      <c r="AQ30" s="851"/>
      <c r="AR30" s="851"/>
      <c r="AS30" s="851"/>
      <c r="AT30" s="851"/>
      <c r="AU30" s="851" t="s">
        <v>479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1025</v>
      </c>
      <c r="R31" s="779"/>
      <c r="S31" s="779"/>
      <c r="T31" s="779"/>
      <c r="U31" s="779"/>
      <c r="V31" s="779">
        <v>956</v>
      </c>
      <c r="W31" s="779"/>
      <c r="X31" s="779"/>
      <c r="Y31" s="779"/>
      <c r="Z31" s="779"/>
      <c r="AA31" s="779">
        <v>69</v>
      </c>
      <c r="AB31" s="779"/>
      <c r="AC31" s="779"/>
      <c r="AD31" s="779"/>
      <c r="AE31" s="780"/>
      <c r="AF31" s="781">
        <v>1749</v>
      </c>
      <c r="AG31" s="782"/>
      <c r="AH31" s="782"/>
      <c r="AI31" s="782"/>
      <c r="AJ31" s="783"/>
      <c r="AK31" s="850">
        <v>2</v>
      </c>
      <c r="AL31" s="851"/>
      <c r="AM31" s="851"/>
      <c r="AN31" s="851"/>
      <c r="AO31" s="851"/>
      <c r="AP31" s="851">
        <v>4183</v>
      </c>
      <c r="AQ31" s="851"/>
      <c r="AR31" s="851"/>
      <c r="AS31" s="851"/>
      <c r="AT31" s="851"/>
      <c r="AU31" s="851">
        <v>4</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2002</v>
      </c>
      <c r="R32" s="779"/>
      <c r="S32" s="779"/>
      <c r="T32" s="779"/>
      <c r="U32" s="779"/>
      <c r="V32" s="779">
        <v>1993</v>
      </c>
      <c r="W32" s="779"/>
      <c r="X32" s="779"/>
      <c r="Y32" s="779"/>
      <c r="Z32" s="779"/>
      <c r="AA32" s="779">
        <v>9</v>
      </c>
      <c r="AB32" s="779"/>
      <c r="AC32" s="779"/>
      <c r="AD32" s="779"/>
      <c r="AE32" s="780"/>
      <c r="AF32" s="781">
        <v>107</v>
      </c>
      <c r="AG32" s="782"/>
      <c r="AH32" s="782"/>
      <c r="AI32" s="782"/>
      <c r="AJ32" s="783"/>
      <c r="AK32" s="850">
        <v>196</v>
      </c>
      <c r="AL32" s="851"/>
      <c r="AM32" s="851"/>
      <c r="AN32" s="851"/>
      <c r="AO32" s="851"/>
      <c r="AP32" s="851">
        <v>537</v>
      </c>
      <c r="AQ32" s="851"/>
      <c r="AR32" s="851"/>
      <c r="AS32" s="851"/>
      <c r="AT32" s="851"/>
      <c r="AU32" s="851">
        <v>336</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2456</v>
      </c>
      <c r="R33" s="779"/>
      <c r="S33" s="779"/>
      <c r="T33" s="779"/>
      <c r="U33" s="779"/>
      <c r="V33" s="779">
        <v>2453</v>
      </c>
      <c r="W33" s="779"/>
      <c r="X33" s="779"/>
      <c r="Y33" s="779"/>
      <c r="Z33" s="779"/>
      <c r="AA33" s="779">
        <v>3</v>
      </c>
      <c r="AB33" s="779"/>
      <c r="AC33" s="779"/>
      <c r="AD33" s="779"/>
      <c r="AE33" s="780"/>
      <c r="AF33" s="781">
        <v>3</v>
      </c>
      <c r="AG33" s="782"/>
      <c r="AH33" s="782"/>
      <c r="AI33" s="782"/>
      <c r="AJ33" s="783"/>
      <c r="AK33" s="850">
        <v>692</v>
      </c>
      <c r="AL33" s="851"/>
      <c r="AM33" s="851"/>
      <c r="AN33" s="851"/>
      <c r="AO33" s="851"/>
      <c r="AP33" s="851">
        <v>13340</v>
      </c>
      <c r="AQ33" s="851"/>
      <c r="AR33" s="851"/>
      <c r="AS33" s="851"/>
      <c r="AT33" s="851"/>
      <c r="AU33" s="851">
        <v>11419</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802</v>
      </c>
      <c r="AG63" s="862"/>
      <c r="AH63" s="862"/>
      <c r="AI63" s="862"/>
      <c r="AJ63" s="863"/>
      <c r="AK63" s="864"/>
      <c r="AL63" s="859"/>
      <c r="AM63" s="859"/>
      <c r="AN63" s="859"/>
      <c r="AO63" s="859"/>
      <c r="AP63" s="862">
        <v>18060</v>
      </c>
      <c r="AQ63" s="862"/>
      <c r="AR63" s="862"/>
      <c r="AS63" s="862"/>
      <c r="AT63" s="862"/>
      <c r="AU63" s="862">
        <v>11759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69</v>
      </c>
      <c r="R68" s="886"/>
      <c r="S68" s="886"/>
      <c r="T68" s="886"/>
      <c r="U68" s="886"/>
      <c r="V68" s="886">
        <v>48</v>
      </c>
      <c r="W68" s="886"/>
      <c r="X68" s="886"/>
      <c r="Y68" s="886"/>
      <c r="Z68" s="886"/>
      <c r="AA68" s="886">
        <v>21</v>
      </c>
      <c r="AB68" s="886"/>
      <c r="AC68" s="886"/>
      <c r="AD68" s="886"/>
      <c r="AE68" s="886"/>
      <c r="AF68" s="886">
        <v>17</v>
      </c>
      <c r="AG68" s="886"/>
      <c r="AH68" s="886"/>
      <c r="AI68" s="886"/>
      <c r="AJ68" s="886"/>
      <c r="AK68" s="886">
        <v>15</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v>
      </c>
      <c r="R69" s="851"/>
      <c r="S69" s="851"/>
      <c r="T69" s="851"/>
      <c r="U69" s="851"/>
      <c r="V69" s="851">
        <v>1</v>
      </c>
      <c r="W69" s="851"/>
      <c r="X69" s="851"/>
      <c r="Y69" s="851"/>
      <c r="Z69" s="851"/>
      <c r="AA69" s="851">
        <v>1</v>
      </c>
      <c r="AB69" s="851"/>
      <c r="AC69" s="851"/>
      <c r="AD69" s="851"/>
      <c r="AE69" s="851"/>
      <c r="AF69" s="851">
        <v>1</v>
      </c>
      <c r="AG69" s="851"/>
      <c r="AH69" s="851"/>
      <c r="AI69" s="851"/>
      <c r="AJ69" s="851"/>
      <c r="AK69" s="851" t="s">
        <v>479</v>
      </c>
      <c r="AL69" s="851"/>
      <c r="AM69" s="851"/>
      <c r="AN69" s="851"/>
      <c r="AO69" s="851"/>
      <c r="AP69" s="851" t="s">
        <v>479</v>
      </c>
      <c r="AQ69" s="851"/>
      <c r="AR69" s="851"/>
      <c r="AS69" s="851"/>
      <c r="AT69" s="851"/>
      <c r="AU69" s="851" t="s">
        <v>479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101</v>
      </c>
      <c r="R70" s="851"/>
      <c r="S70" s="851"/>
      <c r="T70" s="851"/>
      <c r="U70" s="851"/>
      <c r="V70" s="851">
        <v>101</v>
      </c>
      <c r="W70" s="851"/>
      <c r="X70" s="851"/>
      <c r="Y70" s="851"/>
      <c r="Z70" s="851"/>
      <c r="AA70" s="851">
        <v>1</v>
      </c>
      <c r="AB70" s="851"/>
      <c r="AC70" s="851"/>
      <c r="AD70" s="851"/>
      <c r="AE70" s="851"/>
      <c r="AF70" s="851">
        <v>1</v>
      </c>
      <c r="AG70" s="851"/>
      <c r="AH70" s="851"/>
      <c r="AI70" s="851"/>
      <c r="AJ70" s="851"/>
      <c r="AK70" s="851" t="s">
        <v>479</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12059</v>
      </c>
      <c r="R71" s="851"/>
      <c r="S71" s="851"/>
      <c r="T71" s="851"/>
      <c r="U71" s="851"/>
      <c r="V71" s="851">
        <v>11158</v>
      </c>
      <c r="W71" s="851"/>
      <c r="X71" s="851"/>
      <c r="Y71" s="851"/>
      <c r="Z71" s="851"/>
      <c r="AA71" s="851">
        <v>900</v>
      </c>
      <c r="AB71" s="851"/>
      <c r="AC71" s="851"/>
      <c r="AD71" s="851"/>
      <c r="AE71" s="851"/>
      <c r="AF71" s="851">
        <v>900</v>
      </c>
      <c r="AG71" s="851"/>
      <c r="AH71" s="851"/>
      <c r="AI71" s="851"/>
      <c r="AJ71" s="851"/>
      <c r="AK71" s="851" t="s">
        <v>479</v>
      </c>
      <c r="AL71" s="851"/>
      <c r="AM71" s="851"/>
      <c r="AN71" s="851"/>
      <c r="AO71" s="851"/>
      <c r="AP71" s="851" t="s">
        <v>479</v>
      </c>
      <c r="AQ71" s="851"/>
      <c r="AR71" s="851"/>
      <c r="AS71" s="851"/>
      <c r="AT71" s="851"/>
      <c r="AU71" s="851" t="s">
        <v>479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70</v>
      </c>
      <c r="R72" s="851"/>
      <c r="S72" s="851"/>
      <c r="T72" s="851"/>
      <c r="U72" s="851"/>
      <c r="V72" s="851">
        <v>70</v>
      </c>
      <c r="W72" s="851"/>
      <c r="X72" s="851"/>
      <c r="Y72" s="851"/>
      <c r="Z72" s="851"/>
      <c r="AA72" s="851" t="s">
        <v>479</v>
      </c>
      <c r="AB72" s="851"/>
      <c r="AC72" s="851"/>
      <c r="AD72" s="851"/>
      <c r="AE72" s="851"/>
      <c r="AF72" s="851" t="s">
        <v>479</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149</v>
      </c>
      <c r="R73" s="851"/>
      <c r="S73" s="851"/>
      <c r="T73" s="851"/>
      <c r="U73" s="851"/>
      <c r="V73" s="851">
        <v>127</v>
      </c>
      <c r="W73" s="851"/>
      <c r="X73" s="851"/>
      <c r="Y73" s="851"/>
      <c r="Z73" s="851"/>
      <c r="AA73" s="851">
        <v>22</v>
      </c>
      <c r="AB73" s="851"/>
      <c r="AC73" s="851"/>
      <c r="AD73" s="851"/>
      <c r="AE73" s="851"/>
      <c r="AF73" s="851">
        <v>22</v>
      </c>
      <c r="AG73" s="851"/>
      <c r="AH73" s="851"/>
      <c r="AI73" s="851"/>
      <c r="AJ73" s="851"/>
      <c r="AK73" s="851">
        <v>129</v>
      </c>
      <c r="AL73" s="851"/>
      <c r="AM73" s="851"/>
      <c r="AN73" s="851"/>
      <c r="AO73" s="851"/>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6335</v>
      </c>
      <c r="R74" s="851"/>
      <c r="S74" s="851"/>
      <c r="T74" s="851"/>
      <c r="U74" s="851"/>
      <c r="V74" s="851">
        <v>6335</v>
      </c>
      <c r="W74" s="851"/>
      <c r="X74" s="851"/>
      <c r="Y74" s="851"/>
      <c r="Z74" s="851"/>
      <c r="AA74" s="851" t="s">
        <v>479</v>
      </c>
      <c r="AB74" s="851"/>
      <c r="AC74" s="851"/>
      <c r="AD74" s="851"/>
      <c r="AE74" s="851"/>
      <c r="AF74" s="851" t="s">
        <v>479</v>
      </c>
      <c r="AG74" s="851"/>
      <c r="AH74" s="851"/>
      <c r="AI74" s="851"/>
      <c r="AJ74" s="851"/>
      <c r="AK74" s="851" t="s">
        <v>479</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4291</v>
      </c>
      <c r="R75" s="900"/>
      <c r="S75" s="900"/>
      <c r="T75" s="900"/>
      <c r="U75" s="850"/>
      <c r="V75" s="901">
        <v>4247</v>
      </c>
      <c r="W75" s="900"/>
      <c r="X75" s="900"/>
      <c r="Y75" s="900"/>
      <c r="Z75" s="850"/>
      <c r="AA75" s="901">
        <v>44</v>
      </c>
      <c r="AB75" s="900"/>
      <c r="AC75" s="900"/>
      <c r="AD75" s="900"/>
      <c r="AE75" s="850"/>
      <c r="AF75" s="901">
        <v>44</v>
      </c>
      <c r="AG75" s="900"/>
      <c r="AH75" s="900"/>
      <c r="AI75" s="900"/>
      <c r="AJ75" s="850"/>
      <c r="AK75" s="901">
        <v>50</v>
      </c>
      <c r="AL75" s="900"/>
      <c r="AM75" s="900"/>
      <c r="AN75" s="900"/>
      <c r="AO75" s="850"/>
      <c r="AP75" s="901">
        <v>2789</v>
      </c>
      <c r="AQ75" s="900"/>
      <c r="AR75" s="900"/>
      <c r="AS75" s="900"/>
      <c r="AT75" s="850"/>
      <c r="AU75" s="901">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553</v>
      </c>
      <c r="C76" s="894"/>
      <c r="D76" s="894"/>
      <c r="E76" s="894"/>
      <c r="F76" s="894"/>
      <c r="G76" s="894"/>
      <c r="H76" s="894"/>
      <c r="I76" s="894"/>
      <c r="J76" s="894"/>
      <c r="K76" s="894"/>
      <c r="L76" s="894"/>
      <c r="M76" s="894"/>
      <c r="N76" s="894"/>
      <c r="O76" s="894"/>
      <c r="P76" s="895"/>
      <c r="Q76" s="899">
        <v>0</v>
      </c>
      <c r="R76" s="900"/>
      <c r="S76" s="900"/>
      <c r="T76" s="900"/>
      <c r="U76" s="850"/>
      <c r="V76" s="901">
        <v>0</v>
      </c>
      <c r="W76" s="900"/>
      <c r="X76" s="900"/>
      <c r="Y76" s="900"/>
      <c r="Z76" s="850"/>
      <c r="AA76" s="901">
        <v>0</v>
      </c>
      <c r="AB76" s="900"/>
      <c r="AC76" s="900"/>
      <c r="AD76" s="900"/>
      <c r="AE76" s="850"/>
      <c r="AF76" s="901">
        <v>0</v>
      </c>
      <c r="AG76" s="900"/>
      <c r="AH76" s="900"/>
      <c r="AI76" s="900"/>
      <c r="AJ76" s="850"/>
      <c r="AK76" s="901" t="s">
        <v>479</v>
      </c>
      <c r="AL76" s="900"/>
      <c r="AM76" s="900"/>
      <c r="AN76" s="900"/>
      <c r="AO76" s="850"/>
      <c r="AP76" s="901">
        <v>65</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554</v>
      </c>
      <c r="C77" s="894"/>
      <c r="D77" s="894"/>
      <c r="E77" s="894"/>
      <c r="F77" s="894"/>
      <c r="G77" s="894"/>
      <c r="H77" s="894"/>
      <c r="I77" s="894"/>
      <c r="J77" s="894"/>
      <c r="K77" s="894"/>
      <c r="L77" s="894"/>
      <c r="M77" s="894"/>
      <c r="N77" s="894"/>
      <c r="O77" s="894"/>
      <c r="P77" s="895"/>
      <c r="Q77" s="899">
        <v>202</v>
      </c>
      <c r="R77" s="900"/>
      <c r="S77" s="900"/>
      <c r="T77" s="900"/>
      <c r="U77" s="850"/>
      <c r="V77" s="901">
        <v>197</v>
      </c>
      <c r="W77" s="900"/>
      <c r="X77" s="900"/>
      <c r="Y77" s="900"/>
      <c r="Z77" s="850"/>
      <c r="AA77" s="901">
        <v>5</v>
      </c>
      <c r="AB77" s="900"/>
      <c r="AC77" s="900"/>
      <c r="AD77" s="900"/>
      <c r="AE77" s="850"/>
      <c r="AF77" s="901">
        <v>5</v>
      </c>
      <c r="AG77" s="900"/>
      <c r="AH77" s="900"/>
      <c r="AI77" s="900"/>
      <c r="AJ77" s="850"/>
      <c r="AK77" s="901">
        <v>17</v>
      </c>
      <c r="AL77" s="900"/>
      <c r="AM77" s="900"/>
      <c r="AN77" s="900"/>
      <c r="AO77" s="850"/>
      <c r="AP77" s="901" t="s">
        <v>479</v>
      </c>
      <c r="AQ77" s="900"/>
      <c r="AR77" s="900"/>
      <c r="AS77" s="900"/>
      <c r="AT77" s="850"/>
      <c r="AU77" s="901" t="s">
        <v>479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555</v>
      </c>
      <c r="C78" s="894"/>
      <c r="D78" s="894"/>
      <c r="E78" s="894"/>
      <c r="F78" s="894"/>
      <c r="G78" s="894"/>
      <c r="H78" s="894"/>
      <c r="I78" s="894"/>
      <c r="J78" s="894"/>
      <c r="K78" s="894"/>
      <c r="L78" s="894"/>
      <c r="M78" s="894"/>
      <c r="N78" s="894"/>
      <c r="O78" s="894"/>
      <c r="P78" s="895"/>
      <c r="Q78" s="896">
        <v>64</v>
      </c>
      <c r="R78" s="851"/>
      <c r="S78" s="851"/>
      <c r="T78" s="851"/>
      <c r="U78" s="851"/>
      <c r="V78" s="851">
        <v>64</v>
      </c>
      <c r="W78" s="851"/>
      <c r="X78" s="851"/>
      <c r="Y78" s="851"/>
      <c r="Z78" s="851"/>
      <c r="AA78" s="851" t="s">
        <v>479</v>
      </c>
      <c r="AB78" s="851"/>
      <c r="AC78" s="851"/>
      <c r="AD78" s="851"/>
      <c r="AE78" s="851"/>
      <c r="AF78" s="851" t="s">
        <v>479</v>
      </c>
      <c r="AG78" s="851"/>
      <c r="AH78" s="851"/>
      <c r="AI78" s="851"/>
      <c r="AJ78" s="851"/>
      <c r="AK78" s="851" t="s">
        <v>479</v>
      </c>
      <c r="AL78" s="851"/>
      <c r="AM78" s="851"/>
      <c r="AN78" s="851"/>
      <c r="AO78" s="851"/>
      <c r="AP78" s="851" t="s">
        <v>479</v>
      </c>
      <c r="AQ78" s="851"/>
      <c r="AR78" s="851"/>
      <c r="AS78" s="851"/>
      <c r="AT78" s="851"/>
      <c r="AU78" s="851" t="s">
        <v>479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556</v>
      </c>
      <c r="C79" s="894"/>
      <c r="D79" s="894"/>
      <c r="E79" s="894"/>
      <c r="F79" s="894"/>
      <c r="G79" s="894"/>
      <c r="H79" s="894"/>
      <c r="I79" s="894"/>
      <c r="J79" s="894"/>
      <c r="K79" s="894"/>
      <c r="L79" s="894"/>
      <c r="M79" s="894"/>
      <c r="N79" s="894"/>
      <c r="O79" s="894"/>
      <c r="P79" s="895"/>
      <c r="Q79" s="896">
        <v>489</v>
      </c>
      <c r="R79" s="851"/>
      <c r="S79" s="851"/>
      <c r="T79" s="851"/>
      <c r="U79" s="851"/>
      <c r="V79" s="851">
        <v>416</v>
      </c>
      <c r="W79" s="851"/>
      <c r="X79" s="851"/>
      <c r="Y79" s="851"/>
      <c r="Z79" s="851"/>
      <c r="AA79" s="851">
        <v>72</v>
      </c>
      <c r="AB79" s="851"/>
      <c r="AC79" s="851"/>
      <c r="AD79" s="851"/>
      <c r="AE79" s="851"/>
      <c r="AF79" s="851">
        <v>72</v>
      </c>
      <c r="AG79" s="851"/>
      <c r="AH79" s="851"/>
      <c r="AI79" s="851"/>
      <c r="AJ79" s="851"/>
      <c r="AK79" s="851">
        <v>61</v>
      </c>
      <c r="AL79" s="851"/>
      <c r="AM79" s="851"/>
      <c r="AN79" s="851"/>
      <c r="AO79" s="851"/>
      <c r="AP79" s="851" t="s">
        <v>479</v>
      </c>
      <c r="AQ79" s="851"/>
      <c r="AR79" s="851"/>
      <c r="AS79" s="851"/>
      <c r="AT79" s="851"/>
      <c r="AU79" s="851" t="s">
        <v>479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557</v>
      </c>
      <c r="C80" s="894"/>
      <c r="D80" s="894"/>
      <c r="E80" s="894"/>
      <c r="F80" s="894"/>
      <c r="G80" s="894"/>
      <c r="H80" s="894"/>
      <c r="I80" s="894"/>
      <c r="J80" s="894"/>
      <c r="K80" s="894"/>
      <c r="L80" s="894"/>
      <c r="M80" s="894"/>
      <c r="N80" s="894"/>
      <c r="O80" s="894"/>
      <c r="P80" s="895"/>
      <c r="Q80" s="896">
        <v>744266</v>
      </c>
      <c r="R80" s="851"/>
      <c r="S80" s="851"/>
      <c r="T80" s="851"/>
      <c r="U80" s="851"/>
      <c r="V80" s="851">
        <v>712499</v>
      </c>
      <c r="W80" s="851"/>
      <c r="X80" s="851"/>
      <c r="Y80" s="851"/>
      <c r="Z80" s="851"/>
      <c r="AA80" s="851">
        <v>31767</v>
      </c>
      <c r="AB80" s="851"/>
      <c r="AC80" s="851"/>
      <c r="AD80" s="851"/>
      <c r="AE80" s="851"/>
      <c r="AF80" s="851">
        <v>31767</v>
      </c>
      <c r="AG80" s="851"/>
      <c r="AH80" s="851"/>
      <c r="AI80" s="851"/>
      <c r="AJ80" s="851"/>
      <c r="AK80" s="851" t="s">
        <v>479</v>
      </c>
      <c r="AL80" s="851"/>
      <c r="AM80" s="851"/>
      <c r="AN80" s="851"/>
      <c r="AO80" s="851"/>
      <c r="AP80" s="851" t="s">
        <v>479</v>
      </c>
      <c r="AQ80" s="851"/>
      <c r="AR80" s="851"/>
      <c r="AS80" s="851"/>
      <c r="AT80" s="851"/>
      <c r="AU80" s="851" t="s">
        <v>479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32831</v>
      </c>
      <c r="AG88" s="862"/>
      <c r="AH88" s="862"/>
      <c r="AI88" s="862"/>
      <c r="AJ88" s="862"/>
      <c r="AK88" s="859"/>
      <c r="AL88" s="859"/>
      <c r="AM88" s="859"/>
      <c r="AN88" s="859"/>
      <c r="AO88" s="859"/>
      <c r="AP88" s="862">
        <v>2855</v>
      </c>
      <c r="AQ88" s="862"/>
      <c r="AR88" s="862"/>
      <c r="AS88" s="862"/>
      <c r="AT88" s="862"/>
      <c r="AU88" s="862">
        <v>551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t="s">
        <v>479</v>
      </c>
      <c r="CX102" s="870"/>
      <c r="CY102" s="870"/>
      <c r="CZ102" s="870"/>
      <c r="DA102" s="913"/>
      <c r="DB102" s="912" t="s">
        <v>479</v>
      </c>
      <c r="DC102" s="870"/>
      <c r="DD102" s="870"/>
      <c r="DE102" s="870"/>
      <c r="DF102" s="913"/>
      <c r="DG102" s="912" t="s">
        <v>479</v>
      </c>
      <c r="DH102" s="870"/>
      <c r="DI102" s="870"/>
      <c r="DJ102" s="870"/>
      <c r="DK102" s="913"/>
      <c r="DL102" s="912" t="s">
        <v>479</v>
      </c>
      <c r="DM102" s="870"/>
      <c r="DN102" s="870"/>
      <c r="DO102" s="870"/>
      <c r="DP102" s="913"/>
      <c r="DQ102" s="912" t="s">
        <v>479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2083027</v>
      </c>
      <c r="AB110" s="922"/>
      <c r="AC110" s="922"/>
      <c r="AD110" s="922"/>
      <c r="AE110" s="923"/>
      <c r="AF110" s="924">
        <v>2021646</v>
      </c>
      <c r="AG110" s="922"/>
      <c r="AH110" s="922"/>
      <c r="AI110" s="922"/>
      <c r="AJ110" s="923"/>
      <c r="AK110" s="924">
        <v>1947335</v>
      </c>
      <c r="AL110" s="922"/>
      <c r="AM110" s="922"/>
      <c r="AN110" s="922"/>
      <c r="AO110" s="923"/>
      <c r="AP110" s="925">
        <v>23.2</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14947571</v>
      </c>
      <c r="BR110" s="957"/>
      <c r="BS110" s="957"/>
      <c r="BT110" s="957"/>
      <c r="BU110" s="957"/>
      <c r="BV110" s="957">
        <v>14323312</v>
      </c>
      <c r="BW110" s="957"/>
      <c r="BX110" s="957"/>
      <c r="BY110" s="957"/>
      <c r="BZ110" s="957"/>
      <c r="CA110" s="957">
        <v>13516960</v>
      </c>
      <c r="CB110" s="957"/>
      <c r="CC110" s="957"/>
      <c r="CD110" s="957"/>
      <c r="CE110" s="957"/>
      <c r="CF110" s="971">
        <v>161.1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11510246</v>
      </c>
      <c r="BR112" s="950"/>
      <c r="BS112" s="950"/>
      <c r="BT112" s="950"/>
      <c r="BU112" s="950"/>
      <c r="BV112" s="950">
        <v>11400322</v>
      </c>
      <c r="BW112" s="950"/>
      <c r="BX112" s="950"/>
      <c r="BY112" s="950"/>
      <c r="BZ112" s="950"/>
      <c r="CA112" s="950">
        <v>11759374</v>
      </c>
      <c r="CB112" s="950"/>
      <c r="CC112" s="950"/>
      <c r="CD112" s="950"/>
      <c r="CE112" s="950"/>
      <c r="CF112" s="944">
        <v>140.19999999999999</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555273</v>
      </c>
      <c r="AB113" s="964"/>
      <c r="AC113" s="964"/>
      <c r="AD113" s="964"/>
      <c r="AE113" s="965"/>
      <c r="AF113" s="966">
        <v>671117</v>
      </c>
      <c r="AG113" s="964"/>
      <c r="AH113" s="964"/>
      <c r="AI113" s="964"/>
      <c r="AJ113" s="965"/>
      <c r="AK113" s="966">
        <v>730371</v>
      </c>
      <c r="AL113" s="964"/>
      <c r="AM113" s="964"/>
      <c r="AN113" s="964"/>
      <c r="AO113" s="965"/>
      <c r="AP113" s="967">
        <v>8.6999999999999993</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704811</v>
      </c>
      <c r="BR113" s="950"/>
      <c r="BS113" s="950"/>
      <c r="BT113" s="950"/>
      <c r="BU113" s="950"/>
      <c r="BV113" s="950">
        <v>630413</v>
      </c>
      <c r="BW113" s="950"/>
      <c r="BX113" s="950"/>
      <c r="BY113" s="950"/>
      <c r="BZ113" s="950"/>
      <c r="CA113" s="950">
        <v>550612</v>
      </c>
      <c r="CB113" s="950"/>
      <c r="CC113" s="950"/>
      <c r="CD113" s="950"/>
      <c r="CE113" s="950"/>
      <c r="CF113" s="944">
        <v>6.6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113653</v>
      </c>
      <c r="AB114" s="989"/>
      <c r="AC114" s="989"/>
      <c r="AD114" s="989"/>
      <c r="AE114" s="990"/>
      <c r="AF114" s="991">
        <v>85139</v>
      </c>
      <c r="AG114" s="989"/>
      <c r="AH114" s="989"/>
      <c r="AI114" s="989"/>
      <c r="AJ114" s="990"/>
      <c r="AK114" s="991">
        <v>88490</v>
      </c>
      <c r="AL114" s="989"/>
      <c r="AM114" s="989"/>
      <c r="AN114" s="989"/>
      <c r="AO114" s="990"/>
      <c r="AP114" s="992">
        <v>1.1000000000000001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2866390</v>
      </c>
      <c r="BR114" s="950"/>
      <c r="BS114" s="950"/>
      <c r="BT114" s="950"/>
      <c r="BU114" s="950"/>
      <c r="BV114" s="950">
        <v>2576877</v>
      </c>
      <c r="BW114" s="950"/>
      <c r="BX114" s="950"/>
      <c r="BY114" s="950"/>
      <c r="BZ114" s="950"/>
      <c r="CA114" s="950">
        <v>2433617</v>
      </c>
      <c r="CB114" s="950"/>
      <c r="CC114" s="950"/>
      <c r="CD114" s="950"/>
      <c r="CE114" s="950"/>
      <c r="CF114" s="944">
        <v>29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v>15</v>
      </c>
      <c r="AG116" s="989"/>
      <c r="AH116" s="989"/>
      <c r="AI116" s="989"/>
      <c r="AJ116" s="990"/>
      <c r="AK116" s="991">
        <v>22</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2751953</v>
      </c>
      <c r="AB117" s="1007"/>
      <c r="AC117" s="1007"/>
      <c r="AD117" s="1007"/>
      <c r="AE117" s="1008"/>
      <c r="AF117" s="1009">
        <v>2777917</v>
      </c>
      <c r="AG117" s="1007"/>
      <c r="AH117" s="1007"/>
      <c r="AI117" s="1007"/>
      <c r="AJ117" s="1008"/>
      <c r="AK117" s="1009">
        <v>2766218</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30029018</v>
      </c>
      <c r="BR119" s="1028"/>
      <c r="BS119" s="1028"/>
      <c r="BT119" s="1028"/>
      <c r="BU119" s="1028"/>
      <c r="BV119" s="1028">
        <v>28930924</v>
      </c>
      <c r="BW119" s="1028"/>
      <c r="BX119" s="1028"/>
      <c r="BY119" s="1028"/>
      <c r="BZ119" s="1028"/>
      <c r="CA119" s="1028">
        <v>28260563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3687689</v>
      </c>
      <c r="BR120" s="957"/>
      <c r="BS120" s="957"/>
      <c r="BT120" s="957"/>
      <c r="BU120" s="957"/>
      <c r="BV120" s="957">
        <v>3533286</v>
      </c>
      <c r="BW120" s="957"/>
      <c r="BX120" s="957"/>
      <c r="BY120" s="957"/>
      <c r="BZ120" s="957"/>
      <c r="CA120" s="957">
        <v>2711163</v>
      </c>
      <c r="CB120" s="957"/>
      <c r="CC120" s="957"/>
      <c r="CD120" s="957"/>
      <c r="CE120" s="957"/>
      <c r="CF120" s="971">
        <v>32.299999999999997</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11091639</v>
      </c>
      <c r="DH120" s="957"/>
      <c r="DI120" s="957"/>
      <c r="DJ120" s="957"/>
      <c r="DK120" s="957"/>
      <c r="DL120" s="957">
        <v>11023318</v>
      </c>
      <c r="DM120" s="957"/>
      <c r="DN120" s="957"/>
      <c r="DO120" s="957"/>
      <c r="DP120" s="957"/>
      <c r="DQ120" s="957">
        <v>11419092</v>
      </c>
      <c r="DR120" s="957"/>
      <c r="DS120" s="957"/>
      <c r="DT120" s="957"/>
      <c r="DU120" s="957"/>
      <c r="DV120" s="958">
        <v>136.1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3421104</v>
      </c>
      <c r="BR121" s="950"/>
      <c r="BS121" s="950"/>
      <c r="BT121" s="950"/>
      <c r="BU121" s="950"/>
      <c r="BV121" s="950">
        <v>4008215</v>
      </c>
      <c r="BW121" s="950"/>
      <c r="BX121" s="950"/>
      <c r="BY121" s="950"/>
      <c r="BZ121" s="950"/>
      <c r="CA121" s="950">
        <v>4178436</v>
      </c>
      <c r="CB121" s="950"/>
      <c r="CC121" s="950"/>
      <c r="CD121" s="950"/>
      <c r="CE121" s="950"/>
      <c r="CF121" s="944">
        <v>49.8</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414316</v>
      </c>
      <c r="DH121" s="950"/>
      <c r="DI121" s="950"/>
      <c r="DJ121" s="950"/>
      <c r="DK121" s="950"/>
      <c r="DL121" s="950">
        <v>372803</v>
      </c>
      <c r="DM121" s="950"/>
      <c r="DN121" s="950"/>
      <c r="DO121" s="950"/>
      <c r="DP121" s="950"/>
      <c r="DQ121" s="950">
        <v>336100</v>
      </c>
      <c r="DR121" s="950"/>
      <c r="DS121" s="950"/>
      <c r="DT121" s="950"/>
      <c r="DU121" s="950"/>
      <c r="DV121" s="951">
        <v>4</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15417879</v>
      </c>
      <c r="BR122" s="1028"/>
      <c r="BS122" s="1028"/>
      <c r="BT122" s="1028"/>
      <c r="BU122" s="1028"/>
      <c r="BV122" s="1028">
        <v>15293504</v>
      </c>
      <c r="BW122" s="1028"/>
      <c r="BX122" s="1028"/>
      <c r="BY122" s="1028"/>
      <c r="BZ122" s="1028"/>
      <c r="CA122" s="1028">
        <v>15155462</v>
      </c>
      <c r="CB122" s="1028"/>
      <c r="CC122" s="1028"/>
      <c r="CD122" s="1028"/>
      <c r="CE122" s="1028"/>
      <c r="CF122" s="1048">
        <v>180.7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4291</v>
      </c>
      <c r="DH122" s="950"/>
      <c r="DI122" s="950"/>
      <c r="DJ122" s="950"/>
      <c r="DK122" s="950"/>
      <c r="DL122" s="950">
        <v>4201</v>
      </c>
      <c r="DM122" s="950"/>
      <c r="DN122" s="950"/>
      <c r="DO122" s="950"/>
      <c r="DP122" s="950"/>
      <c r="DQ122" s="950">
        <v>4182</v>
      </c>
      <c r="DR122" s="950"/>
      <c r="DS122" s="950"/>
      <c r="DT122" s="950"/>
      <c r="DU122" s="950"/>
      <c r="DV122" s="951">
        <v>0</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22526672</v>
      </c>
      <c r="BR123" s="1096"/>
      <c r="BS123" s="1096"/>
      <c r="BT123" s="1096"/>
      <c r="BU123" s="1096"/>
      <c r="BV123" s="1096">
        <v>22835005</v>
      </c>
      <c r="BW123" s="1096"/>
      <c r="BX123" s="1096"/>
      <c r="BY123" s="1096"/>
      <c r="BZ123" s="1096"/>
      <c r="CA123" s="1096">
        <v>22045061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89.5</v>
      </c>
      <c r="BR124" s="1058"/>
      <c r="BS124" s="1058"/>
      <c r="BT124" s="1058"/>
      <c r="BU124" s="1058"/>
      <c r="BV124" s="1058">
        <v>71.599999999999994</v>
      </c>
      <c r="BW124" s="1058"/>
      <c r="BX124" s="1058"/>
      <c r="BY124" s="1058"/>
      <c r="BZ124" s="1058"/>
      <c r="CA124" s="1058">
        <v>74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299130</v>
      </c>
      <c r="AB128" s="1078"/>
      <c r="AC128" s="1078"/>
      <c r="AD128" s="1078"/>
      <c r="AE128" s="1079"/>
      <c r="AF128" s="1080">
        <v>300339</v>
      </c>
      <c r="AG128" s="1078"/>
      <c r="AH128" s="1078"/>
      <c r="AI128" s="1078"/>
      <c r="AJ128" s="1079"/>
      <c r="AK128" s="1080">
        <v>300585</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111</v>
      </c>
      <c r="BG128" s="1085"/>
      <c r="BH128" s="1085"/>
      <c r="BI128" s="1085"/>
      <c r="BJ128" s="1085"/>
      <c r="BK128" s="1085"/>
      <c r="BL128" s="1086"/>
      <c r="BM128" s="1084">
        <v>13.41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9689711</v>
      </c>
      <c r="AB129" s="989"/>
      <c r="AC129" s="989"/>
      <c r="AD129" s="989"/>
      <c r="AE129" s="990"/>
      <c r="AF129" s="991">
        <v>9760966</v>
      </c>
      <c r="AG129" s="989"/>
      <c r="AH129" s="989"/>
      <c r="AI129" s="989"/>
      <c r="AJ129" s="990"/>
      <c r="AK129" s="991">
        <v>9587674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18.41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1309838</v>
      </c>
      <c r="AB130" s="989"/>
      <c r="AC130" s="989"/>
      <c r="AD130" s="989"/>
      <c r="AE130" s="990"/>
      <c r="AF130" s="991">
        <v>1250253</v>
      </c>
      <c r="AG130" s="989"/>
      <c r="AH130" s="989"/>
      <c r="AI130" s="989"/>
      <c r="AJ130" s="990"/>
      <c r="AK130" s="991">
        <v>1199592</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8379873</v>
      </c>
      <c r="AB131" s="1014"/>
      <c r="AC131" s="1014"/>
      <c r="AD131" s="1014"/>
      <c r="AE131" s="1015"/>
      <c r="AF131" s="1013">
        <v>8510713</v>
      </c>
      <c r="AG131" s="1014"/>
      <c r="AH131" s="1014"/>
      <c r="AI131" s="1014"/>
      <c r="AJ131" s="1015"/>
      <c r="AK131" s="1013">
        <v>8388082</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13.639645850000001</v>
      </c>
      <c r="AB132" s="1130"/>
      <c r="AC132" s="1130"/>
      <c r="AD132" s="1130"/>
      <c r="AE132" s="1131"/>
      <c r="AF132" s="1132">
        <v>14.42094217</v>
      </c>
      <c r="AG132" s="1130"/>
      <c r="AH132" s="1130"/>
      <c r="AI132" s="1130"/>
      <c r="AJ132" s="1131"/>
      <c r="AK132" s="1132">
        <v>15.09333123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15</v>
      </c>
      <c r="AB133" s="1113"/>
      <c r="AC133" s="1113"/>
      <c r="AD133" s="1113"/>
      <c r="AE133" s="1114"/>
      <c r="AF133" s="1112">
        <v>14.5</v>
      </c>
      <c r="AG133" s="1113"/>
      <c r="AH133" s="1113"/>
      <c r="AI133" s="1113"/>
      <c r="AJ133" s="1114"/>
      <c r="AK133" s="1112">
        <v>14.3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2901782</v>
      </c>
      <c r="L9" s="266">
        <v>67666</v>
      </c>
      <c r="M9" s="267">
        <v>82785</v>
      </c>
      <c r="N9" s="268">
        <v>-18.3</v>
      </c>
    </row>
    <row r="10" spans="1:16">
      <c r="A10" s="250"/>
      <c r="B10" s="246"/>
      <c r="C10" s="246"/>
      <c r="D10" s="246"/>
      <c r="E10" s="246"/>
      <c r="F10" s="246"/>
      <c r="G10" s="1152" t="s">
        <v>476</v>
      </c>
      <c r="H10" s="1153"/>
      <c r="I10" s="1153"/>
      <c r="J10" s="1154"/>
      <c r="K10" s="269">
        <v>95657</v>
      </c>
      <c r="L10" s="270">
        <v>2231</v>
      </c>
      <c r="M10" s="271">
        <v>6632</v>
      </c>
      <c r="N10" s="272">
        <v>-66.400000000000006</v>
      </c>
    </row>
    <row r="11" spans="1:16" ht="13.5" customHeight="1">
      <c r="A11" s="250"/>
      <c r="B11" s="246"/>
      <c r="C11" s="246"/>
      <c r="D11" s="246"/>
      <c r="E11" s="246"/>
      <c r="F11" s="246"/>
      <c r="G11" s="1152" t="s">
        <v>477</v>
      </c>
      <c r="H11" s="1153"/>
      <c r="I11" s="1153"/>
      <c r="J11" s="1154"/>
      <c r="K11" s="269">
        <v>93531</v>
      </c>
      <c r="L11" s="270">
        <v>2181</v>
      </c>
      <c r="M11" s="271">
        <v>9575</v>
      </c>
      <c r="N11" s="272">
        <v>-77.2</v>
      </c>
    </row>
    <row r="12" spans="1:16" ht="13.5" customHeight="1">
      <c r="A12" s="250"/>
      <c r="B12" s="246"/>
      <c r="C12" s="246"/>
      <c r="D12" s="246"/>
      <c r="E12" s="246"/>
      <c r="F12" s="246"/>
      <c r="G12" s="1152" t="s">
        <v>478</v>
      </c>
      <c r="H12" s="1153"/>
      <c r="I12" s="1153"/>
      <c r="J12" s="1154"/>
      <c r="K12" s="269" t="s">
        <v>479</v>
      </c>
      <c r="L12" s="270" t="s">
        <v>479</v>
      </c>
      <c r="M12" s="271">
        <v>961</v>
      </c>
      <c r="N12" s="272" t="s">
        <v>479</v>
      </c>
    </row>
    <row r="13" spans="1:16" ht="13.5" customHeight="1">
      <c r="A13" s="250"/>
      <c r="B13" s="246"/>
      <c r="C13" s="246"/>
      <c r="D13" s="246"/>
      <c r="E13" s="246"/>
      <c r="F13" s="246"/>
      <c r="G13" s="1152" t="s">
        <v>480</v>
      </c>
      <c r="H13" s="1153"/>
      <c r="I13" s="1153"/>
      <c r="J13" s="1154"/>
      <c r="K13" s="269" t="s">
        <v>479</v>
      </c>
      <c r="L13" s="270" t="s">
        <v>479</v>
      </c>
      <c r="M13" s="271" t="s">
        <v>479</v>
      </c>
      <c r="N13" s="272" t="s">
        <v>479</v>
      </c>
    </row>
    <row r="14" spans="1:16" ht="13.5" customHeight="1">
      <c r="A14" s="250"/>
      <c r="B14" s="246"/>
      <c r="C14" s="246"/>
      <c r="D14" s="246"/>
      <c r="E14" s="246"/>
      <c r="F14" s="246"/>
      <c r="G14" s="1152" t="s">
        <v>481</v>
      </c>
      <c r="H14" s="1153"/>
      <c r="I14" s="1153"/>
      <c r="J14" s="1154"/>
      <c r="K14" s="269">
        <v>172389</v>
      </c>
      <c r="L14" s="270">
        <v>4020</v>
      </c>
      <c r="M14" s="271">
        <v>3403</v>
      </c>
      <c r="N14" s="272">
        <v>18.100000000000001</v>
      </c>
    </row>
    <row r="15" spans="1:16" ht="13.5" customHeight="1">
      <c r="A15" s="250"/>
      <c r="B15" s="246"/>
      <c r="C15" s="246"/>
      <c r="D15" s="246"/>
      <c r="E15" s="246"/>
      <c r="F15" s="246"/>
      <c r="G15" s="1152" t="s">
        <v>482</v>
      </c>
      <c r="H15" s="1153"/>
      <c r="I15" s="1153"/>
      <c r="J15" s="1154"/>
      <c r="K15" s="269">
        <v>92615</v>
      </c>
      <c r="L15" s="270">
        <v>2160</v>
      </c>
      <c r="M15" s="271">
        <v>1693</v>
      </c>
      <c r="N15" s="272">
        <v>27.6</v>
      </c>
    </row>
    <row r="16" spans="1:16">
      <c r="A16" s="250"/>
      <c r="B16" s="246"/>
      <c r="C16" s="246"/>
      <c r="D16" s="246"/>
      <c r="E16" s="246"/>
      <c r="F16" s="246"/>
      <c r="G16" s="1155" t="s">
        <v>483</v>
      </c>
      <c r="H16" s="1156"/>
      <c r="I16" s="1156"/>
      <c r="J16" s="1157"/>
      <c r="K16" s="270">
        <v>-394245</v>
      </c>
      <c r="L16" s="270">
        <v>-9193</v>
      </c>
      <c r="M16" s="271">
        <v>-7791</v>
      </c>
      <c r="N16" s="272">
        <v>18</v>
      </c>
    </row>
    <row r="17" spans="1:16">
      <c r="A17" s="250"/>
      <c r="B17" s="246"/>
      <c r="C17" s="246"/>
      <c r="D17" s="246"/>
      <c r="E17" s="246"/>
      <c r="F17" s="246"/>
      <c r="G17" s="1155" t="s">
        <v>169</v>
      </c>
      <c r="H17" s="1156"/>
      <c r="I17" s="1156"/>
      <c r="J17" s="1157"/>
      <c r="K17" s="270">
        <v>2961729</v>
      </c>
      <c r="L17" s="270">
        <v>69064</v>
      </c>
      <c r="M17" s="271">
        <v>97258</v>
      </c>
      <c r="N17" s="272">
        <v>-29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7.11</v>
      </c>
      <c r="L21" s="283">
        <v>9.18</v>
      </c>
      <c r="M21" s="284">
        <v>-2.0699999999999998</v>
      </c>
      <c r="N21" s="251"/>
      <c r="O21" s="285"/>
      <c r="P21" s="281"/>
    </row>
    <row r="22" spans="1:16" s="286" customFormat="1">
      <c r="A22" s="281"/>
      <c r="B22" s="251"/>
      <c r="C22" s="251"/>
      <c r="D22" s="251"/>
      <c r="E22" s="251"/>
      <c r="F22" s="251"/>
      <c r="G22" s="1147" t="s">
        <v>489</v>
      </c>
      <c r="H22" s="1148"/>
      <c r="I22" s="1148"/>
      <c r="J22" s="1149"/>
      <c r="K22" s="287">
        <v>101.2</v>
      </c>
      <c r="L22" s="288">
        <v>97.2</v>
      </c>
      <c r="M22" s="289">
        <v>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1947335</v>
      </c>
      <c r="L32" s="296">
        <v>45409</v>
      </c>
      <c r="M32" s="297">
        <v>59261</v>
      </c>
      <c r="N32" s="298">
        <v>-23.4</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v>53</v>
      </c>
      <c r="N34" s="298" t="s">
        <v>479</v>
      </c>
    </row>
    <row r="35" spans="1:16" ht="27" customHeight="1">
      <c r="A35" s="250"/>
      <c r="B35" s="246"/>
      <c r="C35" s="246"/>
      <c r="D35" s="246"/>
      <c r="E35" s="246"/>
      <c r="F35" s="246"/>
      <c r="G35" s="1163" t="s">
        <v>496</v>
      </c>
      <c r="H35" s="1164"/>
      <c r="I35" s="1164"/>
      <c r="J35" s="1165"/>
      <c r="K35" s="296">
        <v>730371</v>
      </c>
      <c r="L35" s="296">
        <v>17031</v>
      </c>
      <c r="M35" s="297">
        <v>16703</v>
      </c>
      <c r="N35" s="298">
        <v>2</v>
      </c>
    </row>
    <row r="36" spans="1:16" ht="27" customHeight="1">
      <c r="A36" s="250"/>
      <c r="B36" s="246"/>
      <c r="C36" s="246"/>
      <c r="D36" s="246"/>
      <c r="E36" s="246"/>
      <c r="F36" s="246"/>
      <c r="G36" s="1163" t="s">
        <v>497</v>
      </c>
      <c r="H36" s="1164"/>
      <c r="I36" s="1164"/>
      <c r="J36" s="1165"/>
      <c r="K36" s="296">
        <v>88490</v>
      </c>
      <c r="L36" s="296">
        <v>2063</v>
      </c>
      <c r="M36" s="297">
        <v>2887</v>
      </c>
      <c r="N36" s="298">
        <v>-28.5</v>
      </c>
    </row>
    <row r="37" spans="1:16" ht="13.5" customHeight="1">
      <c r="A37" s="250"/>
      <c r="B37" s="246"/>
      <c r="C37" s="246"/>
      <c r="D37" s="246"/>
      <c r="E37" s="246"/>
      <c r="F37" s="246"/>
      <c r="G37" s="1163" t="s">
        <v>498</v>
      </c>
      <c r="H37" s="1164"/>
      <c r="I37" s="1164"/>
      <c r="J37" s="1165"/>
      <c r="K37" s="296" t="s">
        <v>479</v>
      </c>
      <c r="L37" s="296" t="s">
        <v>479</v>
      </c>
      <c r="M37" s="297">
        <v>465</v>
      </c>
      <c r="N37" s="298" t="s">
        <v>479</v>
      </c>
    </row>
    <row r="38" spans="1:16" ht="27" customHeight="1">
      <c r="A38" s="250"/>
      <c r="B38" s="246"/>
      <c r="C38" s="246"/>
      <c r="D38" s="246"/>
      <c r="E38" s="246"/>
      <c r="F38" s="246"/>
      <c r="G38" s="1166" t="s">
        <v>499</v>
      </c>
      <c r="H38" s="1167"/>
      <c r="I38" s="1167"/>
      <c r="J38" s="1168"/>
      <c r="K38" s="299">
        <v>22</v>
      </c>
      <c r="L38" s="299">
        <v>1</v>
      </c>
      <c r="M38" s="300">
        <v>4</v>
      </c>
      <c r="N38" s="301">
        <v>-75</v>
      </c>
      <c r="O38" s="295"/>
    </row>
    <row r="39" spans="1:16">
      <c r="A39" s="250"/>
      <c r="B39" s="246"/>
      <c r="C39" s="246"/>
      <c r="D39" s="246"/>
      <c r="E39" s="246"/>
      <c r="F39" s="246"/>
      <c r="G39" s="1166" t="s">
        <v>500</v>
      </c>
      <c r="H39" s="1167"/>
      <c r="I39" s="1167"/>
      <c r="J39" s="1168"/>
      <c r="K39" s="302">
        <v>-300585</v>
      </c>
      <c r="L39" s="302">
        <v>-7009</v>
      </c>
      <c r="M39" s="303">
        <v>-5840</v>
      </c>
      <c r="N39" s="304">
        <v>20</v>
      </c>
      <c r="O39" s="295"/>
    </row>
    <row r="40" spans="1:16" ht="27" customHeight="1">
      <c r="A40" s="250"/>
      <c r="B40" s="246"/>
      <c r="C40" s="246"/>
      <c r="D40" s="246"/>
      <c r="E40" s="246"/>
      <c r="F40" s="246"/>
      <c r="G40" s="1163" t="s">
        <v>501</v>
      </c>
      <c r="H40" s="1164"/>
      <c r="I40" s="1164"/>
      <c r="J40" s="1165"/>
      <c r="K40" s="302">
        <v>-1199592</v>
      </c>
      <c r="L40" s="302">
        <v>-27973</v>
      </c>
      <c r="M40" s="303">
        <v>-50828</v>
      </c>
      <c r="N40" s="304">
        <v>-45</v>
      </c>
      <c r="O40" s="295"/>
    </row>
    <row r="41" spans="1:16">
      <c r="A41" s="250"/>
      <c r="B41" s="246"/>
      <c r="C41" s="246"/>
      <c r="D41" s="246"/>
      <c r="E41" s="246"/>
      <c r="F41" s="246"/>
      <c r="G41" s="1169" t="s">
        <v>280</v>
      </c>
      <c r="H41" s="1170"/>
      <c r="I41" s="1170"/>
      <c r="J41" s="1171"/>
      <c r="K41" s="296">
        <v>1266041</v>
      </c>
      <c r="L41" s="302">
        <v>29522</v>
      </c>
      <c r="M41" s="303">
        <v>22704</v>
      </c>
      <c r="N41" s="304">
        <v>30</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918803</v>
      </c>
      <c r="J51" s="322">
        <v>20615</v>
      </c>
      <c r="K51" s="323">
        <v>-10.8</v>
      </c>
      <c r="L51" s="324">
        <v>62524</v>
      </c>
      <c r="M51" s="325">
        <v>19.399999999999999</v>
      </c>
      <c r="N51" s="326">
        <v>-30.2</v>
      </c>
    </row>
    <row r="52" spans="1:14">
      <c r="A52" s="250"/>
      <c r="B52" s="246"/>
      <c r="C52" s="246"/>
      <c r="D52" s="246"/>
      <c r="E52" s="246"/>
      <c r="F52" s="246"/>
      <c r="G52" s="327"/>
      <c r="H52" s="328" t="s">
        <v>512</v>
      </c>
      <c r="I52" s="329">
        <v>531872</v>
      </c>
      <c r="J52" s="330">
        <v>11934</v>
      </c>
      <c r="K52" s="331">
        <v>-21</v>
      </c>
      <c r="L52" s="332">
        <v>27569</v>
      </c>
      <c r="M52" s="333">
        <v>17.5</v>
      </c>
      <c r="N52" s="334">
        <v>-38.5</v>
      </c>
    </row>
    <row r="53" spans="1:14">
      <c r="A53" s="250"/>
      <c r="B53" s="246"/>
      <c r="C53" s="246"/>
      <c r="D53" s="246"/>
      <c r="E53" s="246"/>
      <c r="F53" s="246"/>
      <c r="G53" s="312" t="s">
        <v>513</v>
      </c>
      <c r="H53" s="313"/>
      <c r="I53" s="321">
        <v>889115</v>
      </c>
      <c r="J53" s="322">
        <v>20059</v>
      </c>
      <c r="K53" s="323">
        <v>-2.7</v>
      </c>
      <c r="L53" s="324">
        <v>80149</v>
      </c>
      <c r="M53" s="325">
        <v>28.2</v>
      </c>
      <c r="N53" s="326">
        <v>-30.9</v>
      </c>
    </row>
    <row r="54" spans="1:14">
      <c r="A54" s="250"/>
      <c r="B54" s="246"/>
      <c r="C54" s="246"/>
      <c r="D54" s="246"/>
      <c r="E54" s="246"/>
      <c r="F54" s="246"/>
      <c r="G54" s="327"/>
      <c r="H54" s="328" t="s">
        <v>512</v>
      </c>
      <c r="I54" s="329">
        <v>220057</v>
      </c>
      <c r="J54" s="330">
        <v>4965</v>
      </c>
      <c r="K54" s="331">
        <v>-58.4</v>
      </c>
      <c r="L54" s="332">
        <v>38398</v>
      </c>
      <c r="M54" s="333">
        <v>39.299999999999997</v>
      </c>
      <c r="N54" s="334">
        <v>-97.7</v>
      </c>
    </row>
    <row r="55" spans="1:14">
      <c r="A55" s="250"/>
      <c r="B55" s="246"/>
      <c r="C55" s="246"/>
      <c r="D55" s="246"/>
      <c r="E55" s="246"/>
      <c r="F55" s="246"/>
      <c r="G55" s="312" t="s">
        <v>514</v>
      </c>
      <c r="H55" s="313"/>
      <c r="I55" s="321">
        <v>1219089</v>
      </c>
      <c r="J55" s="322">
        <v>27906</v>
      </c>
      <c r="K55" s="323">
        <v>39.1</v>
      </c>
      <c r="L55" s="324">
        <v>57697</v>
      </c>
      <c r="M55" s="325">
        <v>-28</v>
      </c>
      <c r="N55" s="326">
        <v>67.099999999999994</v>
      </c>
    </row>
    <row r="56" spans="1:14">
      <c r="A56" s="250"/>
      <c r="B56" s="246"/>
      <c r="C56" s="246"/>
      <c r="D56" s="246"/>
      <c r="E56" s="246"/>
      <c r="F56" s="246"/>
      <c r="G56" s="327"/>
      <c r="H56" s="328" t="s">
        <v>512</v>
      </c>
      <c r="I56" s="329">
        <v>817645</v>
      </c>
      <c r="J56" s="330">
        <v>18717</v>
      </c>
      <c r="K56" s="331">
        <v>277</v>
      </c>
      <c r="L56" s="332">
        <v>26743</v>
      </c>
      <c r="M56" s="333">
        <v>-30.4</v>
      </c>
      <c r="N56" s="334">
        <v>307.39999999999998</v>
      </c>
    </row>
    <row r="57" spans="1:14">
      <c r="A57" s="250"/>
      <c r="B57" s="246"/>
      <c r="C57" s="246"/>
      <c r="D57" s="246"/>
      <c r="E57" s="246"/>
      <c r="F57" s="246"/>
      <c r="G57" s="312" t="s">
        <v>515</v>
      </c>
      <c r="H57" s="313"/>
      <c r="I57" s="321">
        <v>1170403</v>
      </c>
      <c r="J57" s="322">
        <v>27041</v>
      </c>
      <c r="K57" s="323">
        <v>-3.1</v>
      </c>
      <c r="L57" s="324">
        <v>63727</v>
      </c>
      <c r="M57" s="325">
        <v>10.5</v>
      </c>
      <c r="N57" s="326">
        <v>-13.6</v>
      </c>
    </row>
    <row r="58" spans="1:14">
      <c r="A58" s="250"/>
      <c r="B58" s="246"/>
      <c r="C58" s="246"/>
      <c r="D58" s="246"/>
      <c r="E58" s="246"/>
      <c r="F58" s="246"/>
      <c r="G58" s="327"/>
      <c r="H58" s="328" t="s">
        <v>512</v>
      </c>
      <c r="I58" s="329">
        <v>534293</v>
      </c>
      <c r="J58" s="330">
        <v>12344</v>
      </c>
      <c r="K58" s="331">
        <v>-34</v>
      </c>
      <c r="L58" s="332">
        <v>34577</v>
      </c>
      <c r="M58" s="333">
        <v>29.3</v>
      </c>
      <c r="N58" s="334">
        <v>-63.3</v>
      </c>
    </row>
    <row r="59" spans="1:14">
      <c r="A59" s="250"/>
      <c r="B59" s="246"/>
      <c r="C59" s="246"/>
      <c r="D59" s="246"/>
      <c r="E59" s="246"/>
      <c r="F59" s="246"/>
      <c r="G59" s="312" t="s">
        <v>516</v>
      </c>
      <c r="H59" s="313"/>
      <c r="I59" s="321">
        <v>1196186</v>
      </c>
      <c r="J59" s="322">
        <v>27894</v>
      </c>
      <c r="K59" s="323">
        <v>3.2</v>
      </c>
      <c r="L59" s="324">
        <v>66954</v>
      </c>
      <c r="M59" s="325">
        <v>5.0999999999999996</v>
      </c>
      <c r="N59" s="326">
        <v>-1.9</v>
      </c>
    </row>
    <row r="60" spans="1:14">
      <c r="A60" s="250"/>
      <c r="B60" s="246"/>
      <c r="C60" s="246"/>
      <c r="D60" s="246"/>
      <c r="E60" s="246"/>
      <c r="F60" s="246"/>
      <c r="G60" s="327"/>
      <c r="H60" s="328" t="s">
        <v>512</v>
      </c>
      <c r="I60" s="335">
        <v>665292</v>
      </c>
      <c r="J60" s="330">
        <v>15514</v>
      </c>
      <c r="K60" s="331">
        <v>25.7</v>
      </c>
      <c r="L60" s="332">
        <v>37305</v>
      </c>
      <c r="M60" s="333">
        <v>7.9</v>
      </c>
      <c r="N60" s="334">
        <v>17.8</v>
      </c>
    </row>
    <row r="61" spans="1:14">
      <c r="A61" s="250"/>
      <c r="B61" s="246"/>
      <c r="C61" s="246"/>
      <c r="D61" s="246"/>
      <c r="E61" s="246"/>
      <c r="F61" s="246"/>
      <c r="G61" s="312" t="s">
        <v>517</v>
      </c>
      <c r="H61" s="336"/>
      <c r="I61" s="337">
        <v>1078719</v>
      </c>
      <c r="J61" s="338">
        <v>24703</v>
      </c>
      <c r="K61" s="339">
        <v>5.0999999999999996</v>
      </c>
      <c r="L61" s="340">
        <v>66210</v>
      </c>
      <c r="M61" s="341">
        <v>7</v>
      </c>
      <c r="N61" s="326">
        <v>-1.9</v>
      </c>
    </row>
    <row r="62" spans="1:14">
      <c r="A62" s="250"/>
      <c r="B62" s="246"/>
      <c r="C62" s="246"/>
      <c r="D62" s="246"/>
      <c r="E62" s="246"/>
      <c r="F62" s="246"/>
      <c r="G62" s="327"/>
      <c r="H62" s="328" t="s">
        <v>512</v>
      </c>
      <c r="I62" s="329">
        <v>553832</v>
      </c>
      <c r="J62" s="330">
        <v>12695</v>
      </c>
      <c r="K62" s="331">
        <v>37.9</v>
      </c>
      <c r="L62" s="332">
        <v>32918</v>
      </c>
      <c r="M62" s="333">
        <v>12.7</v>
      </c>
      <c r="N62" s="334">
        <v>25.2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15.95</v>
      </c>
      <c r="G47" s="12">
        <v>17.010000000000002</v>
      </c>
      <c r="H47" s="12">
        <v>22.44</v>
      </c>
      <c r="I47" s="12">
        <v>20.149999999999999</v>
      </c>
      <c r="J47" s="13">
        <v>11.5</v>
      </c>
    </row>
    <row r="48" spans="2:10" ht="57.75" customHeight="1">
      <c r="B48" s="14"/>
      <c r="C48" s="1174" t="s">
        <v>4</v>
      </c>
      <c r="D48" s="1174"/>
      <c r="E48" s="1175"/>
      <c r="F48" s="15">
        <v>2.1</v>
      </c>
      <c r="G48" s="16">
        <v>3.13</v>
      </c>
      <c r="H48" s="16">
        <v>0.22</v>
      </c>
      <c r="I48" s="16">
        <v>0.28000000000000003</v>
      </c>
      <c r="J48" s="17">
        <v>0.81</v>
      </c>
    </row>
    <row r="49" spans="2:10" ht="57.75" customHeight="1" thickBot="1">
      <c r="B49" s="18"/>
      <c r="C49" s="1176" t="s">
        <v>5</v>
      </c>
      <c r="D49" s="1176"/>
      <c r="E49" s="1177"/>
      <c r="F49" s="19">
        <v>2.23</v>
      </c>
      <c r="G49" s="20">
        <v>2.1800000000000002</v>
      </c>
      <c r="H49" s="20">
        <v>2.5</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2018-04-11T07:10:35Z</cp:lastPrinted>
  <dcterms:created xsi:type="dcterms:W3CDTF">2018-01-24T06:16:32Z</dcterms:created>
  <dcterms:modified xsi:type="dcterms:W3CDTF">2018-11-22T09:15:55Z</dcterms:modified>
</cp:coreProperties>
</file>