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AM36" i="9"/>
  <c r="BE35" i="9"/>
  <c r="AM35"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BE34" i="9" s="1"/>
  <c r="BW34" i="9" s="1"/>
  <c r="BW35" i="9" s="1"/>
  <c r="BW36" i="9" s="1"/>
  <c r="BW37" i="9" s="1"/>
  <c r="BW38" i="9" s="1"/>
  <c r="BW39" i="9" s="1"/>
  <c r="BW40" i="9" s="1"/>
  <c r="BW41" i="9" s="1"/>
  <c r="BW42" i="9" s="1"/>
  <c r="CO34" i="9" l="1"/>
  <c r="CO35" i="9" s="1"/>
  <c r="CO36" i="9" s="1"/>
</calcChain>
</file>

<file path=xl/sharedStrings.xml><?xml version="1.0" encoding="utf-8"?>
<sst xmlns="http://schemas.openxmlformats.org/spreadsheetml/2006/main" count="1055" uniqueCount="583">
  <si>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</si>
  <si>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</si>
  <si>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</si>
  <si>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</si>
  <si>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</si>
  <si>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</si>
  <si>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</si>
  <si>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</si>
  <si>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</si>
  <si>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</si>
  <si>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</si>
  <si>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</si>
  <si>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</si>
  <si>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</si>
  <si>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</si>
  <si>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</si>
  <si>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</si>
  <si>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</si>
  <si>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</si>
  <si>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</si>
  <si>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</si>
  <si>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</si>
  <si>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</si>
  <si>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</si>
  <si>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</si>
  <si>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</si>
  <si>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</si>
  <si>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</si>
  <si>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</si>
  <si>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</si>
  <si>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</si>
  <si>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</si>
  <si>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</si>
  <si>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</si>
  <si>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</si>
  <si>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</si>
  <si>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</si>
  <si>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</si>
  <si>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</si>
  <si>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</si>
  <si>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</si>
  <si>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</si>
  <si>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</si>
  <si>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</si>
  <si>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</si>
  <si>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</si>
  <si>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</si>
  <si>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</si>
  <si>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</si>
  <si>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</si>
  <si>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</si>
  <si>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</si>
  <si>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</si>
  <si>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</si>
  <si>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</si>
  <si>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</si>
  <si>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</si>
  <si>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</si>
  <si>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</si>
  <si>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</si>
  <si>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</si>
  <si>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</si>
  <si>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</si>
  <si>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</si>
  <si>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</si>
  <si>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</si>
  <si>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</si>
  <si>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</si>
  <si>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</si>
  <si>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</si>
  <si>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</si>
  <si>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</si>
  <si>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</si>
  <si>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</si>
  <si>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</si>
  <si>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</si>
  <si>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</si>
  <si>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</si>
  <si>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</si>
  <si>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</si>
  <si>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</si>
  <si>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</si>
  <si>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筑後市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</si>
  <si>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</si>
  <si>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</si>
  <si>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</si>
  <si>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</si>
  <si>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</si>
  <si>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</si>
  <si>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</si>
  <si>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</si>
  <si>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</si>
  <si>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</si>
  <si>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</si>
  <si>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</si>
  <si>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</si>
  <si>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</si>
  <si>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</si>
  <si>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</si>
  <si>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</si>
  <si>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</si>
  <si>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</si>
  <si>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</si>
  <si>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</si>
  <si>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</si>
  <si>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</si>
  <si>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</si>
  <si>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</si>
  <si>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</si>
  <si>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</si>
  <si>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</si>
  <si>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</si>
  <si>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</si>
  <si>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</si>
  <si>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</si>
  <si>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</si>
  <si>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</si>
  <si>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</si>
  <si>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</si>
  <si>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</si>
  <si>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</si>
  <si>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</si>
  <si>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</si>
  <si>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</si>
  <si>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</si>
  <si>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</si>
  <si>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</si>
  <si>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</si>
  <si>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</si>
  <si>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</si>
  <si>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</si>
  <si>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</si>
  <si>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</si>
  <si>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</si>
  <si>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</si>
  <si>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</si>
  <si>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</si>
  <si>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</si>
  <si>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</si>
  <si>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</si>
  <si>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</si>
  <si>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</si>
  <si>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</si>
  <si>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</si>
  <si>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</si>
  <si>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</si>
  <si>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</si>
  <si>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</si>
  <si>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</si>
  <si>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</si>
  <si>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</si>
  <si>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</si>
  <si>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</si>
  <si>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</si>
  <si>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</si>
  <si>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</si>
  <si>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</si>
  <si>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</si>
  <si>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</si>
  <si>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</si>
  <si>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</si>
  <si>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</si>
  <si>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</si>
  <si>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</si>
  <si>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</si>
  <si>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</si>
  <si>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</si>
  <si>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</si>
  <si>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</si>
  <si>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</si>
  <si>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</si>
  <si>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</si>
  <si>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</si>
  <si>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</si>
  <si>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</si>
  <si>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</si>
  <si>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</si>
  <si>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</si>
  <si>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</si>
  <si>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</si>
  <si>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</si>
  <si>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</si>
  <si>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</si>
  <si>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</si>
  <si>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</si>
  <si>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</si>
  <si>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</si>
  <si>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</si>
  <si>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</si>
  <si>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</si>
  <si>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</si>
  <si>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</si>
  <si>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</si>
  <si>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</si>
  <si>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</si>
  <si>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</si>
  <si>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福岡県筑後市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</si>
  <si>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</si>
  <si>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</si>
  <si>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</si>
  <si>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</si>
  <si>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</si>
  <si>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</si>
  <si>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</si>
  <si>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</si>
  <si>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</si>
  <si>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</si>
  <si>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</si>
  <si>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</si>
  <si>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</si>
  <si>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</si>
  <si>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</si>
  <si>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</si>
  <si>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</si>
  <si>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</si>
  <si>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</si>
  <si>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</si>
  <si>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</si>
  <si>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</si>
  <si>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</si>
  <si>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</si>
  <si>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</si>
  <si>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</si>
  <si>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</si>
  <si>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</si>
  <si>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</si>
  <si>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</si>
  <si>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</si>
  <si>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</si>
  <si>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</si>
  <si>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</si>
  <si>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</si>
  <si>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</si>
  <si>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</si>
  <si>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</si>
  <si>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</si>
  <si>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</si>
  <si>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</si>
  <si>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</si>
  <si>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</si>
  <si>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</si>
  <si>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</si>
  <si>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</si>
  <si>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</si>
  <si>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</si>
  <si>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</si>
  <si>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</si>
  <si>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</si>
  <si>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</si>
  <si>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</si>
  <si>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</si>
  <si>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</si>
  <si>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</si>
  <si>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</si>
  <si>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</si>
  <si>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</si>
  <si>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</si>
  <si>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</si>
  <si>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</si>
  <si>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</si>
  <si>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</si>
  <si>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</si>
  <si>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</si>
  <si>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</si>
  <si>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</si>
  <si>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</si>
  <si>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</si>
  <si>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</si>
  <si>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</si>
  <si>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</si>
  <si>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</si>
  <si>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</si>
  <si>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</si>
  <si>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</si>
  <si>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</si>
  <si>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</si>
  <si>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</si>
  <si>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</si>
  <si>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</si>
  <si>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</si>
  <si>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</si>
  <si>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</si>
  <si>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</si>
  <si>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</si>
  <si>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</si>
  <si>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</si>
  <si>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</si>
  <si>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</si>
  <si>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</si>
  <si>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</si>
  <si>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</si>
  <si>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</si>
  <si>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</si>
  <si>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</si>
  <si>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</si>
  <si>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</si>
  <si>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</si>
  <si>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</si>
  <si>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</si>
  <si>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</si>
  <si>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</si>
  <si>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</si>
  <si>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</si>
  <si>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</si>
  <si>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</si>
  <si>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</si>
  <si>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</si>
  <si>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</si>
  <si>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</si>
  <si>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</si>
  <si>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</si>
  <si>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</si>
  <si>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</si>
  <si>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</si>
  <si>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</si>
  <si>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</si>
  <si>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</si>
  <si>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</si>
  <si>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</si>
  <si>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</si>
  <si>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</si>
  <si>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</si>
  <si>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</si>
  <si>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</si>
  <si>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</si>
  <si>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</si>
  <si>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</si>
  <si>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</si>
  <si>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</si>
  <si>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</si>
  <si>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</si>
  <si>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</si>
  <si>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</si>
  <si>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</si>
  <si>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</si>
  <si>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</si>
  <si>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</si>
  <si>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</si>
  <si>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</si>
  <si>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</si>
  <si>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</si>
  <si>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</si>
  <si>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</si>
  <si>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</si>
  <si>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</si>
  <si>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福岡県筑後市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</si>
  <si>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</si>
  <si>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</si>
  <si>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</si>
  <si>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</si>
  <si>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</si>
  <si>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</si>
  <si>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</si>
  <si>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</si>
  <si>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</si>
  <si>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</si>
  <si>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</si>
  <si>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</si>
  <si>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</si>
  <si>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</si>
  <si>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</si>
  <si>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</si>
  <si>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</si>
  <si>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</si>
  <si>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</si>
  <si>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</si>
  <si>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</si>
  <si>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地方独立行政法人筑後市立病院貸付特別会計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</si>
  <si>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</si>
  <si>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</si>
  <si>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</si>
  <si>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</si>
  <si>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</si>
  <si>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</si>
  <si>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</si>
  <si>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</si>
  <si>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</si>
  <si>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</si>
  <si>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</si>
  <si>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</si>
  <si>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</si>
  <si>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</si>
  <si>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</si>
  <si>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介護保険特別会計（地域包括支援センター事業勘定）</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</si>
  <si>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</si>
  <si>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</si>
  <si>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</si>
  <si>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</si>
  <si>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</si>
  <si>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</si>
  <si>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</si>
  <si>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</si>
  <si>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</si>
  <si>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</si>
  <si>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</si>
  <si>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</si>
  <si>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</si>
  <si>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</si>
  <si>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</si>
  <si>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</si>
  <si>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</si>
  <si>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</si>
  <si>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</si>
  <si>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</si>
  <si>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</si>
  <si>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</si>
  <si>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</si>
  <si>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</si>
  <si>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</si>
  <si>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</si>
  <si>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</si>
  <si>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</si>
  <si>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</si>
  <si>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</si>
  <si>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</si>
  <si>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</si>
  <si>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</si>
  <si>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</si>
  <si>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</si>
  <si>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</si>
  <si>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</si>
  <si>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</si>
  <si>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</si>
  <si>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</si>
  <si>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</si>
  <si>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</si>
  <si>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</si>
  <si>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</si>
  <si>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</si>
  <si>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</si>
  <si>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</si>
  <si>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</si>
  <si>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</si>
  <si>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</si>
  <si>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</si>
  <si>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</si>
  <si>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</si>
  <si>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</si>
  <si>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</si>
  <si>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</si>
  <si>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</si>
  <si>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</si>
  <si>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</si>
  <si>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</si>
  <si>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</si>
  <si>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</si>
  <si>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</si>
  <si>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</si>
  <si>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</si>
  <si>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</si>
  <si>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</si>
  <si>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</si>
  <si>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</si>
  <si>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</si>
  <si>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</si>
  <si>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</si>
  <si>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</si>
  <si>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</si>
  <si>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</si>
  <si>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</si>
  <si>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</si>
  <si>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</si>
  <si>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</si>
  <si>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</si>
  <si>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</si>
  <si>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</si>
  <si>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</si>
  <si>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</si>
  <si>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</si>
  <si>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</si>
  <si>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</si>
  <si>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</si>
  <si>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</si>
  <si>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</si>
  <si>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</si>
  <si>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</si>
  <si>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</si>
  <si>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</si>
  <si>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</si>
  <si>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</si>
  <si>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</si>
  <si>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</si>
  <si>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</si>
  <si>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</si>
  <si>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</si>
  <si>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</si>
  <si>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</si>
  <si>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</si>
  <si>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</si>
  <si>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</si>
  <si>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</si>
  <si>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</si>
  <si>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</si>
  <si>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</si>
  <si>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</si>
  <si>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</si>
  <si>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</si>
  <si>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</si>
  <si>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</si>
  <si>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</si>
  <si>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</si>
  <si>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</si>
  <si>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</si>
  <si>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</si>
  <si>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</si>
  <si>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</si>
  <si>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</si>
  <si>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</si>
  <si>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</si>
  <si>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</si>
  <si>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</si>
  <si>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</si>
  <si>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</si>
  <si>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</si>
  <si>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</si>
  <si>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</si>
  <si>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</si>
  <si>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</si>
  <si>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</si>
  <si>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</si>
  <si>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</si>
  <si>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</si>
  <si>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</si>
  <si>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</si>
  <si>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10.70</t>
  </si>
  <si>
    <t>▲ 0.12</t>
  </si>
  <si>
    <t>▲ 2.16</t>
  </si>
  <si>
    <t>国民健康保険特別会計</t>
  </si>
  <si>
    <t>▲ 0.80</t>
  </si>
  <si>
    <t>▲ 1.55</t>
  </si>
  <si>
    <t>▲ 1.36</t>
  </si>
  <si>
    <t>住宅新築資金等貸付特別会計</t>
  </si>
  <si>
    <t>▲ 0.55</t>
  </si>
  <si>
    <t>▲ 0.52</t>
  </si>
  <si>
    <t>▲ 0.51</t>
  </si>
  <si>
    <t>▲ 0.49</t>
  </si>
  <si>
    <t>▲ 0.47</t>
  </si>
  <si>
    <t>水道事業会計</t>
  </si>
  <si>
    <t>一般会計</t>
  </si>
  <si>
    <t>介護保険特別会計（保険事業勘定）</t>
  </si>
  <si>
    <t>後期高齢者医療特別会計</t>
  </si>
  <si>
    <t>下水道事業特別会計</t>
  </si>
  <si>
    <t>地方独立行政法人筑後市立病院貸付特別会計</t>
  </si>
  <si>
    <t>その他会計（赤字）</t>
  </si>
  <si>
    <t>その他会計（黒字）</t>
  </si>
  <si>
    <t>筑後市文化振興公社</t>
  </si>
  <si>
    <t>○</t>
    <phoneticPr fontId="30"/>
  </si>
  <si>
    <t>筑後市土地開発公社</t>
  </si>
  <si>
    <t>筑後市立病院</t>
  </si>
  <si>
    <t>-</t>
    <phoneticPr fontId="2"/>
  </si>
  <si>
    <t>-</t>
    <phoneticPr fontId="2"/>
  </si>
  <si>
    <t>-</t>
    <phoneticPr fontId="30"/>
  </si>
  <si>
    <t>八女西部広域事務組合（一般会計）</t>
  </si>
  <si>
    <t>福岡県南広域水道企業団（用水供給事業会計）</t>
    <rPh sb="12" eb="14">
      <t>ヨウスイ</t>
    </rPh>
    <rPh sb="14" eb="16">
      <t>キョウキュウ</t>
    </rPh>
    <rPh sb="16" eb="18">
      <t>ジギョウ</t>
    </rPh>
    <rPh sb="18" eb="20">
      <t>カイケイ</t>
    </rPh>
    <phoneticPr fontId="30"/>
  </si>
  <si>
    <t>花宗用水組合（一般会計）</t>
    <phoneticPr fontId="2"/>
  </si>
  <si>
    <t>山の井用水組合（一般会計）</t>
    <phoneticPr fontId="2"/>
  </si>
  <si>
    <t>福岡県市町村消防団員等公務災害補償組合（一般会計）</t>
    <phoneticPr fontId="2"/>
  </si>
  <si>
    <t>福岡県後期高齢者医療広域連合（一般会計）</t>
    <phoneticPr fontId="2"/>
  </si>
  <si>
    <t>福岡県後期高齢者医療広域連合（後期高齢者医療特別会計）</t>
    <phoneticPr fontId="2"/>
  </si>
  <si>
    <t>-</t>
    <phoneticPr fontId="2"/>
  </si>
  <si>
    <t>法適用企業</t>
  </si>
  <si>
    <t>-</t>
    <phoneticPr fontId="2"/>
  </si>
  <si>
    <t>福岡県自治振興組合</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</si>
  <si>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</si>
  <si>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</si>
  <si>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</si>
  <si>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</si>
  <si>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</si>
  <si>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</si>
  <si>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</si>
  <si>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</si>
  <si>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</si>
  <si>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</si>
  <si>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</si>
  <si>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</si>
  <si>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</si>
  <si>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</si>
  <si>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</si>
  <si>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</si>
  <si>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</si>
  <si>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</si>
  <si>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将来負担比率は、類似団体の平均値を下回っており、減少傾向で推移しているが、将来的には、学校施設など老朽化の進む施設の更新により、将来負担の増加が懸念される。
　公共施設等総合管理計画に基づいて施設の更新費用の抑制と平準化に努めつつ、施設の健全な機能維持に努めていく。</t>
    <phoneticPr fontId="5"/>
  </si>
  <si>
    <t>　繰上償還の実施や新規債発行の抑制を行ってきたことにより、将来負担比率と実質公債費比率ともに類似団体と比較して低い水準である。今後は、大規模な施設更新も想定され、将来負担比率や実質公債費比率の増加が懸念されることから、他の建設事業等の抑制や予防保守の実施など施設維持管理経費の低減に努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</si>
</sst>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2"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25489</c:v>
                </c:pt>
                <c:pt idx="1">
                  <c:v>39683</c:v>
                </c:pt>
                <c:pt idx="2">
                  <c:v>75027</c:v>
                </c:pt>
                <c:pt idx="3">
                  <c:v>45336</c:v>
                </c:pt>
                <c:pt idx="4">
                  <c:v>56039</c:v>
                </c:pt>
              </c:numCache>
            </c:numRef>
          </c:val>
          <c:smooth val="0"/>
        </c:ser>
        <c:dLbls>
          <c:showLegendKey val="0"/>
          <c:showVal val="0"/>
          <c:showCatName val="0"/>
          <c:showSerName val="0"/>
          <c:showPercent val="0"/>
          <c:showBubbleSize val="0"/>
        </c:dLbls>
        <c:marker val="1"/>
        <c:smooth val="0"/>
        <c:axId val="478381264"/>
        <c:axId val="478381648"/>
      </c:lineChart>
      <c:catAx>
        <c:axId val="478381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8381648"/>
        <c:crosses val="autoZero"/>
        <c:auto val="1"/>
        <c:lblAlgn val="ctr"/>
        <c:lblOffset val="100"/>
        <c:tickLblSkip val="1"/>
        <c:tickMarkSkip val="1"/>
        <c:noMultiLvlLbl val="0"/>
      </c:catAx>
      <c:valAx>
        <c:axId val="4783816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8381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11.54</c:v>
                </c:pt>
                <c:pt idx="1">
                  <c:v>7.59</c:v>
                </c:pt>
                <c:pt idx="2">
                  <c:v>6.55</c:v>
                </c:pt>
                <c:pt idx="3">
                  <c:v>5.32</c:v>
                </c:pt>
                <c:pt idx="4">
                  <c:v>3.03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28.1</c:v>
                </c:pt>
                <c:pt idx="1">
                  <c:v>21.1</c:v>
                </c:pt>
                <c:pt idx="2">
                  <c:v>23.29</c:v>
                </c:pt>
                <c:pt idx="3">
                  <c:v>23.96</c:v>
                </c:pt>
                <c:pt idx="4">
                  <c:v>23.91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95832440"/>
        <c:axId val="495832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4.04</c:v>
                </c:pt>
                <c:pt idx="1">
                  <c:v>-10.7</c:v>
                </c:pt>
                <c:pt idx="2">
                  <c:v>0.67</c:v>
                </c:pt>
                <c:pt idx="3">
                  <c:v>-0.12</c:v>
                </c:pt>
                <c:pt idx="4">
                  <c:v>-2.16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95832440"/>
        <c:axId val="495832824"/>
      </c:lineChart>
      <c:catAx>
        <c:axId val="495832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5832824"/>
        <c:crosses val="autoZero"/>
        <c:auto val="1"/>
        <c:lblAlgn val="ctr"/>
        <c:lblOffset val="100"/>
        <c:tickLblSkip val="1"/>
        <c:tickMarkSkip val="1"/>
        <c:noMultiLvlLbl val="0"/>
      </c:catAx>
      <c:valAx>
        <c:axId val="495832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832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0.06</c:v>
                </c:pt>
                <c:pt idx="2">
                  <c:v>#N/A</c:v>
                </c:pt>
                <c:pt idx="3">
                  <c:v>0.06</c:v>
                </c:pt>
                <c:pt idx="4">
                  <c:v>#N/A</c:v>
                </c:pt>
                <c:pt idx="5">
                  <c:v>0.06</c:v>
                </c:pt>
                <c:pt idx="6">
                  <c:v>#N/A</c:v>
                </c:pt>
                <c:pt idx="7">
                  <c:v>0.05</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地方独立行政法人筑後市立病院貸付特別会計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c:v>
                </c:pt>
                <c:pt idx="2">
                  <c:v>#N/A</c:v>
                </c:pt>
                <c:pt idx="3">
                  <c:v>0.27</c:v>
                </c:pt>
                <c:pt idx="4">
                  <c:v>#N/A</c:v>
                </c:pt>
                <c:pt idx="5">
                  <c:v>0.33</c:v>
                </c:pt>
                <c:pt idx="6">
                  <c:v>#N/A</c:v>
                </c:pt>
                <c:pt idx="7">
                  <c:v>0.38</c:v>
                </c:pt>
                <c:pt idx="8">
                  <c:v>#N/A</c:v>
                </c:pt>
                <c:pt idx="9">
                  <c:v>0.36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0.86</c:v>
                </c:pt>
                <c:pt idx="2">
                  <c:v>#N/A</c:v>
                </c:pt>
                <c:pt idx="3">
                  <c:v>0.9</c:v>
                </c:pt>
                <c:pt idx="4">
                  <c:v>#N/A</c:v>
                </c:pt>
                <c:pt idx="5">
                  <c:v>0.83</c:v>
                </c:pt>
                <c:pt idx="6">
                  <c:v>#N/A</c:v>
                </c:pt>
                <c:pt idx="7">
                  <c:v>1.2</c:v>
                </c:pt>
                <c:pt idx="8">
                  <c:v>#N/A</c:v>
                </c:pt>
                <c:pt idx="9">
                  <c:v>1.6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12.09</c:v>
                </c:pt>
                <c:pt idx="2">
                  <c:v>#N/A</c:v>
                </c:pt>
                <c:pt idx="3">
                  <c:v>8.1199999999999992</c:v>
                </c:pt>
                <c:pt idx="4">
                  <c:v>#N/A</c:v>
                </c:pt>
                <c:pt idx="5">
                  <c:v>7.06</c:v>
                </c:pt>
                <c:pt idx="6">
                  <c:v>#N/A</c:v>
                </c:pt>
                <c:pt idx="7">
                  <c:v>5.81</c:v>
                </c:pt>
                <c:pt idx="8">
                  <c:v>#N/A</c:v>
                </c:pt>
                <c:pt idx="9">
                  <c:v>3.5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16.63</c:v>
                </c:pt>
                <c:pt idx="2">
                  <c:v>#N/A</c:v>
                </c:pt>
                <c:pt idx="3">
                  <c:v>18.850000000000001</c:v>
                </c:pt>
                <c:pt idx="4">
                  <c:v>#N/A</c:v>
                </c:pt>
                <c:pt idx="5">
                  <c:v>21.13</c:v>
                </c:pt>
                <c:pt idx="6">
                  <c:v>#N/A</c:v>
                </c:pt>
                <c:pt idx="7">
                  <c:v>22.01</c:v>
                </c:pt>
                <c:pt idx="8">
                  <c:v>#N/A</c:v>
                </c:pt>
                <c:pt idx="9">
                  <c:v>22.88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住宅新築資金等貸付特別会計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0.55000000000000004</c:v>
                </c:pt>
                <c:pt idx="1">
                  <c:v>#N/A</c:v>
                </c:pt>
                <c:pt idx="2">
                  <c:v>0.52</c:v>
                </c:pt>
                <c:pt idx="3">
                  <c:v>#N/A</c:v>
                </c:pt>
                <c:pt idx="4">
                  <c:v>0.51</c:v>
                </c:pt>
                <c:pt idx="5">
                  <c:v>#N/A</c:v>
                </c:pt>
                <c:pt idx="6">
                  <c:v>0.49</c:v>
                </c:pt>
                <c:pt idx="7">
                  <c:v>#N/A</c:v>
                </c:pt>
                <c:pt idx="8">
                  <c:v>0.47</c:v>
                </c:pt>
                <c:pt idx="9">
                  <c:v>#N/A</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0.56999999999999995</c:v>
                </c:pt>
                <c:pt idx="2">
                  <c:v>#N/A</c:v>
                </c:pt>
                <c:pt idx="3">
                  <c:v>0.02</c:v>
                </c:pt>
                <c:pt idx="4">
                  <c:v>0.8</c:v>
                </c:pt>
                <c:pt idx="5">
                  <c:v>#N/A</c:v>
                </c:pt>
                <c:pt idx="6">
                  <c:v>1.55</c:v>
                </c:pt>
                <c:pt idx="7">
                  <c:v>#N/A</c:v>
                </c:pt>
                <c:pt idx="8">
                  <c:v>1.36</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9349536"/>
        <c:axId val="479349920"/>
      </c:barChart>
      <c:catAx>
        <c:axId val="47934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9349920"/>
        <c:crosses val="autoZero"/>
        <c:auto val="1"/>
        <c:lblAlgn val="ctr"/>
        <c:lblOffset val="100"/>
        <c:tickLblSkip val="1"/>
        <c:tickMarkSkip val="1"/>
        <c:noMultiLvlLbl val="0"/>
      </c:catAx>
      <c:valAx>
        <c:axId val="479349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9349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1680</c:v>
                </c:pt>
                <c:pt idx="5">
                  <c:v>1654</c:v>
                </c:pt>
                <c:pt idx="8">
                  <c:v>1717</c:v>
                </c:pt>
                <c:pt idx="11">
                  <c:v>1705</c:v>
                </c:pt>
                <c:pt idx="14">
                  <c:v>1686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139</c:v>
                </c:pt>
                <c:pt idx="3">
                  <c:v>140</c:v>
                </c:pt>
                <c:pt idx="6">
                  <c:v>143</c:v>
                </c:pt>
                <c:pt idx="9">
                  <c:v>147</c:v>
                </c:pt>
                <c:pt idx="12">
                  <c:v>95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255</c:v>
                </c:pt>
                <c:pt idx="3">
                  <c:v>198</c:v>
                </c:pt>
                <c:pt idx="6">
                  <c:v>85</c:v>
                </c:pt>
                <c:pt idx="9">
                  <c:v>21</c:v>
                </c:pt>
                <c:pt idx="12">
                  <c:v>21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309</c:v>
                </c:pt>
                <c:pt idx="3">
                  <c:v>330</c:v>
                </c:pt>
                <c:pt idx="6">
                  <c:v>359</c:v>
                </c:pt>
                <c:pt idx="9">
                  <c:v>375</c:v>
                </c:pt>
                <c:pt idx="12">
                  <c:v>386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1948</c:v>
                </c:pt>
                <c:pt idx="3">
                  <c:v>1873</c:v>
                </c:pt>
                <c:pt idx="6">
                  <c:v>1911</c:v>
                </c:pt>
                <c:pt idx="9">
                  <c:v>1785</c:v>
                </c:pt>
                <c:pt idx="12">
                  <c:v>1747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9354400"/>
        <c:axId val="477854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971</c:v>
                </c:pt>
                <c:pt idx="2">
                  <c:v>#N/A</c:v>
                </c:pt>
                <c:pt idx="3">
                  <c:v>#N/A</c:v>
                </c:pt>
                <c:pt idx="4">
                  <c:v>887</c:v>
                </c:pt>
                <c:pt idx="5">
                  <c:v>#N/A</c:v>
                </c:pt>
                <c:pt idx="6">
                  <c:v>#N/A</c:v>
                </c:pt>
                <c:pt idx="7">
                  <c:v>781</c:v>
                </c:pt>
                <c:pt idx="8">
                  <c:v>#N/A</c:v>
                </c:pt>
                <c:pt idx="9">
                  <c:v>#N/A</c:v>
                </c:pt>
                <c:pt idx="10">
                  <c:v>623</c:v>
                </c:pt>
                <c:pt idx="11">
                  <c:v>#N/A</c:v>
                </c:pt>
                <c:pt idx="12">
                  <c:v>#N/A</c:v>
                </c:pt>
                <c:pt idx="13">
                  <c:v>563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9354400"/>
        <c:axId val="477854632"/>
      </c:lineChart>
      <c:catAx>
        <c:axId val="47935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7854632"/>
        <c:crosses val="autoZero"/>
        <c:auto val="1"/>
        <c:lblAlgn val="ctr"/>
        <c:lblOffset val="100"/>
        <c:tickLblSkip val="1"/>
        <c:tickMarkSkip val="1"/>
        <c:noMultiLvlLbl val="0"/>
      </c:catAx>
      <c:valAx>
        <c:axId val="477854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9354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15908</c:v>
                </c:pt>
                <c:pt idx="5">
                  <c:v>15791</c:v>
                </c:pt>
                <c:pt idx="8">
                  <c:v>15691</c:v>
                </c:pt>
                <c:pt idx="11">
                  <c:v>15473</c:v>
                </c:pt>
                <c:pt idx="14">
                  <c:v>15231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2165</c:v>
                </c:pt>
                <c:pt idx="5">
                  <c:v>2058</c:v>
                </c:pt>
                <c:pt idx="8">
                  <c:v>2418</c:v>
                </c:pt>
                <c:pt idx="11">
                  <c:v>2617</c:v>
                </c:pt>
                <c:pt idx="14">
                  <c:v>3012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5631</c:v>
                </c:pt>
                <c:pt idx="5">
                  <c:v>4982</c:v>
                </c:pt>
                <c:pt idx="8">
                  <c:v>5533</c:v>
                </c:pt>
                <c:pt idx="11">
                  <c:v>5979</c:v>
                </c:pt>
                <c:pt idx="14">
                  <c:v>6131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2853</c:v>
                </c:pt>
                <c:pt idx="3">
                  <c:v>2830</c:v>
                </c:pt>
                <c:pt idx="6">
                  <c:v>2702</c:v>
                </c:pt>
                <c:pt idx="9">
                  <c:v>2855</c:v>
                </c:pt>
                <c:pt idx="12">
                  <c:v>2894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486</c:v>
                </c:pt>
                <c:pt idx="3">
                  <c:v>273</c:v>
                </c:pt>
                <c:pt idx="6">
                  <c:v>194</c:v>
                </c:pt>
                <c:pt idx="9">
                  <c:v>176</c:v>
                </c:pt>
                <c:pt idx="12">
                  <c:v>416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6023</c:v>
                </c:pt>
                <c:pt idx="3">
                  <c:v>5990</c:v>
                </c:pt>
                <c:pt idx="6">
                  <c:v>6047</c:v>
                </c:pt>
                <c:pt idx="9">
                  <c:v>6109</c:v>
                </c:pt>
                <c:pt idx="12">
                  <c:v>6088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1141</c:v>
                </c:pt>
                <c:pt idx="3">
                  <c:v>1021</c:v>
                </c:pt>
                <c:pt idx="6">
                  <c:v>1109</c:v>
                </c:pt>
                <c:pt idx="9">
                  <c:v>984</c:v>
                </c:pt>
                <c:pt idx="12">
                  <c:v>889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18047</c:v>
                </c:pt>
                <c:pt idx="3">
                  <c:v>17775</c:v>
                </c:pt>
                <c:pt idx="6">
                  <c:v>18012</c:v>
                </c:pt>
                <c:pt idx="9">
                  <c:v>18033</c:v>
                </c:pt>
                <c:pt idx="12">
                  <c:v>18064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02587200"/>
        <c:axId val="494484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4847</c:v>
                </c:pt>
                <c:pt idx="2">
                  <c:v>#N/A</c:v>
                </c:pt>
                <c:pt idx="3">
                  <c:v>#N/A</c:v>
                </c:pt>
                <c:pt idx="4">
                  <c:v>5059</c:v>
                </c:pt>
                <c:pt idx="5">
                  <c:v>#N/A</c:v>
                </c:pt>
                <c:pt idx="6">
                  <c:v>#N/A</c:v>
                </c:pt>
                <c:pt idx="7">
                  <c:v>4422</c:v>
                </c:pt>
                <c:pt idx="8">
                  <c:v>#N/A</c:v>
                </c:pt>
                <c:pt idx="9">
                  <c:v>#N/A</c:v>
                </c:pt>
                <c:pt idx="10">
                  <c:v>4087</c:v>
                </c:pt>
                <c:pt idx="11">
                  <c:v>#N/A</c:v>
                </c:pt>
                <c:pt idx="12">
                  <c:v>#N/A</c:v>
                </c:pt>
                <c:pt idx="13">
                  <c:v>3977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02587200"/>
        <c:axId val="494484208"/>
      </c:lineChart>
      <c:catAx>
        <c:axId val="50258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4484208"/>
        <c:crosses val="autoZero"/>
        <c:auto val="1"/>
        <c:lblAlgn val="ctr"/>
        <c:lblOffset val="100"/>
        <c:tickLblSkip val="1"/>
        <c:tickMarkSkip val="1"/>
        <c:noMultiLvlLbl val="0"/>
      </c:catAx>
      <c:valAx>
        <c:axId val="494484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58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{10856CA1-1DD6-4B1E-A118-7486605D7BC9}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{BDE47FF6-EB2F-4B81-A8FF-D1594421B1CE}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{5442E8D3-B7FE-4564-A36E-0E52874000DE}</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{7A9F578C-B7C1-4285-B7E2-E159DF3CCF7F}</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{A14230AE-4225-4133-9FE7-E9CA9A7D4920}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48.9</c:v>
                </c:pt>
                <c:pt idx="4">
                  <c:v>49.4</c:v>
                </c:pt>
              </c:numCache>
            </c:numRef>
          </c:xVal>
          <c:yVal>
            <c:numRef>
              <c:f>公会計指標分析・財政指標組合せ分析表!$K$51:$O$51</c:f>
              <c:numCache>
                <c:formatCode>#,##0.0;"▲ "#,##0.0</c:formatCode>
                <c:ptCount val="5"/>
                <c:pt idx="3">
                  <c:v>45.8</c:v>
                </c:pt>
                <c:pt idx="4">
                  <c:v>44.3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{E806F064-77E0-4FB1-A45E-4B7F2832CD9A}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{EF60DA56-7012-462F-959C-0484CD5C5CE3}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{865F2547-2DDB-4E1E-8F93-04FC37B7AB62}</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{41952B3D-4287-4CDC-82BC-FDBB5AE3999C}</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{8812F1A2-4BEF-4F03-9935-C5206FE4E9BA}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pt idx="4">
                  <c:v>55.1</c:v>
                </c:pt>
              </c:numCache>
            </c:numRef>
          </c:xVal>
          <c:yVal>
            <c:numRef>
              <c:f>公会計指標分析・財政指標組合せ分析表!$K$55:$O$55</c:f>
              <c:numCache>
                <c:formatCode>#,##0.0;"▲ "#,##0.0</c:formatCode>
                <c:ptCount val="5"/>
                <c:pt idx="3">
                  <c:v>58.5</c:v>
                </c:pt>
                <c:pt idx="4">
                  <c:v>54.6</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00888544"/>
        <c:axId val="478854304"/>
      </c:scatterChart>
      <c:valAx>
        <c:axId val="500888544"/>
        <c:scaling>
          <c:orientation val="minMax"/>
          <c:max val="55.7"/>
          <c:min val="48.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8854304"/>
        <c:crosses val="autoZero"/>
        <c:crossBetween val="midCat"/>
      </c:valAx>
      <c:valAx>
        <c:axId val="478854304"/>
        <c:scaling>
          <c:orientation val="minMax"/>
          <c:max val="61"/>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0888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{620A839B-57C1-40D2-9432-EED8EA35C654}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{32BA41FA-0A06-4B52-94C4-5D1EF2F6297A}</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{83E2DDE9-9E14-46C7-8F44-E51CF8BB111D}</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{BA416C73-A74B-4A84-86DD-676BB0F8D99E}</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{9F71C9FF-660D-4145-A78D-79CAFE7ADEB9}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11.4</c:v>
                </c:pt>
                <c:pt idx="1">
                  <c:v>11</c:v>
                </c:pt>
                <c:pt idx="2">
                  <c:v>10.1</c:v>
                </c:pt>
                <c:pt idx="3">
                  <c:v>8.6999999999999993</c:v>
                </c:pt>
                <c:pt idx="4">
                  <c:v>7.4</c:v>
                </c:pt>
              </c:numCache>
            </c:numRef>
          </c:xVal>
          <c:yVal>
            <c:numRef>
              <c:f>公会計指標分析・財政指標組合せ分析表!$K$73:$O$73</c:f>
              <c:numCache>
                <c:formatCode>#,##0.0;"▲ "#,##0.0</c:formatCode>
                <c:ptCount val="5"/>
                <c:pt idx="0">
                  <c:v>56.2</c:v>
                </c:pt>
                <c:pt idx="1">
                  <c:v>58</c:v>
                </c:pt>
                <c:pt idx="2">
                  <c:v>51</c:v>
                </c:pt>
                <c:pt idx="3">
                  <c:v>45.8</c:v>
                </c:pt>
                <c:pt idx="4">
                  <c:v>44.3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{4869B0EB-9312-449F-BB1B-C7A58FA2D875}</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{6791BBEE-B077-487E-8676-BE6E55CEFC8E}</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{E76ACA10-0AC3-42E8-9C5E-60F92340453D}</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{10918727-072E-4344-88CC-586DB20470CC}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{0FC3A897-7A89-42D8-BACE-621CE025B7C2}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02589256"/>
        <c:axId val="499069448"/>
      </c:scatterChart>
      <c:valAx>
        <c:axId val="502589256"/>
        <c:scaling>
          <c:orientation val="minMax"/>
          <c:max val="13.299999999999999"/>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9069448"/>
        <c:crosses val="autoZero"/>
        <c:crossBetween val="midCat"/>
      </c:valAx>
      <c:valAx>
        <c:axId val="499069448"/>
        <c:scaling>
          <c:orientation val="minMax"/>
          <c:max val="82"/>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25892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年度は、過年度発行債の償還終了や土地改良事業の償還終了に伴う負担金の減少などにより、交付税算入公債費等を控除した実質的な公債費負担額は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のことで実質公債費比率も改善しているが、公営企業債の元利償還金に対する繰入金については、下水道事業の進展に伴って公債費繰出が増加しており、今後の公債費増加の要因として懸念されるため、市全体での起債発行抑制など計画的な財政運営が求めら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過年度発行債の償還が進む一方で、公営住宅（常用団地）建設</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や北部防災拠点施設の整備事業等により地方債現在高が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百万円）、八女西部広域事務組合の基幹改良に伴う起債償還負担金により組合等負担等見込額が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136.4</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百万円）とそれぞれ増加し、将来負担額全体は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194</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一方、公営住宅の建設に伴う料金収入の増加などにより充当可能特定収入が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395</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百万円）増加したことなどにより、充当可能財源全体では、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305</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このことにより、実質的な将来負担額は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福岡県筑後市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49,151
48,752
41.78
19,161,085
18,796,326
313,319
10,341,969
15,093,956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44.3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[ 49.4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類似団体の平均値を下回っているが、将来的な施設の更新について多大な費用が見込まれるため、平成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年度に策定した筑後市公共施設等総合管理計画では、今後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年間で耐用年数が到来する施設全体の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削減を目標としている。個別施設についても、公共施設等総合管理計画に基づき施設の統廃合や複合化等を検討していく。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72830</xdr:rowOff>
    </xdr:from>
    <xdr:ext cx="405111" cy="259045"/>
    <xdr:sp macro="" textlink="">
      <xdr:nvSpPr>
        <xdr:cNvPr id="69" name="有形固定資産減価償却率平均値テキスト"/>
        <xdr:cNvSpPr txBox="1"/>
      </xdr:nvSpPr>
      <xdr:spPr>
        <a:xfrm>
          <a:off x="4813300" y="5825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32</xdr:row>
      <xdr:rowOff>117263</xdr:rowOff>
    </xdr:from>
    <xdr:to>
      <xdr:col>3</xdr:col>
      <xdr:colOff>1222375</xdr:colOff>
      <xdr:row>33</xdr:row>
      <xdr:rowOff>47413</xdr:rowOff>
    </xdr:to>
    <xdr:sp macro="" textlink="">
      <xdr:nvSpPr>
        <xdr:cNvPr id="77" name="円/楕円 76"/>
        <xdr:cNvSpPr/>
      </xdr:nvSpPr>
      <xdr:spPr>
        <a:xfrm>
          <a:off x="4711700" y="638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95690</xdr:rowOff>
    </xdr:from>
    <xdr:ext cx="405111" cy="259045"/>
    <xdr:sp macro="" textlink="">
      <xdr:nvSpPr>
        <xdr:cNvPr id="78" name="有形固定資産減価償却率該当値テキスト"/>
        <xdr:cNvSpPr txBox="1"/>
      </xdr:nvSpPr>
      <xdr:spPr>
        <a:xfrm>
          <a:off x="4813300" y="6363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3</xdr:col>
      <xdr:colOff>409575</xdr:colOff>
      <xdr:row>32</xdr:row>
      <xdr:rowOff>153247</xdr:rowOff>
    </xdr:from>
    <xdr:to>
      <xdr:col>3</xdr:col>
      <xdr:colOff>511175</xdr:colOff>
      <xdr:row>33</xdr:row>
      <xdr:rowOff>83396</xdr:rowOff>
    </xdr:to>
    <xdr:sp macro="" textlink="">
      <xdr:nvSpPr>
        <xdr:cNvPr id="79" name="円/楕円 78"/>
        <xdr:cNvSpPr/>
      </xdr:nvSpPr>
      <xdr:spPr>
        <a:xfrm>
          <a:off x="4000500" y="64206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32</xdr:row>
      <xdr:rowOff>168063</xdr:rowOff>
    </xdr:from>
    <xdr:to>
      <xdr:col>3</xdr:col>
      <xdr:colOff>1171575</xdr:colOff>
      <xdr:row>33</xdr:row>
      <xdr:rowOff>32597</xdr:rowOff>
    </xdr:to>
    <xdr:cxnSp macro="">
      <xdr:nvCxnSpPr>
        <xdr:cNvPr id="80" name="直線コネクタ 79"/>
        <xdr:cNvCxnSpPr/>
      </xdr:nvCxnSpPr>
      <xdr:spPr>
        <a:xfrm flipV="1">
          <a:off x="4051300" y="6435513"/>
          <a:ext cx="7112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154957</xdr:rowOff>
    </xdr:from>
    <xdr:ext cx="405111" cy="259045"/>
    <xdr:sp macro="" textlink="">
      <xdr:nvSpPr>
        <xdr:cNvPr id="81" name="n_1aveValue有形固定資産減価償却率"/>
        <xdr:cNvSpPr txBox="1"/>
      </xdr:nvSpPr>
      <xdr:spPr>
        <a:xfrm>
          <a:off x="3836043"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74523</xdr:rowOff>
    </xdr:from>
    <xdr:ext cx="405111" cy="259045"/>
    <xdr:sp macro="" textlink="">
      <xdr:nvSpPr>
        <xdr:cNvPr id="82" name="n_1mainValue有形固定資産減価償却率"/>
        <xdr:cNvSpPr txBox="1"/>
      </xdr:nvSpPr>
      <xdr:spPr>
        <a:xfrm>
          <a:off x="3836043" y="651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49,151
48,752
41.78
19,161,085
18,796,326
313,319
10,341,969
15,093,956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31132</xdr:rowOff>
    </xdr:from>
    <xdr:ext cx="405111" cy="259045"/>
    <xdr:sp macro="" textlink="">
      <xdr:nvSpPr>
        <xdr:cNvPr id="58" name="【道路】&#10;有形固定資産減価償却率平均値テキスト"/>
        <xdr:cNvSpPr txBox="1"/>
      </xdr:nvSpPr>
      <xdr:spPr>
        <a:xfrm>
          <a:off x="4724400" y="6031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42545</xdr:rowOff>
    </xdr:from>
    <xdr:to>
      <xdr:col>6</xdr:col>
      <xdr:colOff>561975</xdr:colOff>
      <xdr:row>40</xdr:row>
      <xdr:rowOff>144145</xdr:rowOff>
    </xdr:to>
    <xdr:sp macro="" textlink="">
      <xdr:nvSpPr>
        <xdr:cNvPr id="66" name="円/楕円 65"/>
        <xdr:cNvSpPr/>
      </xdr:nvSpPr>
      <xdr:spPr>
        <a:xfrm>
          <a:off x="45847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128922</xdr:rowOff>
    </xdr:from>
    <xdr:ext cx="405111" cy="259045"/>
    <xdr:sp macro="" textlink="">
      <xdr:nvSpPr>
        <xdr:cNvPr id="67" name="【道路】&#10;有形固定資産減価償却率該当値テキスト"/>
        <xdr:cNvSpPr txBox="1"/>
      </xdr:nvSpPr>
      <xdr:spPr>
        <a:xfrm>
          <a:off x="4724400" y="681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88265</xdr:rowOff>
    </xdr:from>
    <xdr:to>
      <xdr:col>5</xdr:col>
      <xdr:colOff>409575</xdr:colOff>
      <xdr:row>41</xdr:row>
      <xdr:rowOff>18415</xdr:rowOff>
    </xdr:to>
    <xdr:sp macro="" textlink="">
      <xdr:nvSpPr>
        <xdr:cNvPr id="68" name="円/楕円 67"/>
        <xdr:cNvSpPr/>
      </xdr:nvSpPr>
      <xdr:spPr>
        <a:xfrm>
          <a:off x="37465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93345</xdr:rowOff>
    </xdr:from>
    <xdr:to>
      <xdr:col>6</xdr:col>
      <xdr:colOff>511175</xdr:colOff>
      <xdr:row>40</xdr:row>
      <xdr:rowOff>139065</xdr:rowOff>
    </xdr:to>
    <xdr:cxnSp macro="">
      <xdr:nvCxnSpPr>
        <xdr:cNvPr id="69" name="直線コネクタ 68"/>
        <xdr:cNvCxnSpPr/>
      </xdr:nvCxnSpPr>
      <xdr:spPr>
        <a:xfrm flipV="1">
          <a:off x="3797300" y="695134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46372</xdr:rowOff>
    </xdr:from>
    <xdr:ext cx="405111" cy="259045"/>
    <xdr:sp macro="" textlink="">
      <xdr:nvSpPr>
        <xdr:cNvPr id="70" name="n_1aveValue【道路】&#10;有形固定資産減価償却率"/>
        <xdr:cNvSpPr txBox="1"/>
      </xdr:nvSpPr>
      <xdr:spPr>
        <a:xfrm>
          <a:off x="3582043"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9542</xdr:rowOff>
    </xdr:from>
    <xdr:ext cx="405111" cy="259045"/>
    <xdr:sp macro="" textlink="">
      <xdr:nvSpPr>
        <xdr:cNvPr id="71" name="n_1mainValue【道路】&#10;有形固定資産減価償却率"/>
        <xdr:cNvSpPr txBox="1"/>
      </xdr:nvSpPr>
      <xdr:spPr>
        <a:xfrm>
          <a:off x="3582043" y="703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5" name="テキスト ボックス 8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7" name="テキスト ボックス 8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9" name="テキスト ボックス 8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3" name="直線コネクタ 92"/>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4"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5" name="直線コネクタ 94"/>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6"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7" name="直線コネクタ 96"/>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49832</xdr:rowOff>
    </xdr:from>
    <xdr:ext cx="534377" cy="259045"/>
    <xdr:sp macro="" textlink="">
      <xdr:nvSpPr>
        <xdr:cNvPr id="98" name="【道路】&#10;一人当たり延長平均値テキスト"/>
        <xdr:cNvSpPr txBox="1"/>
      </xdr:nvSpPr>
      <xdr:spPr>
        <a:xfrm>
          <a:off x="10566400" y="6393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9" name="フローチャート : 判断 98"/>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100" name="フローチャート : 判断 99"/>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22977</xdr:rowOff>
    </xdr:from>
    <xdr:to>
      <xdr:col>15</xdr:col>
      <xdr:colOff>231775</xdr:colOff>
      <xdr:row>40</xdr:row>
      <xdr:rowOff>124577</xdr:rowOff>
    </xdr:to>
    <xdr:sp macro="" textlink="">
      <xdr:nvSpPr>
        <xdr:cNvPr id="106" name="円/楕円 105"/>
        <xdr:cNvSpPr/>
      </xdr:nvSpPr>
      <xdr:spPr>
        <a:xfrm>
          <a:off x="10426700" y="688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109354</xdr:rowOff>
    </xdr:from>
    <xdr:ext cx="534377" cy="259045"/>
    <xdr:sp macro="" textlink="">
      <xdr:nvSpPr>
        <xdr:cNvPr id="107" name="【道路】&#10;一人当たり延長該当値テキスト"/>
        <xdr:cNvSpPr txBox="1"/>
      </xdr:nvSpPr>
      <xdr:spPr>
        <a:xfrm>
          <a:off x="10566400" y="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10.106</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34292</xdr:rowOff>
    </xdr:from>
    <xdr:to>
      <xdr:col>14</xdr:col>
      <xdr:colOff>79375</xdr:colOff>
      <xdr:row>40</xdr:row>
      <xdr:rowOff>135892</xdr:rowOff>
    </xdr:to>
    <xdr:sp macro="" textlink="">
      <xdr:nvSpPr>
        <xdr:cNvPr id="108" name="円/楕円 107"/>
        <xdr:cNvSpPr/>
      </xdr:nvSpPr>
      <xdr:spPr>
        <a:xfrm>
          <a:off x="9588500" y="689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73777</xdr:rowOff>
    </xdr:from>
    <xdr:to>
      <xdr:col>15</xdr:col>
      <xdr:colOff>180975</xdr:colOff>
      <xdr:row>40</xdr:row>
      <xdr:rowOff>85092</xdr:rowOff>
    </xdr:to>
    <xdr:cxnSp macro="">
      <xdr:nvCxnSpPr>
        <xdr:cNvPr id="109" name="直線コネクタ 108"/>
        <xdr:cNvCxnSpPr/>
      </xdr:nvCxnSpPr>
      <xdr:spPr>
        <a:xfrm flipV="1">
          <a:off x="9639300" y="6931777"/>
          <a:ext cx="8382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51333</xdr:rowOff>
    </xdr:from>
    <xdr:ext cx="534377" cy="259045"/>
    <xdr:sp macro="" textlink="">
      <xdr:nvSpPr>
        <xdr:cNvPr id="110" name="n_1aveValue【道路】&#10;一人当たり延長"/>
        <xdr:cNvSpPr txBox="1"/>
      </xdr:nvSpPr>
      <xdr:spPr>
        <a:xfrm>
          <a:off x="9359410" y="63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127019</xdr:rowOff>
    </xdr:from>
    <xdr:ext cx="469744" cy="259045"/>
    <xdr:sp macro="" textlink="">
      <xdr:nvSpPr>
        <xdr:cNvPr id="111" name="n_1mainValue【道路】&#10;一人当たり延長"/>
        <xdr:cNvSpPr txBox="1"/>
      </xdr:nvSpPr>
      <xdr:spPr>
        <a:xfrm>
          <a:off x="9391727" y="6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6" name="直線コネクタ 135"/>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7"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8" name="直線コネクタ 137"/>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9"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40" name="直線コネクタ 139"/>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143527</xdr:rowOff>
    </xdr:from>
    <xdr:ext cx="405111" cy="259045"/>
    <xdr:sp macro="" textlink="">
      <xdr:nvSpPr>
        <xdr:cNvPr id="141" name="【橋りょう・トンネル】&#10;有形固定資産減価償却率平均値テキスト"/>
        <xdr:cNvSpPr txBox="1"/>
      </xdr:nvSpPr>
      <xdr:spPr>
        <a:xfrm>
          <a:off x="4724400" y="991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42" name="フローチャート : 判断 141"/>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43" name="フローチャート : 判断 142"/>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116840</xdr:rowOff>
    </xdr:from>
    <xdr:to>
      <xdr:col>6</xdr:col>
      <xdr:colOff>561975</xdr:colOff>
      <xdr:row>62</xdr:row>
      <xdr:rowOff>46990</xdr:rowOff>
    </xdr:to>
    <xdr:sp macro="" textlink="">
      <xdr:nvSpPr>
        <xdr:cNvPr id="149" name="円/楕円 148"/>
        <xdr:cNvSpPr/>
      </xdr:nvSpPr>
      <xdr:spPr>
        <a:xfrm>
          <a:off x="45847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95267</xdr:rowOff>
    </xdr:from>
    <xdr:ext cx="405111" cy="259045"/>
    <xdr:sp macro="" textlink="">
      <xdr:nvSpPr>
        <xdr:cNvPr id="150" name="【橋りょう・トンネル】&#10;有形固定資産減価償却率該当値テキスト"/>
        <xdr:cNvSpPr txBox="1"/>
      </xdr:nvSpPr>
      <xdr:spPr>
        <a:xfrm>
          <a:off x="4724400"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154940</xdr:rowOff>
    </xdr:from>
    <xdr:to>
      <xdr:col>5</xdr:col>
      <xdr:colOff>409575</xdr:colOff>
      <xdr:row>62</xdr:row>
      <xdr:rowOff>85090</xdr:rowOff>
    </xdr:to>
    <xdr:sp macro="" textlink="">
      <xdr:nvSpPr>
        <xdr:cNvPr id="151" name="円/楕円 150"/>
        <xdr:cNvSpPr/>
      </xdr:nvSpPr>
      <xdr:spPr>
        <a:xfrm>
          <a:off x="3746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167640</xdr:rowOff>
    </xdr:from>
    <xdr:to>
      <xdr:col>6</xdr:col>
      <xdr:colOff>511175</xdr:colOff>
      <xdr:row>62</xdr:row>
      <xdr:rowOff>34290</xdr:rowOff>
    </xdr:to>
    <xdr:cxnSp macro="">
      <xdr:nvCxnSpPr>
        <xdr:cNvPr id="152" name="直線コネクタ 151"/>
        <xdr:cNvCxnSpPr/>
      </xdr:nvCxnSpPr>
      <xdr:spPr>
        <a:xfrm flipV="1">
          <a:off x="3797300" y="106260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86377</xdr:rowOff>
    </xdr:from>
    <xdr:ext cx="405111" cy="259045"/>
    <xdr:sp macro="" textlink="">
      <xdr:nvSpPr>
        <xdr:cNvPr id="153" name="n_1aveValue【橋りょう・トンネル】&#10;有形固定資産減価償却率"/>
        <xdr:cNvSpPr txBox="1"/>
      </xdr:nvSpPr>
      <xdr:spPr>
        <a:xfrm>
          <a:off x="3582043"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76217</xdr:rowOff>
    </xdr:from>
    <xdr:ext cx="405111" cy="259045"/>
    <xdr:sp macro="" textlink="">
      <xdr:nvSpPr>
        <xdr:cNvPr id="154" name="n_1mainValue【橋りょう・トンネル】&#10;有形固定資産減価償却率"/>
        <xdr:cNvSpPr txBox="1"/>
      </xdr:nvSpPr>
      <xdr:spPr>
        <a:xfrm>
          <a:off x="3582043"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6" name="テキスト ボックス 16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8" name="テキスト ボックス 16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0" name="テキスト ボックス 16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2" name="テキスト ボックス 17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4" name="テキスト ボックス 17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8" name="直線コネクタ 177"/>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9"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80" name="直線コネクタ 179"/>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81"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82" name="直線コネクタ 181"/>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13585</xdr:rowOff>
    </xdr:from>
    <xdr:ext cx="599010" cy="259045"/>
    <xdr:sp macro="" textlink="">
      <xdr:nvSpPr>
        <xdr:cNvPr id="183" name="【橋りょう・トンネル】&#10;一人当たり有形固定資産（償却資産）額平均値テキスト"/>
        <xdr:cNvSpPr txBox="1"/>
      </xdr:nvSpPr>
      <xdr:spPr>
        <a:xfrm>
          <a:off x="10566400" y="10300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84" name="フローチャート : 判断 183"/>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85" name="フローチャート : 判断 184"/>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113236</xdr:rowOff>
    </xdr:from>
    <xdr:to>
      <xdr:col>15</xdr:col>
      <xdr:colOff>231775</xdr:colOff>
      <xdr:row>62</xdr:row>
      <xdr:rowOff>43386</xdr:rowOff>
    </xdr:to>
    <xdr:sp macro="" textlink="">
      <xdr:nvSpPr>
        <xdr:cNvPr id="191" name="円/楕円 190"/>
        <xdr:cNvSpPr/>
      </xdr:nvSpPr>
      <xdr:spPr>
        <a:xfrm>
          <a:off x="10426700" y="1057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91663</xdr:rowOff>
    </xdr:from>
    <xdr:ext cx="599010" cy="259045"/>
    <xdr:sp macro="" textlink="">
      <xdr:nvSpPr>
        <xdr:cNvPr id="192" name="【橋りょう・トンネル】&#10;一人当たり有形固定資産（償却資産）額該当値テキスト"/>
        <xdr:cNvSpPr txBox="1"/>
      </xdr:nvSpPr>
      <xdr:spPr>
        <a:xfrm>
          <a:off x="10566400" y="1055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223,892</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120676</xdr:rowOff>
    </xdr:from>
    <xdr:to>
      <xdr:col>14</xdr:col>
      <xdr:colOff>79375</xdr:colOff>
      <xdr:row>62</xdr:row>
      <xdr:rowOff>50826</xdr:rowOff>
    </xdr:to>
    <xdr:sp macro="" textlink="">
      <xdr:nvSpPr>
        <xdr:cNvPr id="193" name="円/楕円 192"/>
        <xdr:cNvSpPr/>
      </xdr:nvSpPr>
      <xdr:spPr>
        <a:xfrm>
          <a:off x="9588500" y="1057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164036</xdr:rowOff>
    </xdr:from>
    <xdr:to>
      <xdr:col>15</xdr:col>
      <xdr:colOff>180975</xdr:colOff>
      <xdr:row>62</xdr:row>
      <xdr:rowOff>26</xdr:rowOff>
    </xdr:to>
    <xdr:cxnSp macro="">
      <xdr:nvCxnSpPr>
        <xdr:cNvPr id="194" name="直線コネクタ 193"/>
        <xdr:cNvCxnSpPr/>
      </xdr:nvCxnSpPr>
      <xdr:spPr>
        <a:xfrm flipV="1">
          <a:off x="9639300" y="10622486"/>
          <a:ext cx="838200" cy="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143936</xdr:rowOff>
    </xdr:from>
    <xdr:ext cx="599010" cy="259045"/>
    <xdr:sp macro="" textlink="">
      <xdr:nvSpPr>
        <xdr:cNvPr id="195" name="n_1aveValue【橋りょう・トンネル】&#10;一人当たり有形固定資産（償却資産）額"/>
        <xdr:cNvSpPr txBox="1"/>
      </xdr:nvSpPr>
      <xdr:spPr>
        <a:xfrm>
          <a:off x="9327094"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41953</xdr:rowOff>
    </xdr:from>
    <xdr:ext cx="599010" cy="259045"/>
    <xdr:sp macro="" textlink="">
      <xdr:nvSpPr>
        <xdr:cNvPr id="196" name="n_1mainValue【橋りょう・トンネル】&#10;一人当たり有形固定資産（償却資産）額"/>
        <xdr:cNvSpPr txBox="1"/>
      </xdr:nvSpPr>
      <xdr:spPr>
        <a:xfrm>
          <a:off x="9327094" y="1067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219,986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8" name="直線コネクタ 20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9" name="テキスト ボックス 20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0" name="直線コネクタ 20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1" name="テキスト ボックス 21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2" name="直線コネクタ 21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3" name="テキスト ボックス 21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4" name="直線コネクタ 21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5" name="テキスト ボックス 21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19" name="直線コネクタ 218"/>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20"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21" name="直線コネクタ 220"/>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22"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23" name="直線コネクタ 222"/>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81042</xdr:rowOff>
    </xdr:from>
    <xdr:ext cx="405111" cy="259045"/>
    <xdr:sp macro="" textlink="">
      <xdr:nvSpPr>
        <xdr:cNvPr id="224" name="【公営住宅】&#10;有形固定資産減価償却率平均値テキスト"/>
        <xdr:cNvSpPr txBox="1"/>
      </xdr:nvSpPr>
      <xdr:spPr>
        <a:xfrm>
          <a:off x="4724400" y="1413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25" name="フローチャート : 判断 224"/>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26" name="フローチャート : 判断 225"/>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142748</xdr:rowOff>
    </xdr:from>
    <xdr:to>
      <xdr:col>6</xdr:col>
      <xdr:colOff>561975</xdr:colOff>
      <xdr:row>85</xdr:row>
      <xdr:rowOff>72898</xdr:rowOff>
    </xdr:to>
    <xdr:sp macro="" textlink="">
      <xdr:nvSpPr>
        <xdr:cNvPr id="232" name="円/楕円 231"/>
        <xdr:cNvSpPr/>
      </xdr:nvSpPr>
      <xdr:spPr>
        <a:xfrm>
          <a:off x="45847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121175</xdr:rowOff>
    </xdr:from>
    <xdr:ext cx="405111" cy="259045"/>
    <xdr:sp macro="" textlink="">
      <xdr:nvSpPr>
        <xdr:cNvPr id="233" name="【公営住宅】&#10;有形固定資産減価償却率該当値テキスト"/>
        <xdr:cNvSpPr txBox="1"/>
      </xdr:nvSpPr>
      <xdr:spPr>
        <a:xfrm>
          <a:off x="4724400" y="1452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3302</xdr:rowOff>
    </xdr:from>
    <xdr:to>
      <xdr:col>5</xdr:col>
      <xdr:colOff>409575</xdr:colOff>
      <xdr:row>85</xdr:row>
      <xdr:rowOff>104902</xdr:rowOff>
    </xdr:to>
    <xdr:sp macro="" textlink="">
      <xdr:nvSpPr>
        <xdr:cNvPr id="234" name="円/楕円 233"/>
        <xdr:cNvSpPr/>
      </xdr:nvSpPr>
      <xdr:spPr>
        <a:xfrm>
          <a:off x="3746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22098</xdr:rowOff>
    </xdr:from>
    <xdr:to>
      <xdr:col>6</xdr:col>
      <xdr:colOff>511175</xdr:colOff>
      <xdr:row>85</xdr:row>
      <xdr:rowOff>54102</xdr:rowOff>
    </xdr:to>
    <xdr:cxnSp macro="">
      <xdr:nvCxnSpPr>
        <xdr:cNvPr id="235" name="直線コネクタ 234"/>
        <xdr:cNvCxnSpPr/>
      </xdr:nvCxnSpPr>
      <xdr:spPr>
        <a:xfrm flipV="1">
          <a:off x="3797300" y="145953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112285</xdr:rowOff>
    </xdr:from>
    <xdr:ext cx="405111" cy="259045"/>
    <xdr:sp macro="" textlink="">
      <xdr:nvSpPr>
        <xdr:cNvPr id="236" name="n_1aveValue【公営住宅】&#10;有形固定資産減価償却率"/>
        <xdr:cNvSpPr txBox="1"/>
      </xdr:nvSpPr>
      <xdr:spPr>
        <a:xfrm>
          <a:off x="3582043"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96029</xdr:rowOff>
    </xdr:from>
    <xdr:ext cx="405111" cy="259045"/>
    <xdr:sp macro="" textlink="">
      <xdr:nvSpPr>
        <xdr:cNvPr id="237" name="n_1mainValue【公営住宅】&#10;有形固定資産減価償却率"/>
        <xdr:cNvSpPr txBox="1"/>
      </xdr:nvSpPr>
      <xdr:spPr>
        <a:xfrm>
          <a:off x="3582043" y="1466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8" name="直線コネクタ 24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9" name="テキスト ボックス 24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0" name="直線コネクタ 24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1" name="テキスト ボックス 25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2" name="直線コネクタ 25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3" name="テキスト ボックス 25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4" name="直線コネクタ 25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5" name="テキスト ボックス 25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59" name="直線コネクタ 258"/>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60"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61" name="直線コネクタ 260"/>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62"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63" name="直線コネクタ 262"/>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82872</xdr:rowOff>
    </xdr:from>
    <xdr:ext cx="469744" cy="259045"/>
    <xdr:sp macro="" textlink="">
      <xdr:nvSpPr>
        <xdr:cNvPr id="264" name="【公営住宅】&#10;一人当たり面積平均値テキスト"/>
        <xdr:cNvSpPr txBox="1"/>
      </xdr:nvSpPr>
      <xdr:spPr>
        <a:xfrm>
          <a:off x="10566400" y="1414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65" name="フローチャート : 判断 264"/>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66" name="フローチャート : 判断 265"/>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38964</xdr:rowOff>
    </xdr:from>
    <xdr:to>
      <xdr:col>15</xdr:col>
      <xdr:colOff>231775</xdr:colOff>
      <xdr:row>84</xdr:row>
      <xdr:rowOff>140564</xdr:rowOff>
    </xdr:to>
    <xdr:sp macro="" textlink="">
      <xdr:nvSpPr>
        <xdr:cNvPr id="272" name="円/楕円 271"/>
        <xdr:cNvSpPr/>
      </xdr:nvSpPr>
      <xdr:spPr>
        <a:xfrm>
          <a:off x="10426700" y="1444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17391</xdr:rowOff>
    </xdr:from>
    <xdr:ext cx="469744" cy="259045"/>
    <xdr:sp macro="" textlink="">
      <xdr:nvSpPr>
        <xdr:cNvPr id="273" name="【公営住宅】&#10;一人当たり面積該当値テキスト"/>
        <xdr:cNvSpPr txBox="1"/>
      </xdr:nvSpPr>
      <xdr:spPr>
        <a:xfrm>
          <a:off x="10566400" y="1441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0.637</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29363</xdr:rowOff>
    </xdr:from>
    <xdr:to>
      <xdr:col>14</xdr:col>
      <xdr:colOff>79375</xdr:colOff>
      <xdr:row>84</xdr:row>
      <xdr:rowOff>130963</xdr:rowOff>
    </xdr:to>
    <xdr:sp macro="" textlink="">
      <xdr:nvSpPr>
        <xdr:cNvPr id="274" name="円/楕円 273"/>
        <xdr:cNvSpPr/>
      </xdr:nvSpPr>
      <xdr:spPr>
        <a:xfrm>
          <a:off x="9588500" y="1443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80163</xdr:rowOff>
    </xdr:from>
    <xdr:to>
      <xdr:col>15</xdr:col>
      <xdr:colOff>180975</xdr:colOff>
      <xdr:row>84</xdr:row>
      <xdr:rowOff>89764</xdr:rowOff>
    </xdr:to>
    <xdr:cxnSp macro="">
      <xdr:nvCxnSpPr>
        <xdr:cNvPr id="275" name="直線コネクタ 274"/>
        <xdr:cNvCxnSpPr/>
      </xdr:nvCxnSpPr>
      <xdr:spPr>
        <a:xfrm>
          <a:off x="9639300" y="14481963"/>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108627</xdr:rowOff>
    </xdr:from>
    <xdr:ext cx="469744" cy="259045"/>
    <xdr:sp macro="" textlink="">
      <xdr:nvSpPr>
        <xdr:cNvPr id="276" name="n_1aveValue【公営住宅】&#10;一人当たり面積"/>
        <xdr:cNvSpPr txBox="1"/>
      </xdr:nvSpPr>
      <xdr:spPr>
        <a:xfrm>
          <a:off x="93917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122090</xdr:rowOff>
    </xdr:from>
    <xdr:ext cx="469744" cy="259045"/>
    <xdr:sp macro="" textlink="">
      <xdr:nvSpPr>
        <xdr:cNvPr id="277" name="n_1mainValue【公営住宅】&#10;一人当たり面積"/>
        <xdr:cNvSpPr txBox="1"/>
      </xdr:nvSpPr>
      <xdr:spPr>
        <a:xfrm>
          <a:off x="9391727" y="1452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0.658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18" name="直線コネクタ 317"/>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19"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20" name="直線コネクタ 319"/>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21"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22" name="直線コネクタ 321"/>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23"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24" name="フローチャート : 判断 323"/>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25" name="フローチャート : 判断 324"/>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59690</xdr:rowOff>
    </xdr:from>
    <xdr:to>
      <xdr:col>23</xdr:col>
      <xdr:colOff>568325</xdr:colOff>
      <xdr:row>35</xdr:row>
      <xdr:rowOff>161290</xdr:rowOff>
    </xdr:to>
    <xdr:sp macro="" textlink="">
      <xdr:nvSpPr>
        <xdr:cNvPr id="331" name="円/楕円 330"/>
        <xdr:cNvSpPr/>
      </xdr:nvSpPr>
      <xdr:spPr>
        <a:xfrm>
          <a:off x="16268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82567</xdr:rowOff>
    </xdr:from>
    <xdr:ext cx="405111" cy="259045"/>
    <xdr:sp macro="" textlink="">
      <xdr:nvSpPr>
        <xdr:cNvPr id="332" name="【認定こども園・幼稚園・保育所】&#10;有形固定資産減価償却率該当値テキスト"/>
        <xdr:cNvSpPr txBox="1"/>
      </xdr:nvSpPr>
      <xdr:spPr>
        <a:xfrm>
          <a:off x="16408400"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38735</xdr:rowOff>
    </xdr:from>
    <xdr:to>
      <xdr:col>22</xdr:col>
      <xdr:colOff>415925</xdr:colOff>
      <xdr:row>35</xdr:row>
      <xdr:rowOff>140335</xdr:rowOff>
    </xdr:to>
    <xdr:sp macro="" textlink="">
      <xdr:nvSpPr>
        <xdr:cNvPr id="333" name="円/楕円 332"/>
        <xdr:cNvSpPr/>
      </xdr:nvSpPr>
      <xdr:spPr>
        <a:xfrm>
          <a:off x="15430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89535</xdr:rowOff>
    </xdr:from>
    <xdr:to>
      <xdr:col>23</xdr:col>
      <xdr:colOff>517525</xdr:colOff>
      <xdr:row>35</xdr:row>
      <xdr:rowOff>110490</xdr:rowOff>
    </xdr:to>
    <xdr:cxnSp macro="">
      <xdr:nvCxnSpPr>
        <xdr:cNvPr id="334" name="直線コネクタ 333"/>
        <xdr:cNvCxnSpPr/>
      </xdr:nvCxnSpPr>
      <xdr:spPr>
        <a:xfrm>
          <a:off x="15481300" y="609028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156227</xdr:rowOff>
    </xdr:from>
    <xdr:ext cx="405111" cy="259045"/>
    <xdr:sp macro="" textlink="">
      <xdr:nvSpPr>
        <xdr:cNvPr id="335" name="n_1aveValue【認定こども園・幼稚園・保育所】&#10;有形固定資産減価償却率"/>
        <xdr:cNvSpPr txBox="1"/>
      </xdr:nvSpPr>
      <xdr:spPr>
        <a:xfrm>
          <a:off x="15266043"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156862</xdr:rowOff>
    </xdr:from>
    <xdr:ext cx="405111" cy="259045"/>
    <xdr:sp macro="" textlink="">
      <xdr:nvSpPr>
        <xdr:cNvPr id="336" name="n_1mainValue【認定こども園・幼稚園・保育所】&#10;有形固定資産減価償却率"/>
        <xdr:cNvSpPr txBox="1"/>
      </xdr:nvSpPr>
      <xdr:spPr>
        <a:xfrm>
          <a:off x="15266043"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5" name="テキスト ボックス 3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6" name="直線コネクタ 3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7" name="直線コネクタ 34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8" name="テキスト ボックス 34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9" name="直線コネクタ 34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0" name="テキスト ボックス 34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1" name="直線コネクタ 35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2" name="テキスト ボックス 35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3" name="直線コネクタ 35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4" name="テキスト ボックス 35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5" name="直線コネクタ 3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6" name="テキスト ボックス 35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58" name="直線コネクタ 357"/>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59"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60" name="直線コネクタ 359"/>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361"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362" name="直線コネクタ 361"/>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64279</xdr:rowOff>
    </xdr:from>
    <xdr:ext cx="469744" cy="259045"/>
    <xdr:sp macro="" textlink="">
      <xdr:nvSpPr>
        <xdr:cNvPr id="363" name="【認定こども園・幼稚園・保育所】&#10;一人当たり面積平均値テキスト"/>
        <xdr:cNvSpPr txBox="1"/>
      </xdr:nvSpPr>
      <xdr:spPr>
        <a:xfrm>
          <a:off x="22250400" y="657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364" name="フローチャート : 判断 363"/>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365" name="フローチャート : 判断 364"/>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6" name="テキスト ボックス 3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7" name="テキスト ボックス 3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8" name="テキスト ボックス 3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9" name="テキスト ボックス 3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0" name="テキスト ボックス 3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57404</xdr:rowOff>
    </xdr:from>
    <xdr:to>
      <xdr:col>32</xdr:col>
      <xdr:colOff>238125</xdr:colOff>
      <xdr:row>41</xdr:row>
      <xdr:rowOff>159004</xdr:rowOff>
    </xdr:to>
    <xdr:sp macro="" textlink="">
      <xdr:nvSpPr>
        <xdr:cNvPr id="371" name="円/楕円 370"/>
        <xdr:cNvSpPr/>
      </xdr:nvSpPr>
      <xdr:spPr>
        <a:xfrm>
          <a:off x="22110700" y="70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143781</xdr:rowOff>
    </xdr:from>
    <xdr:ext cx="469744" cy="259045"/>
    <xdr:sp macro="" textlink="">
      <xdr:nvSpPr>
        <xdr:cNvPr id="372" name="【認定こども園・幼稚園・保育所】&#10;一人当たり面積該当値テキスト"/>
        <xdr:cNvSpPr txBox="1"/>
      </xdr:nvSpPr>
      <xdr:spPr>
        <a:xfrm>
          <a:off x="22250400" y="700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57404</xdr:rowOff>
    </xdr:from>
    <xdr:to>
      <xdr:col>31</xdr:col>
      <xdr:colOff>85725</xdr:colOff>
      <xdr:row>41</xdr:row>
      <xdr:rowOff>159004</xdr:rowOff>
    </xdr:to>
    <xdr:sp macro="" textlink="">
      <xdr:nvSpPr>
        <xdr:cNvPr id="373" name="円/楕円 372"/>
        <xdr:cNvSpPr/>
      </xdr:nvSpPr>
      <xdr:spPr>
        <a:xfrm>
          <a:off x="21272500" y="70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108204</xdr:rowOff>
    </xdr:from>
    <xdr:to>
      <xdr:col>32</xdr:col>
      <xdr:colOff>187325</xdr:colOff>
      <xdr:row>41</xdr:row>
      <xdr:rowOff>108204</xdr:rowOff>
    </xdr:to>
    <xdr:cxnSp macro="">
      <xdr:nvCxnSpPr>
        <xdr:cNvPr id="374" name="直線コネクタ 373"/>
        <xdr:cNvCxnSpPr/>
      </xdr:nvCxnSpPr>
      <xdr:spPr>
        <a:xfrm>
          <a:off x="21323300" y="71376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132097</xdr:rowOff>
    </xdr:from>
    <xdr:ext cx="469744" cy="259045"/>
    <xdr:sp macro="" textlink="">
      <xdr:nvSpPr>
        <xdr:cNvPr id="375" name="n_1aveValue【認定こども園・幼稚園・保育所】&#10;一人当たり面積"/>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150131</xdr:rowOff>
    </xdr:from>
    <xdr:ext cx="469744" cy="259045"/>
    <xdr:sp macro="" textlink="">
      <xdr:nvSpPr>
        <xdr:cNvPr id="376" name="n_1mainValue【認定こども園・幼稚園・保育所】&#10;一人当たり面積"/>
        <xdr:cNvSpPr txBox="1"/>
      </xdr:nvSpPr>
      <xdr:spPr>
        <a:xfrm>
          <a:off x="21075727" y="717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7" name="正方形/長方形 3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8" name="正方形/長方形 3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9" name="正方形/長方形 3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0" name="正方形/長方形 3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1" name="正方形/長方形 3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2" name="正方形/長方形 3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3" name="正方形/長方形 3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4" name="正方形/長方形 3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5" name="テキスト ボックス 3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6" name="直線コネクタ 3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87" name="テキスト ボックス 38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88" name="直線コネクタ 38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89" name="テキスト ボックス 38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90" name="直線コネクタ 38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91" name="テキスト ボックス 39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92" name="直線コネクタ 39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93" name="テキスト ボックス 39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94" name="直線コネクタ 39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95" name="テキスト ボックス 39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6" name="直線コネクタ 3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7" name="テキスト ボックス 3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99" name="直線コネクタ 398"/>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00"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01" name="直線コネクタ 400"/>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02"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03" name="直線コネクタ 402"/>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404"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05" name="フローチャート : 判断 404"/>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06" name="フローチャート : 判断 405"/>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7" name="テキスト ボックス 4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8" name="テキスト ボックス 4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9" name="テキスト ボックス 4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0" name="テキスト ボックス 4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1" name="テキスト ボックス 4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152654</xdr:rowOff>
    </xdr:from>
    <xdr:to>
      <xdr:col>23</xdr:col>
      <xdr:colOff>568325</xdr:colOff>
      <xdr:row>58</xdr:row>
      <xdr:rowOff>82804</xdr:rowOff>
    </xdr:to>
    <xdr:sp macro="" textlink="">
      <xdr:nvSpPr>
        <xdr:cNvPr id="412" name="円/楕円 411"/>
        <xdr:cNvSpPr/>
      </xdr:nvSpPr>
      <xdr:spPr>
        <a:xfrm>
          <a:off x="16268700" y="99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4081</xdr:rowOff>
    </xdr:from>
    <xdr:ext cx="405111" cy="259045"/>
    <xdr:sp macro="" textlink="">
      <xdr:nvSpPr>
        <xdr:cNvPr id="413" name="【学校施設】&#10;有形固定資産減価償却率該当値テキスト"/>
        <xdr:cNvSpPr txBox="1"/>
      </xdr:nvSpPr>
      <xdr:spPr>
        <a:xfrm>
          <a:off x="16408400" y="977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166370</xdr:rowOff>
    </xdr:from>
    <xdr:to>
      <xdr:col>22</xdr:col>
      <xdr:colOff>415925</xdr:colOff>
      <xdr:row>58</xdr:row>
      <xdr:rowOff>96520</xdr:rowOff>
    </xdr:to>
    <xdr:sp macro="" textlink="">
      <xdr:nvSpPr>
        <xdr:cNvPr id="414" name="円/楕円 413"/>
        <xdr:cNvSpPr/>
      </xdr:nvSpPr>
      <xdr:spPr>
        <a:xfrm>
          <a:off x="15430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32004</xdr:rowOff>
    </xdr:from>
    <xdr:to>
      <xdr:col>23</xdr:col>
      <xdr:colOff>517525</xdr:colOff>
      <xdr:row>58</xdr:row>
      <xdr:rowOff>45720</xdr:rowOff>
    </xdr:to>
    <xdr:cxnSp macro="">
      <xdr:nvCxnSpPr>
        <xdr:cNvPr id="415" name="直線コネクタ 414"/>
        <xdr:cNvCxnSpPr/>
      </xdr:nvCxnSpPr>
      <xdr:spPr>
        <a:xfrm flipV="1">
          <a:off x="15481300" y="99761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23639</xdr:rowOff>
    </xdr:from>
    <xdr:ext cx="405111" cy="259045"/>
    <xdr:sp macro="" textlink="">
      <xdr:nvSpPr>
        <xdr:cNvPr id="416" name="n_1aveValue【学校施設】&#10;有形固定資産減価償却率"/>
        <xdr:cNvSpPr txBox="1"/>
      </xdr:nvSpPr>
      <xdr:spPr>
        <a:xfrm>
          <a:off x="15266043"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113047</xdr:rowOff>
    </xdr:from>
    <xdr:ext cx="405111" cy="259045"/>
    <xdr:sp macro="" textlink="">
      <xdr:nvSpPr>
        <xdr:cNvPr id="417" name="n_1mainValue【学校施設】&#10;有形固定資産減価償却率"/>
        <xdr:cNvSpPr txBox="1"/>
      </xdr:nvSpPr>
      <xdr:spPr>
        <a:xfrm>
          <a:off x="15266043"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8" name="正方形/長方形 4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9" name="正方形/長方形 4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0" name="正方形/長方形 4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1" name="正方形/長方形 4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2" name="正方形/長方形 4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3" name="正方形/長方形 4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4" name="正方形/長方形 4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5" name="正方形/長方形 4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6" name="テキスト ボックス 4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7" name="直線コネクタ 4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28" name="直線コネクタ 42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9" name="テキスト ボックス 42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0" name="直線コネクタ 42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1" name="テキスト ボックス 43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32" name="直線コネクタ 43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33" name="テキスト ボックス 43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4" name="直線コネクタ 43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5" name="テキスト ボックス 43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6" name="直線コネクタ 43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7" name="テキスト ボックス 43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8" name="直線コネクタ 4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39" name="テキスト ボックス 43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41" name="直線コネクタ 440"/>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42"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43" name="直線コネクタ 442"/>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44"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45" name="直線コネクタ 444"/>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129621</xdr:rowOff>
    </xdr:from>
    <xdr:ext cx="469744" cy="259045"/>
    <xdr:sp macro="" textlink="">
      <xdr:nvSpPr>
        <xdr:cNvPr id="446" name="【学校施設】&#10;一人当たり面積平均値テキスト"/>
        <xdr:cNvSpPr txBox="1"/>
      </xdr:nvSpPr>
      <xdr:spPr>
        <a:xfrm>
          <a:off x="22250400" y="10416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47" name="フローチャート : 判断 446"/>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48" name="フローチャート : 判断 447"/>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9" name="テキスト ボックス 4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0" name="テキスト ボックス 4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1" name="テキスト ボックス 4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2" name="テキスト ボックス 4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3" name="テキスト ボックス 4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51118</xdr:rowOff>
    </xdr:from>
    <xdr:to>
      <xdr:col>32</xdr:col>
      <xdr:colOff>238125</xdr:colOff>
      <xdr:row>62</xdr:row>
      <xdr:rowOff>152718</xdr:rowOff>
    </xdr:to>
    <xdr:sp macro="" textlink="">
      <xdr:nvSpPr>
        <xdr:cNvPr id="454" name="円/楕円 453"/>
        <xdr:cNvSpPr/>
      </xdr:nvSpPr>
      <xdr:spPr>
        <a:xfrm>
          <a:off x="22110700" y="1068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137495</xdr:rowOff>
    </xdr:from>
    <xdr:ext cx="469744" cy="259045"/>
    <xdr:sp macro="" textlink="">
      <xdr:nvSpPr>
        <xdr:cNvPr id="455" name="【学校施設】&#10;一人当たり面積該当値テキスト"/>
        <xdr:cNvSpPr txBox="1"/>
      </xdr:nvSpPr>
      <xdr:spPr>
        <a:xfrm>
          <a:off x="22250400" y="1059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1.665</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56070</xdr:rowOff>
    </xdr:from>
    <xdr:to>
      <xdr:col>31</xdr:col>
      <xdr:colOff>85725</xdr:colOff>
      <xdr:row>62</xdr:row>
      <xdr:rowOff>157670</xdr:rowOff>
    </xdr:to>
    <xdr:sp macro="" textlink="">
      <xdr:nvSpPr>
        <xdr:cNvPr id="456" name="円/楕円 455"/>
        <xdr:cNvSpPr/>
      </xdr:nvSpPr>
      <xdr:spPr>
        <a:xfrm>
          <a:off x="21272500" y="1068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101918</xdr:rowOff>
    </xdr:from>
    <xdr:to>
      <xdr:col>32</xdr:col>
      <xdr:colOff>187325</xdr:colOff>
      <xdr:row>62</xdr:row>
      <xdr:rowOff>106870</xdr:rowOff>
    </xdr:to>
    <xdr:cxnSp macro="">
      <xdr:nvCxnSpPr>
        <xdr:cNvPr id="457" name="直線コネクタ 456"/>
        <xdr:cNvCxnSpPr/>
      </xdr:nvCxnSpPr>
      <xdr:spPr>
        <a:xfrm flipV="1">
          <a:off x="21323300" y="10731818"/>
          <a:ext cx="8382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42562</xdr:rowOff>
    </xdr:from>
    <xdr:ext cx="469744" cy="259045"/>
    <xdr:sp macro="" textlink="">
      <xdr:nvSpPr>
        <xdr:cNvPr id="458" name="n_1aveValue【学校施設】&#10;一人当たり面積"/>
        <xdr:cNvSpPr txBox="1"/>
      </xdr:nvSpPr>
      <xdr:spPr>
        <a:xfrm>
          <a:off x="21075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148797</xdr:rowOff>
    </xdr:from>
    <xdr:ext cx="469744" cy="259045"/>
    <xdr:sp macro="" textlink="">
      <xdr:nvSpPr>
        <xdr:cNvPr id="459" name="n_1mainValue【学校施設】&#10;一人当たり面積"/>
        <xdr:cNvSpPr txBox="1"/>
      </xdr:nvSpPr>
      <xdr:spPr>
        <a:xfrm>
          <a:off x="21075727" y="1077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0" name="正方形/長方形 4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1" name="正方形/長方形 4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2" name="正方形/長方形 4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3" name="正方形/長方形 4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4" name="正方形/長方形 4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5" name="正方形/長方形 4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6" name="正方形/長方形 4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7" name="正方形/長方形 4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68" name="正方形/長方形 4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9" name="正方形/長方形 4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0" name="正方形/長方形 4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1" name="正方形/長方形 4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2" name="正方形/長方形 4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3" name="正方形/長方形 4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4" name="正方形/長方形 4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5" name="正方形/長方形 4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76" name="正方形/長方形 4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77" name="正方形/長方形 4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78" name="正方形/長方形 4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79" name="正方形/長方形 4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0" name="正方形/長方形 4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1" name="正方形/長方形 4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82" name="正方形/長方形 4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83" name="正方形/長方形 4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84" name="テキスト ボックス 4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85" name="直線コネクタ 4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86" name="テキスト ボックス 48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87" name="直線コネクタ 4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88" name="テキスト ボックス 48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89" name="直線コネクタ 4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90" name="テキスト ボックス 4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91" name="直線コネクタ 4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92" name="テキスト ボックス 4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93" name="直線コネクタ 4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94" name="テキスト ボックス 4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95" name="直線コネクタ 4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96" name="テキスト ボックス 4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97" name="直線コネクタ 4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98" name="テキスト ボックス 49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99" name="直線コネクタ 4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0" name="テキスト ボックス 4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02" name="直線コネクタ 501"/>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03"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04" name="直線コネクタ 503"/>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05"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06" name="直線コネクタ 505"/>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07"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08" name="フローチャート : 判断 507"/>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509" name="フローチャート : 判断 508"/>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0" name="テキスト ボックス 5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1" name="テキスト ボックス 5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2" name="テキスト ボックス 5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13" name="テキスト ボックス 5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14" name="テキスト ボックス 5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95613</xdr:rowOff>
    </xdr:from>
    <xdr:to>
      <xdr:col>23</xdr:col>
      <xdr:colOff>568325</xdr:colOff>
      <xdr:row>104</xdr:row>
      <xdr:rowOff>25763</xdr:rowOff>
    </xdr:to>
    <xdr:sp macro="" textlink="">
      <xdr:nvSpPr>
        <xdr:cNvPr id="515" name="円/楕円 514"/>
        <xdr:cNvSpPr/>
      </xdr:nvSpPr>
      <xdr:spPr>
        <a:xfrm>
          <a:off x="162687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118490</xdr:rowOff>
    </xdr:from>
    <xdr:ext cx="405111" cy="259045"/>
    <xdr:sp macro="" textlink="">
      <xdr:nvSpPr>
        <xdr:cNvPr id="516" name="【公民館】&#10;有形固定資産減価償却率該当値テキスト"/>
        <xdr:cNvSpPr txBox="1"/>
      </xdr:nvSpPr>
      <xdr:spPr>
        <a:xfrm>
          <a:off x="16408400" y="176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125005</xdr:rowOff>
    </xdr:from>
    <xdr:to>
      <xdr:col>22</xdr:col>
      <xdr:colOff>415925</xdr:colOff>
      <xdr:row>104</xdr:row>
      <xdr:rowOff>55155</xdr:rowOff>
    </xdr:to>
    <xdr:sp macro="" textlink="">
      <xdr:nvSpPr>
        <xdr:cNvPr id="517" name="円/楕円 516"/>
        <xdr:cNvSpPr/>
      </xdr:nvSpPr>
      <xdr:spPr>
        <a:xfrm>
          <a:off x="15430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146413</xdr:rowOff>
    </xdr:from>
    <xdr:to>
      <xdr:col>23</xdr:col>
      <xdr:colOff>517525</xdr:colOff>
      <xdr:row>104</xdr:row>
      <xdr:rowOff>4355</xdr:rowOff>
    </xdr:to>
    <xdr:cxnSp macro="">
      <xdr:nvCxnSpPr>
        <xdr:cNvPr id="518" name="直線コネクタ 517"/>
        <xdr:cNvCxnSpPr/>
      </xdr:nvCxnSpPr>
      <xdr:spPr>
        <a:xfrm flipV="1">
          <a:off x="15481300" y="1780576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167113</xdr:rowOff>
    </xdr:from>
    <xdr:ext cx="405111" cy="259045"/>
    <xdr:sp macro="" textlink="">
      <xdr:nvSpPr>
        <xdr:cNvPr id="519"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71682</xdr:rowOff>
    </xdr:from>
    <xdr:ext cx="405111" cy="259045"/>
    <xdr:sp macro="" textlink="">
      <xdr:nvSpPr>
        <xdr:cNvPr id="520" name="n_1mainValue【公民館】&#10;有形固定資産減価償却率"/>
        <xdr:cNvSpPr txBox="1"/>
      </xdr:nvSpPr>
      <xdr:spPr>
        <a:xfrm>
          <a:off x="15266043"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1" name="正方形/長方形 5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2" name="正方形/長方形 5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3" name="正方形/長方形 5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4" name="正方形/長方形 5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5" name="正方形/長方形 5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26" name="正方形/長方形 5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27" name="正方形/長方形 5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28" name="正方形/長方形 5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29" name="テキスト ボックス 5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0" name="直線コネクタ 5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31" name="直線コネクタ 53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32" name="テキスト ボックス 53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33" name="直線コネクタ 53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34" name="テキスト ボックス 53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35" name="直線コネクタ 53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36" name="テキスト ボックス 53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37" name="直線コネクタ 53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38" name="テキスト ボックス 53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39" name="直線コネクタ 5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0" name="テキスト ボックス 5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4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42" name="直線コネクタ 541"/>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43"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44" name="直線コネクタ 543"/>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45"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46" name="直線コネクタ 545"/>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87140</xdr:rowOff>
    </xdr:from>
    <xdr:ext cx="469744" cy="259045"/>
    <xdr:sp macro="" textlink="">
      <xdr:nvSpPr>
        <xdr:cNvPr id="547" name="【公民館】&#10;一人当たり面積平均値テキスト"/>
        <xdr:cNvSpPr txBox="1"/>
      </xdr:nvSpPr>
      <xdr:spPr>
        <a:xfrm>
          <a:off x="222504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48" name="フローチャート : 判断 547"/>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549" name="フローチャート : 判断 548"/>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0" name="テキスト ボックス 5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1" name="テキスト ボックス 5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52" name="テキスト ボックス 5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53" name="テキスト ボックス 5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54" name="テキスト ボックス 5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61976</xdr:rowOff>
    </xdr:from>
    <xdr:to>
      <xdr:col>32</xdr:col>
      <xdr:colOff>238125</xdr:colOff>
      <xdr:row>107</xdr:row>
      <xdr:rowOff>163576</xdr:rowOff>
    </xdr:to>
    <xdr:sp macro="" textlink="">
      <xdr:nvSpPr>
        <xdr:cNvPr id="555" name="円/楕円 554"/>
        <xdr:cNvSpPr/>
      </xdr:nvSpPr>
      <xdr:spPr>
        <a:xfrm>
          <a:off x="221107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148353</xdr:rowOff>
    </xdr:from>
    <xdr:ext cx="469744" cy="259045"/>
    <xdr:sp macro="" textlink="">
      <xdr:nvSpPr>
        <xdr:cNvPr id="556" name="【公民館】&#10;一人当たり面積該当値テキスト"/>
        <xdr:cNvSpPr txBox="1"/>
      </xdr:nvSpPr>
      <xdr:spPr>
        <a:xfrm>
          <a:off x="22250400" y="1832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61976</xdr:rowOff>
    </xdr:from>
    <xdr:to>
      <xdr:col>31</xdr:col>
      <xdr:colOff>85725</xdr:colOff>
      <xdr:row>107</xdr:row>
      <xdr:rowOff>163576</xdr:rowOff>
    </xdr:to>
    <xdr:sp macro="" textlink="">
      <xdr:nvSpPr>
        <xdr:cNvPr id="557" name="円/楕円 556"/>
        <xdr:cNvSpPr/>
      </xdr:nvSpPr>
      <xdr:spPr>
        <a:xfrm>
          <a:off x="212725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112776</xdr:rowOff>
    </xdr:from>
    <xdr:to>
      <xdr:col>32</xdr:col>
      <xdr:colOff>187325</xdr:colOff>
      <xdr:row>107</xdr:row>
      <xdr:rowOff>112776</xdr:rowOff>
    </xdr:to>
    <xdr:cxnSp macro="">
      <xdr:nvCxnSpPr>
        <xdr:cNvPr id="558" name="直線コネクタ 557"/>
        <xdr:cNvCxnSpPr/>
      </xdr:nvCxnSpPr>
      <xdr:spPr>
        <a:xfrm>
          <a:off x="21323300" y="184579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42942</xdr:rowOff>
    </xdr:from>
    <xdr:ext cx="469744" cy="259045"/>
    <xdr:sp macro="" textlink="">
      <xdr:nvSpPr>
        <xdr:cNvPr id="559" name="n_1ave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154703</xdr:rowOff>
    </xdr:from>
    <xdr:ext cx="469744" cy="259045"/>
    <xdr:sp macro="" textlink="">
      <xdr:nvSpPr>
        <xdr:cNvPr id="560" name="n_1mainValue【公民館】&#10;一人当たり面積"/>
        <xdr:cNvSpPr txBox="1"/>
      </xdr:nvSpPr>
      <xdr:spPr>
        <a:xfrm>
          <a:off x="21075727" y="184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61" name="正方形/長方形 5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2" name="正方形/長方形 5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63" name="テキスト ボックス 5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ほとんどの施設類型において、有形固定資産減価償却率の値は類似団体の平均値を下回っているものの、学校施設や保育所では施設の老朽化が進んでいる状況がみられる。特に学校施設については小規模校も多く、適正な配置・更新を進めていく。また公立保育所</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施設を有しているが、老朽化が進み施設更新の必要性が認められるため、建替を含め施設の機能維持に向けた更新計画を策定する。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49,151
48,752
41.78
19,161,085
18,796,326
313,319
10,341,969
15,093,956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90714</xdr:rowOff>
    </xdr:from>
    <xdr:to>
      <xdr:col>6</xdr:col>
      <xdr:colOff>561975</xdr:colOff>
      <xdr:row>38</xdr:row>
      <xdr:rowOff>20864</xdr:rowOff>
    </xdr:to>
    <xdr:sp macro="" textlink="">
      <xdr:nvSpPr>
        <xdr:cNvPr id="71" name="円/楕円 70"/>
        <xdr:cNvSpPr/>
      </xdr:nvSpPr>
      <xdr:spPr>
        <a:xfrm>
          <a:off x="45847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113591</xdr:rowOff>
    </xdr:from>
    <xdr:ext cx="405111" cy="259045"/>
    <xdr:sp macro="" textlink="">
      <xdr:nvSpPr>
        <xdr:cNvPr id="72" name="【図書館】&#10;有形固定資産減価償却率該当値テキスト"/>
        <xdr:cNvSpPr txBox="1"/>
      </xdr:nvSpPr>
      <xdr:spPr>
        <a:xfrm>
          <a:off x="4724400" y="628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110308</xdr:rowOff>
    </xdr:from>
    <xdr:to>
      <xdr:col>5</xdr:col>
      <xdr:colOff>409575</xdr:colOff>
      <xdr:row>38</xdr:row>
      <xdr:rowOff>40458</xdr:rowOff>
    </xdr:to>
    <xdr:sp macro="" textlink="">
      <xdr:nvSpPr>
        <xdr:cNvPr id="73" name="円/楕円 72"/>
        <xdr:cNvSpPr/>
      </xdr:nvSpPr>
      <xdr:spPr>
        <a:xfrm>
          <a:off x="3746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141514</xdr:rowOff>
    </xdr:from>
    <xdr:to>
      <xdr:col>6</xdr:col>
      <xdr:colOff>511175</xdr:colOff>
      <xdr:row>37</xdr:row>
      <xdr:rowOff>161109</xdr:rowOff>
    </xdr:to>
    <xdr:cxnSp macro="">
      <xdr:nvCxnSpPr>
        <xdr:cNvPr id="74" name="直線コネクタ 73"/>
        <xdr:cNvCxnSpPr/>
      </xdr:nvCxnSpPr>
      <xdr:spPr>
        <a:xfrm flipV="1">
          <a:off x="3797300" y="648516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137721</xdr:rowOff>
    </xdr:from>
    <xdr:ext cx="405111" cy="259045"/>
    <xdr:sp macro="" textlink="">
      <xdr:nvSpPr>
        <xdr:cNvPr id="75" name="n_1aveValue【図書館】&#10;有形固定資産減価償却率"/>
        <xdr:cNvSpPr txBox="1"/>
      </xdr:nvSpPr>
      <xdr:spPr>
        <a:xfrm>
          <a:off x="3582043"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56985</xdr:rowOff>
    </xdr:from>
    <xdr:ext cx="405111" cy="259045"/>
    <xdr:sp macro="" textlink="">
      <xdr:nvSpPr>
        <xdr:cNvPr id="76" name="n_1mainValue【図書館】&#10;有形固定資産減価償却率"/>
        <xdr:cNvSpPr txBox="1"/>
      </xdr:nvSpPr>
      <xdr:spPr>
        <a:xfrm>
          <a:off x="3582043" y="622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101" name="直線コネクタ 100"/>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102"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3" name="直線コネクタ 102"/>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4"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5" name="直線コネクタ 104"/>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67327</xdr:rowOff>
    </xdr:from>
    <xdr:ext cx="469744" cy="259045"/>
    <xdr:sp macro="" textlink="">
      <xdr:nvSpPr>
        <xdr:cNvPr id="106" name="【図書館】&#10;一人当たり面積平均値テキスト"/>
        <xdr:cNvSpPr txBox="1"/>
      </xdr:nvSpPr>
      <xdr:spPr>
        <a:xfrm>
          <a:off x="10566400" y="641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7" name="フローチャート : 判断 106"/>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8" name="フローチャート : 判断 107"/>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42</xdr:row>
      <xdr:rowOff>63500</xdr:rowOff>
    </xdr:from>
    <xdr:to>
      <xdr:col>15</xdr:col>
      <xdr:colOff>231775</xdr:colOff>
      <xdr:row>42</xdr:row>
      <xdr:rowOff>165100</xdr:rowOff>
    </xdr:to>
    <xdr:sp macro="" textlink="">
      <xdr:nvSpPr>
        <xdr:cNvPr id="114" name="円/楕円 113"/>
        <xdr:cNvSpPr/>
      </xdr:nvSpPr>
      <xdr:spPr>
        <a:xfrm>
          <a:off x="10426700" y="72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149877</xdr:rowOff>
    </xdr:from>
    <xdr:ext cx="469744" cy="259045"/>
    <xdr:sp macro="" textlink="">
      <xdr:nvSpPr>
        <xdr:cNvPr id="115" name="【図書館】&#10;一人当たり面積該当値テキスト"/>
        <xdr:cNvSpPr txBox="1"/>
      </xdr:nvSpPr>
      <xdr:spPr>
        <a:xfrm>
          <a:off x="105664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13</xdr:col>
      <xdr:colOff>663575</xdr:colOff>
      <xdr:row>42</xdr:row>
      <xdr:rowOff>63500</xdr:rowOff>
    </xdr:from>
    <xdr:to>
      <xdr:col>14</xdr:col>
      <xdr:colOff>79375</xdr:colOff>
      <xdr:row>42</xdr:row>
      <xdr:rowOff>165100</xdr:rowOff>
    </xdr:to>
    <xdr:sp macro="" textlink="">
      <xdr:nvSpPr>
        <xdr:cNvPr id="116" name="円/楕円 115"/>
        <xdr:cNvSpPr/>
      </xdr:nvSpPr>
      <xdr:spPr>
        <a:xfrm>
          <a:off x="9588500" y="72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42</xdr:row>
      <xdr:rowOff>114300</xdr:rowOff>
    </xdr:from>
    <xdr:to>
      <xdr:col>15</xdr:col>
      <xdr:colOff>180975</xdr:colOff>
      <xdr:row>42</xdr:row>
      <xdr:rowOff>114300</xdr:rowOff>
    </xdr:to>
    <xdr:cxnSp macro="">
      <xdr:nvCxnSpPr>
        <xdr:cNvPr id="117" name="直線コネクタ 116"/>
        <xdr:cNvCxnSpPr/>
      </xdr:nvCxnSpPr>
      <xdr:spPr>
        <a:xfrm>
          <a:off x="9639300" y="7315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67327</xdr:rowOff>
    </xdr:from>
    <xdr:ext cx="469744" cy="259045"/>
    <xdr:sp macro="" textlink="">
      <xdr:nvSpPr>
        <xdr:cNvPr id="118"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156227</xdr:rowOff>
    </xdr:from>
    <xdr:ext cx="469744" cy="259045"/>
    <xdr:sp macro="" textlink="">
      <xdr:nvSpPr>
        <xdr:cNvPr id="119" name="n_1mainValue【図書館】&#10;一人当たり面積"/>
        <xdr:cNvSpPr txBox="1"/>
      </xdr:nvSpPr>
      <xdr:spPr>
        <a:xfrm>
          <a:off x="9391727" y="735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44" name="直線コネクタ 143"/>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45"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6" name="直線コネクタ 145"/>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7"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9"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50" name="フローチャート : 判断 149"/>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51" name="フローチャート : 判断 150"/>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135890</xdr:rowOff>
    </xdr:from>
    <xdr:to>
      <xdr:col>6</xdr:col>
      <xdr:colOff>561975</xdr:colOff>
      <xdr:row>56</xdr:row>
      <xdr:rowOff>66040</xdr:rowOff>
    </xdr:to>
    <xdr:sp macro="" textlink="">
      <xdr:nvSpPr>
        <xdr:cNvPr id="157" name="円/楕円 156"/>
        <xdr:cNvSpPr/>
      </xdr:nvSpPr>
      <xdr:spPr>
        <a:xfrm>
          <a:off x="45847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50817</xdr:rowOff>
    </xdr:from>
    <xdr:ext cx="405111" cy="259045"/>
    <xdr:sp macro="" textlink="">
      <xdr:nvSpPr>
        <xdr:cNvPr id="158" name="【体育館・プール】&#10;有形固定資産減価償却率該当値テキスト"/>
        <xdr:cNvSpPr txBox="1"/>
      </xdr:nvSpPr>
      <xdr:spPr>
        <a:xfrm>
          <a:off x="4724400" y="948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135890</xdr:rowOff>
    </xdr:from>
    <xdr:to>
      <xdr:col>5</xdr:col>
      <xdr:colOff>409575</xdr:colOff>
      <xdr:row>56</xdr:row>
      <xdr:rowOff>66040</xdr:rowOff>
    </xdr:to>
    <xdr:sp macro="" textlink="">
      <xdr:nvSpPr>
        <xdr:cNvPr id="159" name="円/楕円 158"/>
        <xdr:cNvSpPr/>
      </xdr:nvSpPr>
      <xdr:spPr>
        <a:xfrm>
          <a:off x="37465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15240</xdr:rowOff>
    </xdr:from>
    <xdr:to>
      <xdr:col>6</xdr:col>
      <xdr:colOff>511175</xdr:colOff>
      <xdr:row>56</xdr:row>
      <xdr:rowOff>15240</xdr:rowOff>
    </xdr:to>
    <xdr:cxnSp macro="">
      <xdr:nvCxnSpPr>
        <xdr:cNvPr id="160" name="直線コネクタ 159"/>
        <xdr:cNvCxnSpPr/>
      </xdr:nvCxnSpPr>
      <xdr:spPr>
        <a:xfrm>
          <a:off x="3797300" y="9616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114317</xdr:rowOff>
    </xdr:from>
    <xdr:ext cx="405111" cy="259045"/>
    <xdr:sp macro="" textlink="">
      <xdr:nvSpPr>
        <xdr:cNvPr id="161" name="n_1aveValue【体育館・プール】&#10;有形固定資産減価償却率"/>
        <xdr:cNvSpPr txBox="1"/>
      </xdr:nvSpPr>
      <xdr:spPr>
        <a:xfrm>
          <a:off x="3582043"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82567</xdr:rowOff>
    </xdr:from>
    <xdr:ext cx="405111" cy="259045"/>
    <xdr:sp macro="" textlink="">
      <xdr:nvSpPr>
        <xdr:cNvPr id="162" name="n_1mainValue【体育館・プール】&#10;有形固定資産減価償却率"/>
        <xdr:cNvSpPr txBox="1"/>
      </xdr:nvSpPr>
      <xdr:spPr>
        <a:xfrm>
          <a:off x="3582043" y="934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86" name="直線コネクタ 185"/>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87"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88" name="直線コネクタ 187"/>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9"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90" name="直線コネクタ 189"/>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34942</xdr:rowOff>
    </xdr:from>
    <xdr:ext cx="469744" cy="259045"/>
    <xdr:sp macro="" textlink="">
      <xdr:nvSpPr>
        <xdr:cNvPr id="191" name="【体育館・プール】&#10;一人当たり面積平均値テキスト"/>
        <xdr:cNvSpPr txBox="1"/>
      </xdr:nvSpPr>
      <xdr:spPr>
        <a:xfrm>
          <a:off x="10566400" y="10321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92" name="フローチャート : 判断 191"/>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93" name="フローチャート : 判断 192"/>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120650</xdr:rowOff>
    </xdr:from>
    <xdr:to>
      <xdr:col>15</xdr:col>
      <xdr:colOff>231775</xdr:colOff>
      <xdr:row>64</xdr:row>
      <xdr:rowOff>50800</xdr:rowOff>
    </xdr:to>
    <xdr:sp macro="" textlink="">
      <xdr:nvSpPr>
        <xdr:cNvPr id="199" name="円/楕円 198"/>
        <xdr:cNvSpPr/>
      </xdr:nvSpPr>
      <xdr:spPr>
        <a:xfrm>
          <a:off x="10426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35577</xdr:rowOff>
    </xdr:from>
    <xdr:ext cx="469744" cy="259045"/>
    <xdr:sp macro="" textlink="">
      <xdr:nvSpPr>
        <xdr:cNvPr id="200" name="【体育館・プール】&#10;一人当たり面積該当値テキスト"/>
        <xdr:cNvSpPr txBox="1"/>
      </xdr:nvSpPr>
      <xdr:spPr>
        <a:xfrm>
          <a:off x="105664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120650</xdr:rowOff>
    </xdr:from>
    <xdr:to>
      <xdr:col>14</xdr:col>
      <xdr:colOff>79375</xdr:colOff>
      <xdr:row>64</xdr:row>
      <xdr:rowOff>50800</xdr:rowOff>
    </xdr:to>
    <xdr:sp macro="" textlink="">
      <xdr:nvSpPr>
        <xdr:cNvPr id="201" name="円/楕円 200"/>
        <xdr:cNvSpPr/>
      </xdr:nvSpPr>
      <xdr:spPr>
        <a:xfrm>
          <a:off x="9588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0</xdr:rowOff>
    </xdr:from>
    <xdr:to>
      <xdr:col>15</xdr:col>
      <xdr:colOff>180975</xdr:colOff>
      <xdr:row>64</xdr:row>
      <xdr:rowOff>0</xdr:rowOff>
    </xdr:to>
    <xdr:cxnSp macro="">
      <xdr:nvCxnSpPr>
        <xdr:cNvPr id="202" name="直線コネクタ 201"/>
        <xdr:cNvCxnSpPr/>
      </xdr:nvCxnSpPr>
      <xdr:spPr>
        <a:xfrm>
          <a:off x="9639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158767</xdr:rowOff>
    </xdr:from>
    <xdr:ext cx="469744" cy="259045"/>
    <xdr:sp macro="" textlink="">
      <xdr:nvSpPr>
        <xdr:cNvPr id="203" name="n_1aveValue【体育館・プール】&#10;一人当たり面積"/>
        <xdr:cNvSpPr txBox="1"/>
      </xdr:nvSpPr>
      <xdr:spPr>
        <a:xfrm>
          <a:off x="9391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41927</xdr:rowOff>
    </xdr:from>
    <xdr:ext cx="469744" cy="259045"/>
    <xdr:sp macro="" textlink="">
      <xdr:nvSpPr>
        <xdr:cNvPr id="204" name="n_1mainValue【体育館・プール】&#10;一人当たり面積"/>
        <xdr:cNvSpPr txBox="1"/>
      </xdr:nvSpPr>
      <xdr:spPr>
        <a:xfrm>
          <a:off x="9391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2" name="正方形/長方形 21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13" name="正方形/長方形 2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4" name="正方形/長方形 2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5" name="正方形/長方形 2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6" name="正方形/長方形 2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7" name="正方形/長方形 2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8" name="正方形/長方形 2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9" name="正方形/長方形 2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0" name="正方形/長方形 21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21" name="正方形/長方形 2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2" name="正方形/長方形 22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3" name="正方形/長方形 22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4" name="正方形/長方形 22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5" name="正方形/長方形 22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6" name="正方形/長方形 22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7" name="正方形/長方形 22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8" name="正方形/長方形 22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9" name="テキスト ボックス 22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30" name="直線コネクタ 22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31" name="直線コネクタ 23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32" name="テキスト ボックス 23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33" name="直線コネクタ 23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34" name="テキスト ボックス 23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35" name="直線コネクタ 23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36" name="テキスト ボックス 23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37" name="直線コネクタ 23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38" name="テキスト ボックス 23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39" name="直線コネクタ 23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40" name="テキスト ボックス 23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41" name="直線コネクタ 24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42" name="テキスト ボックス 24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43" name="直線コネクタ 24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44" name="テキスト ボックス 24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4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46" name="直線コネクタ 245"/>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247"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248" name="直線コネクタ 247"/>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249"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250" name="直線コネクタ 249"/>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107059</xdr:rowOff>
    </xdr:from>
    <xdr:ext cx="405111" cy="259045"/>
    <xdr:sp macro="" textlink="">
      <xdr:nvSpPr>
        <xdr:cNvPr id="251" name="【市民会館】&#10;有形固定資産減価償却率平均値テキスト"/>
        <xdr:cNvSpPr txBox="1"/>
      </xdr:nvSpPr>
      <xdr:spPr>
        <a:xfrm>
          <a:off x="4724400" y="17766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252" name="フローチャート : 判断 251"/>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253" name="フローチャート : 判断 252"/>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54" name="テキスト ボックス 25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55" name="テキスト ボックス 25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6" name="テキスト ボックス 25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7" name="テキスト ボックス 25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8" name="テキスト ボックス 25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907</xdr:rowOff>
    </xdr:from>
    <xdr:to>
      <xdr:col>6</xdr:col>
      <xdr:colOff>561975</xdr:colOff>
      <xdr:row>105</xdr:row>
      <xdr:rowOff>102507</xdr:rowOff>
    </xdr:to>
    <xdr:sp macro="" textlink="">
      <xdr:nvSpPr>
        <xdr:cNvPr id="259" name="円/楕円 258"/>
        <xdr:cNvSpPr/>
      </xdr:nvSpPr>
      <xdr:spPr>
        <a:xfrm>
          <a:off x="45847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150784</xdr:rowOff>
    </xdr:from>
    <xdr:ext cx="405111" cy="259045"/>
    <xdr:sp macro="" textlink="">
      <xdr:nvSpPr>
        <xdr:cNvPr id="260" name="【市民会館】&#10;有形固定資産減価償却率該当値テキスト"/>
        <xdr:cNvSpPr txBox="1"/>
      </xdr:nvSpPr>
      <xdr:spPr>
        <a:xfrm>
          <a:off x="4724400"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22134</xdr:rowOff>
    </xdr:from>
    <xdr:to>
      <xdr:col>5</xdr:col>
      <xdr:colOff>409575</xdr:colOff>
      <xdr:row>105</xdr:row>
      <xdr:rowOff>123734</xdr:rowOff>
    </xdr:to>
    <xdr:sp macro="" textlink="">
      <xdr:nvSpPr>
        <xdr:cNvPr id="261" name="円/楕円 260"/>
        <xdr:cNvSpPr/>
      </xdr:nvSpPr>
      <xdr:spPr>
        <a:xfrm>
          <a:off x="3746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105</xdr:row>
      <xdr:rowOff>51707</xdr:rowOff>
    </xdr:from>
    <xdr:to>
      <xdr:col>6</xdr:col>
      <xdr:colOff>511175</xdr:colOff>
      <xdr:row>105</xdr:row>
      <xdr:rowOff>72934</xdr:rowOff>
    </xdr:to>
    <xdr:cxnSp macro="">
      <xdr:nvCxnSpPr>
        <xdr:cNvPr id="262" name="直線コネクタ 261"/>
        <xdr:cNvCxnSpPr/>
      </xdr:nvCxnSpPr>
      <xdr:spPr>
        <a:xfrm flipV="1">
          <a:off x="3797300" y="1805395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102</xdr:row>
      <xdr:rowOff>159856</xdr:rowOff>
    </xdr:from>
    <xdr:ext cx="405111" cy="259045"/>
    <xdr:sp macro="" textlink="">
      <xdr:nvSpPr>
        <xdr:cNvPr id="263" name="n_1aveValue【市民会館】&#10;有形固定資産減価償却率"/>
        <xdr:cNvSpPr txBox="1"/>
      </xdr:nvSpPr>
      <xdr:spPr>
        <a:xfrm>
          <a:off x="3582043"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5</xdr:col>
      <xdr:colOff>143518</xdr:colOff>
      <xdr:row>105</xdr:row>
      <xdr:rowOff>114861</xdr:rowOff>
    </xdr:from>
    <xdr:ext cx="405111" cy="259045"/>
    <xdr:sp macro="" textlink="">
      <xdr:nvSpPr>
        <xdr:cNvPr id="264" name="n_1mainValue【市民会館】&#10;有形固定資産減価償却率"/>
        <xdr:cNvSpPr txBox="1"/>
      </xdr:nvSpPr>
      <xdr:spPr>
        <a:xfrm>
          <a:off x="3582043"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65" name="正方形/長方形 2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6" name="正方形/長方形 2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7" name="正方形/長方形 2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8" name="正方形/長方形 2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9" name="正方形/長方形 2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0" name="正方形/長方形 2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1" name="正方形/長方形 2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2" name="正方形/長方形 2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73" name="テキスト ボックス 2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74" name="直線コネクタ 2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75" name="直線コネクタ 27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76" name="テキスト ボックス 27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77" name="直線コネクタ 27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78" name="テキスト ボックス 27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79" name="直線コネクタ 27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80" name="テキスト ボックス 27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81" name="直線コネクタ 28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82" name="テキスト ボックス 28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83" name="直線コネクタ 28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84" name="テキスト ボックス 28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85" name="直線コネクタ 28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86" name="テキスト ボックス 28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8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288" name="直線コネクタ 287"/>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289"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290" name="直線コネクタ 289"/>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291"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292" name="直線コネクタ 291"/>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293"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294" name="フローチャート : 判断 293"/>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295" name="フローチャート : 判断 294"/>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96" name="テキスト ボックス 29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7" name="テキスト ボックス 29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8" name="テキスト ボックス 29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9" name="テキスト ボックス 29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00" name="テキスト ボックス 29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124461</xdr:rowOff>
    </xdr:from>
    <xdr:to>
      <xdr:col>15</xdr:col>
      <xdr:colOff>231775</xdr:colOff>
      <xdr:row>107</xdr:row>
      <xdr:rowOff>54611</xdr:rowOff>
    </xdr:to>
    <xdr:sp macro="" textlink="">
      <xdr:nvSpPr>
        <xdr:cNvPr id="301" name="円/楕円 300"/>
        <xdr:cNvSpPr/>
      </xdr:nvSpPr>
      <xdr:spPr>
        <a:xfrm>
          <a:off x="104267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147338</xdr:rowOff>
    </xdr:from>
    <xdr:ext cx="469744" cy="259045"/>
    <xdr:sp macro="" textlink="">
      <xdr:nvSpPr>
        <xdr:cNvPr id="302" name="【市民会館】&#10;一人当たり面積該当値テキスト"/>
        <xdr:cNvSpPr txBox="1"/>
      </xdr:nvSpPr>
      <xdr:spPr>
        <a:xfrm>
          <a:off x="10566400" y="1814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0.168</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124461</xdr:rowOff>
    </xdr:from>
    <xdr:to>
      <xdr:col>14</xdr:col>
      <xdr:colOff>79375</xdr:colOff>
      <xdr:row>107</xdr:row>
      <xdr:rowOff>54611</xdr:rowOff>
    </xdr:to>
    <xdr:sp macro="" textlink="">
      <xdr:nvSpPr>
        <xdr:cNvPr id="303" name="円/楕円 302"/>
        <xdr:cNvSpPr/>
      </xdr:nvSpPr>
      <xdr:spPr>
        <a:xfrm>
          <a:off x="9588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3811</xdr:rowOff>
    </xdr:from>
    <xdr:to>
      <xdr:col>15</xdr:col>
      <xdr:colOff>180975</xdr:colOff>
      <xdr:row>107</xdr:row>
      <xdr:rowOff>3811</xdr:rowOff>
    </xdr:to>
    <xdr:cxnSp macro="">
      <xdr:nvCxnSpPr>
        <xdr:cNvPr id="304" name="直線コネクタ 303"/>
        <xdr:cNvCxnSpPr/>
      </xdr:nvCxnSpPr>
      <xdr:spPr>
        <a:xfrm>
          <a:off x="9639300" y="18348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63516</xdr:rowOff>
    </xdr:from>
    <xdr:ext cx="469744" cy="259045"/>
    <xdr:sp macro="" textlink="">
      <xdr:nvSpPr>
        <xdr:cNvPr id="305" name="n_1aveValue【市民会館】&#10;一人当たり面積"/>
        <xdr:cNvSpPr txBox="1"/>
      </xdr:nvSpPr>
      <xdr:spPr>
        <a:xfrm>
          <a:off x="9391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45738</xdr:rowOff>
    </xdr:from>
    <xdr:ext cx="469744" cy="259045"/>
    <xdr:sp macro="" textlink="">
      <xdr:nvSpPr>
        <xdr:cNvPr id="306" name="n_1mainValue【市民会館】&#10;一人当たり面積"/>
        <xdr:cNvSpPr txBox="1"/>
      </xdr:nvSpPr>
      <xdr:spPr>
        <a:xfrm>
          <a:off x="93917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07" name="正方形/長方形 3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8" name="正方形/長方形 3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9" name="正方形/長方形 3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0" name="正方形/長方形 3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1" name="正方形/長方形 3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2" name="正方形/長方形 3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3" name="正方形/長方形 3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4" name="正方形/長方形 3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5" name="テキスト ボックス 3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6" name="直線コネクタ 3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7" name="テキスト ボックス 31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8" name="直線コネクタ 31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9" name="テキスト ボックス 31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20" name="直線コネクタ 31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21" name="テキスト ボックス 32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2" name="直線コネクタ 32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3" name="テキスト ボックス 32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4" name="直線コネクタ 32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5" name="テキスト ボックス 32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6" name="直線コネクタ 32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27" name="テキスト ボックス 32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8" name="直線コネクタ 3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9" name="テキスト ボックス 3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31" name="直線コネクタ 330"/>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32"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33" name="直線コネクタ 332"/>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34"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35" name="直線コネクタ 334"/>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36"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37" name="フローチャート : 判断 336"/>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338" name="フローチャート : 判断 337"/>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9" name="テキスト ボックス 33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0" name="テキスト ボックス 33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1" name="テキスト ボックス 34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2" name="テキスト ボックス 34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3" name="テキスト ボックス 34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92075</xdr:rowOff>
    </xdr:from>
    <xdr:to>
      <xdr:col>23</xdr:col>
      <xdr:colOff>568325</xdr:colOff>
      <xdr:row>38</xdr:row>
      <xdr:rowOff>22225</xdr:rowOff>
    </xdr:to>
    <xdr:sp macro="" textlink="">
      <xdr:nvSpPr>
        <xdr:cNvPr id="344" name="円/楕円 343"/>
        <xdr:cNvSpPr/>
      </xdr:nvSpPr>
      <xdr:spPr>
        <a:xfrm>
          <a:off x="162687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114952</xdr:rowOff>
    </xdr:from>
    <xdr:ext cx="405111" cy="259045"/>
    <xdr:sp macro="" textlink="">
      <xdr:nvSpPr>
        <xdr:cNvPr id="345" name="【一般廃棄物処理施設】&#10;有形固定資産減価償却率該当値テキスト"/>
        <xdr:cNvSpPr txBox="1"/>
      </xdr:nvSpPr>
      <xdr:spPr>
        <a:xfrm>
          <a:off x="16408400"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oneCellAnchor>
    <xdr:from>
      <xdr:col>22</xdr:col>
      <xdr:colOff>149868</xdr:colOff>
      <xdr:row>36</xdr:row>
      <xdr:rowOff>71137</xdr:rowOff>
    </xdr:from>
    <xdr:ext cx="405111" cy="259045"/>
    <xdr:sp macro="" textlink="">
      <xdr:nvSpPr>
        <xdr:cNvPr id="346" name="n_1aveValue【一般廃棄物処理施設】&#10;有形固定資産減価償却率"/>
        <xdr:cNvSpPr txBox="1"/>
      </xdr:nvSpPr>
      <xdr:spPr>
        <a:xfrm>
          <a:off x="15266043"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57" name="直線コネクタ 3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58" name="テキスト ボックス 3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9" name="直線コネクタ 3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60" name="テキスト ボックス 35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1" name="直線コネクタ 3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62" name="テキスト ボックス 36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63" name="直線コネクタ 3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64" name="テキスト ボックス 36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66" name="テキスト ボックス 3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368" name="直線コネクタ 367"/>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369"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370" name="直線コネクタ 369"/>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371"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372" name="直線コネクタ 371"/>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40633</xdr:rowOff>
    </xdr:from>
    <xdr:ext cx="599010" cy="259045"/>
    <xdr:sp macro="" textlink="">
      <xdr:nvSpPr>
        <xdr:cNvPr id="373" name="【一般廃棄物処理施設】&#10;一人当たり有形固定資産（償却資産）額平均値テキスト"/>
        <xdr:cNvSpPr txBox="1"/>
      </xdr:nvSpPr>
      <xdr:spPr>
        <a:xfrm>
          <a:off x="22250400" y="6727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374" name="フローチャート : 判断 373"/>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375" name="フローチャート : 判断 374"/>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121441</xdr:rowOff>
    </xdr:from>
    <xdr:to>
      <xdr:col>32</xdr:col>
      <xdr:colOff>238125</xdr:colOff>
      <xdr:row>41</xdr:row>
      <xdr:rowOff>51591</xdr:rowOff>
    </xdr:to>
    <xdr:sp macro="" textlink="">
      <xdr:nvSpPr>
        <xdr:cNvPr id="381" name="円/楕円 380"/>
        <xdr:cNvSpPr/>
      </xdr:nvSpPr>
      <xdr:spPr>
        <a:xfrm>
          <a:off x="22110700" y="697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99868</xdr:rowOff>
    </xdr:from>
    <xdr:ext cx="534377" cy="259045"/>
    <xdr:sp macro="" textlink="">
      <xdr:nvSpPr>
        <xdr:cNvPr id="382" name="【一般廃棄物処理施設】&#10;一人当たり有形固定資産（償却資産）額該当値テキスト"/>
        <xdr:cNvSpPr txBox="1"/>
      </xdr:nvSpPr>
      <xdr:spPr>
        <a:xfrm>
          <a:off x="22250400" y="695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57,987</a:t>
          </a:r>
          <a:endParaRPr kumimoji="1" lang="ja-JP" altLang="en-US" sz="1000" b="1">
            <a:solidFill>
              <a:srgbClr val="FF0000"/>
            </a:solidFill>
            <a:latin typeface="ＭＳ Ｐゴシック"/>
          </a:endParaRPr>
        </a:p>
      </xdr:txBody>
    </xdr:sp>
    <xdr:clientData/>
  </xdr:oneCellAnchor>
  <xdr:oneCellAnchor>
    <xdr:from>
      <xdr:col>30</xdr:col>
      <xdr:colOff>440836</xdr:colOff>
      <xdr:row>39</xdr:row>
      <xdr:rowOff>32800</xdr:rowOff>
    </xdr:from>
    <xdr:ext cx="534377" cy="259045"/>
    <xdr:sp macro="" textlink="">
      <xdr:nvSpPr>
        <xdr:cNvPr id="383" name="n_1aveValue【一般廃棄物処理施設】&#10;一人当たり有形固定資産（償却資産）額"/>
        <xdr:cNvSpPr txBox="1"/>
      </xdr:nvSpPr>
      <xdr:spPr>
        <a:xfrm>
          <a:off x="210434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4" name="正方形/長方形 3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5" name="正方形/長方形 3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6" name="正方形/長方形 3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7" name="正方形/長方形 3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8" name="正方形/長方形 3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9" name="正方形/長方形 3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0" name="正方形/長方形 3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1" name="正方形/長方形 39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92" name="正方形/長方形 3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3" name="正方形/長方形 3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4" name="正方形/長方形 3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5" name="正方形/長方形 3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6" name="正方形/長方形 3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7" name="正方形/長方形 3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8" name="正方形/長方形 3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99" name="正方形/長方形 39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00" name="正方形/長方形 3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1" name="正方形/長方形 4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2" name="正方形/長方形 4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3" name="正方形/長方形 4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4" name="正方形/長方形 4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5" name="正方形/長方形 4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6" name="正方形/長方形 4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7" name="正方形/長方形 4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08" name="テキスト ボックス 4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09" name="直線コネクタ 4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10" name="直線コネクタ 40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11" name="テキスト ボックス 410"/>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12" name="直線コネクタ 41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13" name="テキスト ボックス 41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14" name="直線コネクタ 41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15" name="テキスト ボックス 41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16" name="直線コネクタ 41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17" name="テキスト ボックス 41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18" name="直線コネクタ 41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19" name="テキスト ボックス 41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20" name="直線コネクタ 4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21" name="テキスト ボックス 4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23" name="直線コネクタ 422"/>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24"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25" name="直線コネクタ 424"/>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26"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27" name="直線コネクタ 426"/>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428"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29" name="フローチャート : 判断 428"/>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430" name="フローチャート : 判断 429"/>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31" name="テキスト ボックス 4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32" name="テキスト ボックス 4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33" name="テキスト ボックス 4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34" name="テキスト ボックス 4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35" name="テキスト ボックス 4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636</xdr:rowOff>
    </xdr:from>
    <xdr:to>
      <xdr:col>23</xdr:col>
      <xdr:colOff>568325</xdr:colOff>
      <xdr:row>78</xdr:row>
      <xdr:rowOff>102236</xdr:rowOff>
    </xdr:to>
    <xdr:sp macro="" textlink="">
      <xdr:nvSpPr>
        <xdr:cNvPr id="436" name="円/楕円 435"/>
        <xdr:cNvSpPr/>
      </xdr:nvSpPr>
      <xdr:spPr>
        <a:xfrm>
          <a:off x="16268700" y="133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125113</xdr:rowOff>
    </xdr:from>
    <xdr:ext cx="405111" cy="259045"/>
    <xdr:sp macro="" textlink="">
      <xdr:nvSpPr>
        <xdr:cNvPr id="437" name="【消防施設】&#10;有形固定資産減価償却率該当値テキスト"/>
        <xdr:cNvSpPr txBox="1"/>
      </xdr:nvSpPr>
      <xdr:spPr>
        <a:xfrm>
          <a:off x="16408400" y="13326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170180</xdr:rowOff>
    </xdr:from>
    <xdr:to>
      <xdr:col>22</xdr:col>
      <xdr:colOff>415925</xdr:colOff>
      <xdr:row>78</xdr:row>
      <xdr:rowOff>100330</xdr:rowOff>
    </xdr:to>
    <xdr:sp macro="" textlink="">
      <xdr:nvSpPr>
        <xdr:cNvPr id="438" name="円/楕円 437"/>
        <xdr:cNvSpPr/>
      </xdr:nvSpPr>
      <xdr:spPr>
        <a:xfrm>
          <a:off x="15430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49530</xdr:rowOff>
    </xdr:from>
    <xdr:to>
      <xdr:col>23</xdr:col>
      <xdr:colOff>517525</xdr:colOff>
      <xdr:row>78</xdr:row>
      <xdr:rowOff>51436</xdr:rowOff>
    </xdr:to>
    <xdr:cxnSp macro="">
      <xdr:nvCxnSpPr>
        <xdr:cNvPr id="439" name="直線コネクタ 438"/>
        <xdr:cNvCxnSpPr/>
      </xdr:nvCxnSpPr>
      <xdr:spPr>
        <a:xfrm>
          <a:off x="15481300" y="1342263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34307</xdr:rowOff>
    </xdr:from>
    <xdr:ext cx="405111" cy="259045"/>
    <xdr:sp macro="" textlink="">
      <xdr:nvSpPr>
        <xdr:cNvPr id="440" name="n_1aveValue【消防施設】&#10;有形固定資産減価償却率"/>
        <xdr:cNvSpPr txBox="1"/>
      </xdr:nvSpPr>
      <xdr:spPr>
        <a:xfrm>
          <a:off x="15266043"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116857</xdr:rowOff>
    </xdr:from>
    <xdr:ext cx="405111" cy="259045"/>
    <xdr:sp macro="" textlink="">
      <xdr:nvSpPr>
        <xdr:cNvPr id="441" name="n_1mainValue【消防施設】&#10;有形固定資産減価償却率"/>
        <xdr:cNvSpPr txBox="1"/>
      </xdr:nvSpPr>
      <xdr:spPr>
        <a:xfrm>
          <a:off x="15266043" y="1314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42" name="正方形/長方形 4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3" name="正方形/長方形 4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4" name="正方形/長方形 4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5" name="正方形/長方形 4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6" name="正方形/長方形 4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7" name="正方形/長方形 4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8" name="正方形/長方形 4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9" name="正方形/長方形 4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0" name="テキスト ボックス 4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1" name="直線コネクタ 4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52" name="直線コネクタ 45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53" name="テキスト ボックス 45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54" name="直線コネクタ 45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55" name="テキスト ボックス 45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56" name="直線コネクタ 45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57" name="テキスト ボックス 45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58" name="直線コネクタ 45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59" name="テキスト ボックス 45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60" name="直線コネクタ 45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61" name="テキスト ボックス 46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62" name="直線コネクタ 46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63" name="テキスト ボックス 46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64" name="直線コネクタ 4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65" name="テキスト ボックス 4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467" name="直線コネクタ 466"/>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468"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469" name="直線コネクタ 468"/>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470"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471" name="直線コネクタ 470"/>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95085</xdr:rowOff>
    </xdr:from>
    <xdr:ext cx="469744" cy="259045"/>
    <xdr:sp macro="" textlink="">
      <xdr:nvSpPr>
        <xdr:cNvPr id="472" name="【消防施設】&#10;一人当たり面積平均値テキスト"/>
        <xdr:cNvSpPr txBox="1"/>
      </xdr:nvSpPr>
      <xdr:spPr>
        <a:xfrm>
          <a:off x="22250400" y="139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473" name="フローチャート : 判断 472"/>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474" name="フローチャート : 判断 473"/>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75" name="テキスト ボックス 4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76" name="テキスト ボックス 4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77" name="テキスト ボックス 4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78" name="テキスト ボックス 4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79" name="テキスト ボックス 4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47716</xdr:rowOff>
    </xdr:from>
    <xdr:to>
      <xdr:col>32</xdr:col>
      <xdr:colOff>238125</xdr:colOff>
      <xdr:row>85</xdr:row>
      <xdr:rowOff>149316</xdr:rowOff>
    </xdr:to>
    <xdr:sp macro="" textlink="">
      <xdr:nvSpPr>
        <xdr:cNvPr id="480" name="円/楕円 479"/>
        <xdr:cNvSpPr/>
      </xdr:nvSpPr>
      <xdr:spPr>
        <a:xfrm>
          <a:off x="221107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134093</xdr:rowOff>
    </xdr:from>
    <xdr:ext cx="469744" cy="259045"/>
    <xdr:sp macro="" textlink="">
      <xdr:nvSpPr>
        <xdr:cNvPr id="481" name="【消防施設】&#10;一人当たり面積該当値テキスト"/>
        <xdr:cNvSpPr txBox="1"/>
      </xdr:nvSpPr>
      <xdr:spPr>
        <a:xfrm>
          <a:off x="22250400" y="1453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47716</xdr:rowOff>
    </xdr:from>
    <xdr:to>
      <xdr:col>31</xdr:col>
      <xdr:colOff>85725</xdr:colOff>
      <xdr:row>85</xdr:row>
      <xdr:rowOff>149316</xdr:rowOff>
    </xdr:to>
    <xdr:sp macro="" textlink="">
      <xdr:nvSpPr>
        <xdr:cNvPr id="482" name="円/楕円 481"/>
        <xdr:cNvSpPr/>
      </xdr:nvSpPr>
      <xdr:spPr>
        <a:xfrm>
          <a:off x="21272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98516</xdr:rowOff>
    </xdr:from>
    <xdr:to>
      <xdr:col>32</xdr:col>
      <xdr:colOff>187325</xdr:colOff>
      <xdr:row>85</xdr:row>
      <xdr:rowOff>98516</xdr:rowOff>
    </xdr:to>
    <xdr:cxnSp macro="">
      <xdr:nvCxnSpPr>
        <xdr:cNvPr id="483" name="直線コネクタ 482"/>
        <xdr:cNvCxnSpPr/>
      </xdr:nvCxnSpPr>
      <xdr:spPr>
        <a:xfrm>
          <a:off x="21323300" y="146717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79</xdr:row>
      <xdr:rowOff>120122</xdr:rowOff>
    </xdr:from>
    <xdr:ext cx="469744" cy="259045"/>
    <xdr:sp macro="" textlink="">
      <xdr:nvSpPr>
        <xdr:cNvPr id="484"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140443</xdr:rowOff>
    </xdr:from>
    <xdr:ext cx="469744" cy="259045"/>
    <xdr:sp macro="" textlink="">
      <xdr:nvSpPr>
        <xdr:cNvPr id="485" name="n_1mainValue【消防施設】&#10;一人当たり面積"/>
        <xdr:cNvSpPr txBox="1"/>
      </xdr:nvSpPr>
      <xdr:spPr>
        <a:xfrm>
          <a:off x="21075727" y="1471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86" name="正方形/長方形 4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7" name="正方形/長方形 4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8" name="正方形/長方形 4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9" name="正方形/長方形 4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0" name="正方形/長方形 4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1" name="正方形/長方形 4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2" name="正方形/長方形 4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3" name="正方形/長方形 4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4" name="テキスト ボックス 4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5" name="直線コネクタ 4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496" name="直線コネクタ 4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497" name="テキスト ボックス 49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98" name="直線コネクタ 4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99" name="テキスト ボックス 4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00" name="直線コネクタ 4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01" name="テキスト ボックス 5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02" name="直線コネクタ 5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03" name="テキスト ボックス 5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04" name="直線コネクタ 5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05" name="テキスト ボックス 50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6" name="直線コネクタ 5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7" name="テキスト ボックス 5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09" name="直線コネクタ 508"/>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10"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11" name="直線コネクタ 510"/>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12"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13" name="直線コネクタ 512"/>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514"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15" name="フローチャート : 判断 514"/>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516" name="フローチャート : 判断 515"/>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7" name="テキスト ボックス 5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8" name="テキスト ボックス 5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9" name="テキスト ボックス 5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0" name="テキスト ボックス 5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1" name="テキスト ボックス 5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19686</xdr:rowOff>
    </xdr:from>
    <xdr:to>
      <xdr:col>23</xdr:col>
      <xdr:colOff>568325</xdr:colOff>
      <xdr:row>100</xdr:row>
      <xdr:rowOff>121286</xdr:rowOff>
    </xdr:to>
    <xdr:sp macro="" textlink="">
      <xdr:nvSpPr>
        <xdr:cNvPr id="522" name="円/楕円 521"/>
        <xdr:cNvSpPr/>
      </xdr:nvSpPr>
      <xdr:spPr>
        <a:xfrm>
          <a:off x="16268700" y="1716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42563</xdr:rowOff>
    </xdr:from>
    <xdr:ext cx="405111" cy="259045"/>
    <xdr:sp macro="" textlink="">
      <xdr:nvSpPr>
        <xdr:cNvPr id="523" name="【庁舎】&#10;有形固定資産減価償却率該当値テキスト"/>
        <xdr:cNvSpPr txBox="1"/>
      </xdr:nvSpPr>
      <xdr:spPr>
        <a:xfrm>
          <a:off x="16408400" y="1701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27305</xdr:rowOff>
    </xdr:from>
    <xdr:to>
      <xdr:col>22</xdr:col>
      <xdr:colOff>415925</xdr:colOff>
      <xdr:row>100</xdr:row>
      <xdr:rowOff>128905</xdr:rowOff>
    </xdr:to>
    <xdr:sp macro="" textlink="">
      <xdr:nvSpPr>
        <xdr:cNvPr id="524" name="円/楕円 523"/>
        <xdr:cNvSpPr/>
      </xdr:nvSpPr>
      <xdr:spPr>
        <a:xfrm>
          <a:off x="15430500" y="1717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70486</xdr:rowOff>
    </xdr:from>
    <xdr:to>
      <xdr:col>23</xdr:col>
      <xdr:colOff>517525</xdr:colOff>
      <xdr:row>100</xdr:row>
      <xdr:rowOff>78105</xdr:rowOff>
    </xdr:to>
    <xdr:cxnSp macro="">
      <xdr:nvCxnSpPr>
        <xdr:cNvPr id="525" name="直線コネクタ 524"/>
        <xdr:cNvCxnSpPr/>
      </xdr:nvCxnSpPr>
      <xdr:spPr>
        <a:xfrm flipV="1">
          <a:off x="15481300" y="17215486"/>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106697</xdr:rowOff>
    </xdr:from>
    <xdr:ext cx="405111" cy="259045"/>
    <xdr:sp macro="" textlink="">
      <xdr:nvSpPr>
        <xdr:cNvPr id="526" name="n_1aveValue【庁舎】&#10;有形固定資産減価償却率"/>
        <xdr:cNvSpPr txBox="1"/>
      </xdr:nvSpPr>
      <xdr:spPr>
        <a:xfrm>
          <a:off x="15266043"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145432</xdr:rowOff>
    </xdr:from>
    <xdr:ext cx="405111" cy="259045"/>
    <xdr:sp macro="" textlink="">
      <xdr:nvSpPr>
        <xdr:cNvPr id="527" name="n_1mainValue【庁舎】&#10;有形固定資産減価償却率"/>
        <xdr:cNvSpPr txBox="1"/>
      </xdr:nvSpPr>
      <xdr:spPr>
        <a:xfrm>
          <a:off x="15266043" y="1694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8" name="正方形/長方形 5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9" name="正方形/長方形 5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0" name="正方形/長方形 5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1" name="正方形/長方形 5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2" name="正方形/長方形 5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3" name="正方形/長方形 5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4" name="正方形/長方形 5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5" name="正方形/長方形 5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6" name="テキスト ボックス 5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7" name="直線コネクタ 5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38" name="テキスト ボックス 53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39" name="直線コネクタ 53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0" name="テキスト ボックス 53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1" name="直線コネクタ 54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2" name="テキスト ボックス 54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43" name="直線コネクタ 54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44" name="テキスト ボックス 54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45" name="直線コネクタ 54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46" name="テキスト ボックス 54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47" name="直線コネクタ 54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48" name="テキスト ボックス 54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9" name="直線コネクタ 5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0" name="テキスト ボックス 5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52" name="直線コネクタ 551"/>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53"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54" name="直線コネクタ 553"/>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55"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56" name="直線コネクタ 555"/>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44466</xdr:rowOff>
    </xdr:from>
    <xdr:ext cx="469744" cy="259045"/>
    <xdr:sp macro="" textlink="">
      <xdr:nvSpPr>
        <xdr:cNvPr id="557" name="【庁舎】&#10;一人当たり面積平均値テキスト"/>
        <xdr:cNvSpPr txBox="1"/>
      </xdr:nvSpPr>
      <xdr:spPr>
        <a:xfrm>
          <a:off x="22250400" y="17703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558" name="フローチャート : 判断 557"/>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559" name="フローチャート : 判断 558"/>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0" name="テキスト ボックス 5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1" name="テキスト ボックス 5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2" name="テキスト ボックス 5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3" name="テキスト ボックス 5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4" name="テキスト ボックス 5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6350</xdr:rowOff>
    </xdr:from>
    <xdr:to>
      <xdr:col>32</xdr:col>
      <xdr:colOff>238125</xdr:colOff>
      <xdr:row>107</xdr:row>
      <xdr:rowOff>107950</xdr:rowOff>
    </xdr:to>
    <xdr:sp macro="" textlink="">
      <xdr:nvSpPr>
        <xdr:cNvPr id="565" name="円/楕円 564"/>
        <xdr:cNvSpPr/>
      </xdr:nvSpPr>
      <xdr:spPr>
        <a:xfrm>
          <a:off x="22110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92727</xdr:rowOff>
    </xdr:from>
    <xdr:ext cx="469744" cy="259045"/>
    <xdr:sp macro="" textlink="">
      <xdr:nvSpPr>
        <xdr:cNvPr id="566" name="【庁舎】&#10;一人当たり面積該当値テキスト"/>
        <xdr:cNvSpPr txBox="1"/>
      </xdr:nvSpPr>
      <xdr:spPr>
        <a:xfrm>
          <a:off x="22250400" y="182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0.170</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6350</xdr:rowOff>
    </xdr:from>
    <xdr:to>
      <xdr:col>31</xdr:col>
      <xdr:colOff>85725</xdr:colOff>
      <xdr:row>107</xdr:row>
      <xdr:rowOff>107950</xdr:rowOff>
    </xdr:to>
    <xdr:sp macro="" textlink="">
      <xdr:nvSpPr>
        <xdr:cNvPr id="567" name="円/楕円 566"/>
        <xdr:cNvSpPr/>
      </xdr:nvSpPr>
      <xdr:spPr>
        <a:xfrm>
          <a:off x="21272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57150</xdr:rowOff>
    </xdr:from>
    <xdr:to>
      <xdr:col>32</xdr:col>
      <xdr:colOff>187325</xdr:colOff>
      <xdr:row>107</xdr:row>
      <xdr:rowOff>57150</xdr:rowOff>
    </xdr:to>
    <xdr:cxnSp macro="">
      <xdr:nvCxnSpPr>
        <xdr:cNvPr id="568" name="直線コネクタ 567"/>
        <xdr:cNvCxnSpPr/>
      </xdr:nvCxnSpPr>
      <xdr:spPr>
        <a:xfrm>
          <a:off x="21323300" y="1840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147338</xdr:rowOff>
    </xdr:from>
    <xdr:ext cx="469744" cy="259045"/>
    <xdr:sp macro="" textlink="">
      <xdr:nvSpPr>
        <xdr:cNvPr id="569" name="n_1aveValue【庁舎】&#10;一人当たり面積"/>
        <xdr:cNvSpPr txBox="1"/>
      </xdr:nvSpPr>
      <xdr:spPr>
        <a:xfrm>
          <a:off x="210757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99077</xdr:rowOff>
    </xdr:from>
    <xdr:ext cx="469744" cy="259045"/>
    <xdr:sp macro="" textlink="">
      <xdr:nvSpPr>
        <xdr:cNvPr id="570" name="n_1mainValue【庁舎】&#10;一人当たり面積"/>
        <xdr:cNvSpPr txBox="1"/>
      </xdr:nvSpPr>
      <xdr:spPr>
        <a:xfrm>
          <a:off x="210757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1" name="正方形/長方形 5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2" name="正方形/長方形 5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3" name="テキスト ボックス 5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それぞれの施設類型ごとの一人当たりの面積はいずれも類似団体平均を下回っており、これ以上の施設量の抑制は難しい面もあるが、平成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年度に策定した公共施設等総合管理計画では今後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年間で更新期を迎える施設の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％削減を目標としており、各施設の必要度に応じた統廃合や複合化、規模縮小による更新等を検討する必要がある。施設類型のうち、老朽化の著しいプール施設については、平成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で廃止している。また、庁舎についても一部の施設（市役所本庁舎）で老朽化が進み、その更新が課題となっているほか、消防施設等でも老朽化が進むものがあるため、更新費用の抑制や平準化に留意しながら適切なストックマネジメントが必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福岡県筑後市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49,151
48,752
41.78
19,161,085
18,796,326
313,319
10,341,969
15,093,956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44.3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0.03</a:t>
          </a:r>
          <a:r>
            <a:rPr kumimoji="1" lang="ja-JP" altLang="en-US" sz="1300">
              <a:latin typeface="ＭＳ Ｐゴシック"/>
            </a:rPr>
            <a:t>ポイント改善し、類似団体や全国、県平均を上回る値となっている。歳出では、自立支援給付費などの扶助費や繰出金の増加が続いているが、歳入では、市税が償却資産の増加による固定資産税の増加など、若干ではあるが増加傾向にあり、財政力指数はほぼ横ばいの値を保ってきたところである。中期的な財政見通しでは、扶助費や繰出金等の増加による財政状況の悪化が予測されるため、行財政健全化方針（</a:t>
          </a:r>
          <a:r>
            <a:rPr kumimoji="1" lang="en-US" altLang="ja-JP" sz="1300">
              <a:latin typeface="ＭＳ Ｐゴシック"/>
            </a:rPr>
            <a:t>H28</a:t>
          </a:r>
          <a:r>
            <a:rPr kumimoji="1" lang="ja-JP" altLang="en-US" sz="1300">
              <a:latin typeface="ＭＳ Ｐゴシック"/>
            </a:rPr>
            <a:t>年度策定）及び実施計画（</a:t>
          </a:r>
          <a:r>
            <a:rPr kumimoji="1" lang="en-US" altLang="ja-JP" sz="1300">
              <a:latin typeface="ＭＳ Ｐゴシック"/>
            </a:rPr>
            <a:t>H29</a:t>
          </a:r>
          <a:r>
            <a:rPr kumimoji="1" lang="ja-JP" altLang="en-US" sz="1300">
              <a:latin typeface="ＭＳ Ｐゴシック"/>
            </a:rPr>
            <a:t>年度策定）に基づき、業務の効率化や事務事業の整理統合等に取り組み、財政構造の健全化を図っていく。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46567</xdr:rowOff>
    </xdr:from>
    <xdr:to>
      <xdr:col>7</xdr:col>
      <xdr:colOff>152400</xdr:colOff>
      <xdr:row>40</xdr:row>
      <xdr:rowOff>106892</xdr:rowOff>
    </xdr:to>
    <xdr:cxnSp macro="">
      <xdr:nvCxnSpPr>
        <xdr:cNvPr id="68" name="直線コネクタ 67"/>
        <xdr:cNvCxnSpPr/>
      </xdr:nvCxnSpPr>
      <xdr:spPr>
        <a:xfrm flipV="1">
          <a:off x="4114800" y="690456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106892</xdr:rowOff>
    </xdr:from>
    <xdr:to>
      <xdr:col>6</xdr:col>
      <xdr:colOff>0</xdr:colOff>
      <xdr:row>40</xdr:row>
      <xdr:rowOff>127000</xdr:rowOff>
    </xdr:to>
    <xdr:cxnSp macro="">
      <xdr:nvCxnSpPr>
        <xdr:cNvPr id="71" name="直線コネクタ 70"/>
        <xdr:cNvCxnSpPr/>
      </xdr:nvCxnSpPr>
      <xdr:spPr>
        <a:xfrm flipV="1">
          <a:off x="3225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167217</xdr:rowOff>
    </xdr:to>
    <xdr:cxnSp macro="">
      <xdr:nvCxnSpPr>
        <xdr:cNvPr id="74" name="直線コネクタ 73"/>
        <xdr:cNvCxnSpPr/>
      </xdr:nvCxnSpPr>
      <xdr:spPr>
        <a:xfrm flipV="1">
          <a:off x="2336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167217</xdr:rowOff>
    </xdr:from>
    <xdr:to>
      <xdr:col>3</xdr:col>
      <xdr:colOff>279400</xdr:colOff>
      <xdr:row>40</xdr:row>
      <xdr:rowOff>167217</xdr:rowOff>
    </xdr:to>
    <xdr:cxnSp macro="">
      <xdr:nvCxnSpPr>
        <xdr:cNvPr id="77" name="直線コネクタ 76"/>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87" name="円/楕円 86"/>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12294</xdr:rowOff>
    </xdr:from>
    <xdr:ext cx="762000" cy="259045"/>
    <xdr:sp macro="" textlink="">
      <xdr:nvSpPr>
        <xdr:cNvPr id="88"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56092</xdr:rowOff>
    </xdr:from>
    <xdr:to>
      <xdr:col>6</xdr:col>
      <xdr:colOff>50800</xdr:colOff>
      <xdr:row>40</xdr:row>
      <xdr:rowOff>157692</xdr:rowOff>
    </xdr:to>
    <xdr:sp macro="" textlink="">
      <xdr:nvSpPr>
        <xdr:cNvPr id="89" name="円/楕円 88"/>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167869</xdr:rowOff>
    </xdr:from>
    <xdr:ext cx="736600" cy="259045"/>
    <xdr:sp macro="" textlink="">
      <xdr:nvSpPr>
        <xdr:cNvPr id="90" name="テキスト ボックス 89"/>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1" name="円/楕円 90"/>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2" name="テキスト ボックス 91"/>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3" name="円/楕円 92"/>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56744</xdr:rowOff>
    </xdr:from>
    <xdr:ext cx="762000" cy="259045"/>
    <xdr:sp macro="" textlink="">
      <xdr:nvSpPr>
        <xdr:cNvPr id="94" name="テキスト ボックス 93"/>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95" name="円/楕円 94"/>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96" name="テキスト ボックス 95"/>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情勢の変化に伴い繰出金や扶助費の増加傾向が続いている。一方で、健康づくりなど、医療費等の抑制に向けた施策も実施しているが、短期的には社会保障経費の抑制につながっていない。また、減少を続けてきた公債費も、近年の普通建設事業の増加により今後増加に転じる見込みである。公共施設等総合管理計画に基づき財政負担の軽減・平準化の実現にむけた公共施設マネジメントの確立を目指す。また、経常経費全般の抑制のため、補助金等事務事業の整理や組織・運用の合理化、予算編成手法の見直しなどを具体化し、持続可能な財政運営を目指し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21953</xdr:rowOff>
    </xdr:from>
    <xdr:to>
      <xdr:col>7</xdr:col>
      <xdr:colOff>152400</xdr:colOff>
      <xdr:row>60</xdr:row>
      <xdr:rowOff>121920</xdr:rowOff>
    </xdr:to>
    <xdr:cxnSp macro="">
      <xdr:nvCxnSpPr>
        <xdr:cNvPr id="133" name="直線コネクタ 132"/>
        <xdr:cNvCxnSpPr/>
      </xdr:nvCxnSpPr>
      <xdr:spPr>
        <a:xfrm>
          <a:off x="4114800" y="10308953"/>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21953</xdr:rowOff>
    </xdr:from>
    <xdr:to>
      <xdr:col>6</xdr:col>
      <xdr:colOff>0</xdr:colOff>
      <xdr:row>60</xdr:row>
      <xdr:rowOff>25400</xdr:rowOff>
    </xdr:to>
    <xdr:cxnSp macro="">
      <xdr:nvCxnSpPr>
        <xdr:cNvPr id="136" name="直線コネクタ 135"/>
        <xdr:cNvCxnSpPr/>
      </xdr:nvCxnSpPr>
      <xdr:spPr>
        <a:xfrm flipV="1">
          <a:off x="3225800" y="1030895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25400</xdr:rowOff>
    </xdr:from>
    <xdr:to>
      <xdr:col>4</xdr:col>
      <xdr:colOff>482600</xdr:colOff>
      <xdr:row>60</xdr:row>
      <xdr:rowOff>49530</xdr:rowOff>
    </xdr:to>
    <xdr:cxnSp macro="">
      <xdr:nvCxnSpPr>
        <xdr:cNvPr id="139" name="直線コネクタ 138"/>
        <xdr:cNvCxnSpPr/>
      </xdr:nvCxnSpPr>
      <xdr:spPr>
        <a:xfrm flipV="1">
          <a:off x="2336800" y="103124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49530</xdr:rowOff>
    </xdr:from>
    <xdr:to>
      <xdr:col>3</xdr:col>
      <xdr:colOff>279400</xdr:colOff>
      <xdr:row>60</xdr:row>
      <xdr:rowOff>135709</xdr:rowOff>
    </xdr:to>
    <xdr:cxnSp macro="">
      <xdr:nvCxnSpPr>
        <xdr:cNvPr id="142" name="直線コネクタ 141"/>
        <xdr:cNvCxnSpPr/>
      </xdr:nvCxnSpPr>
      <xdr:spPr>
        <a:xfrm flipV="1">
          <a:off x="1447800" y="1033653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71120</xdr:rowOff>
    </xdr:from>
    <xdr:to>
      <xdr:col>7</xdr:col>
      <xdr:colOff>203200</xdr:colOff>
      <xdr:row>61</xdr:row>
      <xdr:rowOff>1270</xdr:rowOff>
    </xdr:to>
    <xdr:sp macro="" textlink="">
      <xdr:nvSpPr>
        <xdr:cNvPr id="152" name="円/楕円 151"/>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43197</xdr:rowOff>
    </xdr:from>
    <xdr:ext cx="762000" cy="259045"/>
    <xdr:sp macro="" textlink="">
      <xdr:nvSpPr>
        <xdr:cNvPr id="153" name="財政構造の弾力性該当値テキスト"/>
        <xdr:cNvSpPr txBox="1"/>
      </xdr:nvSpPr>
      <xdr:spPr>
        <a:xfrm>
          <a:off x="5041900" y="1033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142603</xdr:rowOff>
    </xdr:from>
    <xdr:to>
      <xdr:col>6</xdr:col>
      <xdr:colOff>50800</xdr:colOff>
      <xdr:row>60</xdr:row>
      <xdr:rowOff>72753</xdr:rowOff>
    </xdr:to>
    <xdr:sp macro="" textlink="">
      <xdr:nvSpPr>
        <xdr:cNvPr id="154" name="円/楕円 153"/>
        <xdr:cNvSpPr/>
      </xdr:nvSpPr>
      <xdr:spPr>
        <a:xfrm>
          <a:off x="4064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57530</xdr:rowOff>
    </xdr:from>
    <xdr:ext cx="736600" cy="259045"/>
    <xdr:sp macro="" textlink="">
      <xdr:nvSpPr>
        <xdr:cNvPr id="155" name="テキスト ボックス 154"/>
        <xdr:cNvSpPr txBox="1"/>
      </xdr:nvSpPr>
      <xdr:spPr>
        <a:xfrm>
          <a:off x="3733800" y="10344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146050</xdr:rowOff>
    </xdr:from>
    <xdr:to>
      <xdr:col>4</xdr:col>
      <xdr:colOff>533400</xdr:colOff>
      <xdr:row>60</xdr:row>
      <xdr:rowOff>76200</xdr:rowOff>
    </xdr:to>
    <xdr:sp macro="" textlink="">
      <xdr:nvSpPr>
        <xdr:cNvPr id="156" name="円/楕円 155"/>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60977</xdr:rowOff>
    </xdr:from>
    <xdr:ext cx="762000" cy="259045"/>
    <xdr:sp macro="" textlink="">
      <xdr:nvSpPr>
        <xdr:cNvPr id="157" name="テキスト ボックス 156"/>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170180</xdr:rowOff>
    </xdr:from>
    <xdr:to>
      <xdr:col>3</xdr:col>
      <xdr:colOff>330200</xdr:colOff>
      <xdr:row>60</xdr:row>
      <xdr:rowOff>100330</xdr:rowOff>
    </xdr:to>
    <xdr:sp macro="" textlink="">
      <xdr:nvSpPr>
        <xdr:cNvPr id="158" name="円/楕円 157"/>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85107</xdr:rowOff>
    </xdr:from>
    <xdr:ext cx="762000" cy="259045"/>
    <xdr:sp macro="" textlink="">
      <xdr:nvSpPr>
        <xdr:cNvPr id="159" name="テキスト ボックス 158"/>
        <xdr:cNvSpPr txBox="1"/>
      </xdr:nvSpPr>
      <xdr:spPr>
        <a:xfrm>
          <a:off x="1955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84909</xdr:rowOff>
    </xdr:from>
    <xdr:to>
      <xdr:col>2</xdr:col>
      <xdr:colOff>127000</xdr:colOff>
      <xdr:row>61</xdr:row>
      <xdr:rowOff>15059</xdr:rowOff>
    </xdr:to>
    <xdr:sp macro="" textlink="">
      <xdr:nvSpPr>
        <xdr:cNvPr id="160" name="円/楕円 159"/>
        <xdr:cNvSpPr/>
      </xdr:nvSpPr>
      <xdr:spPr>
        <a:xfrm>
          <a:off x="1397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171286</xdr:rowOff>
    </xdr:from>
    <xdr:ext cx="762000" cy="259045"/>
    <xdr:sp macro="" textlink="">
      <xdr:nvSpPr>
        <xdr:cNvPr id="161" name="テキスト ボックス 160"/>
        <xdr:cNvSpPr txBox="1"/>
      </xdr:nvSpPr>
      <xdr:spPr>
        <a:xfrm>
          <a:off x="1066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行財政改革として人員削減を行ってきた結果、類似団体に比べて職員数が少な</a:t>
          </a:r>
          <a:r>
            <a:rPr lang="ja-JP" altLang="en-US" sz="1300" b="0" i="0" baseline="0">
              <a:solidFill>
                <a:schemeClr val="dk1"/>
              </a:solidFill>
              <a:effectLst/>
              <a:latin typeface="+mn-lt"/>
              <a:ea typeface="+mn-ea"/>
              <a:cs typeface="+mn-cs"/>
            </a:rPr>
            <a:t>く、</a:t>
          </a:r>
          <a:r>
            <a:rPr lang="ja-JP" altLang="ja-JP" sz="1300" b="0" i="0" baseline="0">
              <a:solidFill>
                <a:schemeClr val="dk1"/>
              </a:solidFill>
              <a:effectLst/>
              <a:latin typeface="+mn-lt"/>
              <a:ea typeface="+mn-ea"/>
              <a:cs typeface="+mn-cs"/>
            </a:rPr>
            <a:t>物件費について</a:t>
          </a:r>
          <a:r>
            <a:rPr lang="ja-JP" altLang="en-US" sz="1300" b="0" i="0" baseline="0">
              <a:solidFill>
                <a:schemeClr val="dk1"/>
              </a:solidFill>
              <a:effectLst/>
              <a:latin typeface="+mn-lt"/>
              <a:ea typeface="+mn-ea"/>
              <a:cs typeface="+mn-cs"/>
            </a:rPr>
            <a:t>も</a:t>
          </a:r>
          <a:r>
            <a:rPr lang="ja-JP" altLang="ja-JP" sz="1300" b="0" i="0" baseline="0">
              <a:solidFill>
                <a:schemeClr val="dk1"/>
              </a:solidFill>
              <a:effectLst/>
              <a:latin typeface="+mn-lt"/>
              <a:ea typeface="+mn-ea"/>
              <a:cs typeface="+mn-cs"/>
            </a:rPr>
            <a:t>、行政評価による事業の見直しや、経常的経費の枠配分予算編成を行うなど抑制に努めてきた経過がある。</a:t>
          </a:r>
          <a:r>
            <a:rPr lang="ja-JP" altLang="en-US" sz="1300" b="0" i="0" baseline="0">
              <a:solidFill>
                <a:schemeClr val="dk1"/>
              </a:solidFill>
              <a:effectLst/>
              <a:latin typeface="+mn-lt"/>
              <a:ea typeface="+mn-ea"/>
              <a:cs typeface="+mn-cs"/>
            </a:rPr>
            <a:t>このことにより、</a:t>
          </a:r>
          <a:r>
            <a:rPr lang="en-US" altLang="ja-JP" sz="1300" b="0" i="0" baseline="0">
              <a:solidFill>
                <a:schemeClr val="dk1"/>
              </a:solidFill>
              <a:effectLst/>
              <a:latin typeface="+mn-lt"/>
              <a:ea typeface="+mn-ea"/>
              <a:cs typeface="+mn-cs"/>
            </a:rPr>
            <a:t>1</a:t>
          </a:r>
          <a:r>
            <a:rPr lang="ja-JP" altLang="en-US" sz="1300" b="0" i="0" baseline="0">
              <a:solidFill>
                <a:schemeClr val="dk1"/>
              </a:solidFill>
              <a:effectLst/>
              <a:latin typeface="+mn-lt"/>
              <a:ea typeface="+mn-ea"/>
              <a:cs typeface="+mn-cs"/>
            </a:rPr>
            <a:t>人当たり人件費・物件費等の決算額は、類似団体や県平均を下回っている。</a:t>
          </a:r>
          <a:r>
            <a:rPr lang="ja-JP" altLang="ja-JP" sz="1300" b="0" i="0" baseline="0">
              <a:solidFill>
                <a:schemeClr val="dk1"/>
              </a:solidFill>
              <a:effectLst/>
              <a:latin typeface="+mn-lt"/>
              <a:ea typeface="+mn-ea"/>
              <a:cs typeface="+mn-cs"/>
            </a:rPr>
            <a:t>今後もこうした取り組みを継続し、さらなる改善に努める。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92098</xdr:rowOff>
    </xdr:from>
    <xdr:to>
      <xdr:col>7</xdr:col>
      <xdr:colOff>152400</xdr:colOff>
      <xdr:row>80</xdr:row>
      <xdr:rowOff>94777</xdr:rowOff>
    </xdr:to>
    <xdr:cxnSp macro="">
      <xdr:nvCxnSpPr>
        <xdr:cNvPr id="196" name="直線コネクタ 195"/>
        <xdr:cNvCxnSpPr/>
      </xdr:nvCxnSpPr>
      <xdr:spPr>
        <a:xfrm flipV="1">
          <a:off x="4114800" y="13808098"/>
          <a:ext cx="8382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59274</xdr:rowOff>
    </xdr:from>
    <xdr:to>
      <xdr:col>6</xdr:col>
      <xdr:colOff>0</xdr:colOff>
      <xdr:row>80</xdr:row>
      <xdr:rowOff>94777</xdr:rowOff>
    </xdr:to>
    <xdr:cxnSp macro="">
      <xdr:nvCxnSpPr>
        <xdr:cNvPr id="199" name="直線コネクタ 198"/>
        <xdr:cNvCxnSpPr/>
      </xdr:nvCxnSpPr>
      <xdr:spPr>
        <a:xfrm>
          <a:off x="3225800" y="13775274"/>
          <a:ext cx="889000" cy="3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5037</xdr:rowOff>
    </xdr:from>
    <xdr:to>
      <xdr:col>4</xdr:col>
      <xdr:colOff>482600</xdr:colOff>
      <xdr:row>80</xdr:row>
      <xdr:rowOff>59274</xdr:rowOff>
    </xdr:to>
    <xdr:cxnSp macro="">
      <xdr:nvCxnSpPr>
        <xdr:cNvPr id="202" name="直線コネクタ 201"/>
        <xdr:cNvCxnSpPr/>
      </xdr:nvCxnSpPr>
      <xdr:spPr>
        <a:xfrm>
          <a:off x="2336800" y="13721037"/>
          <a:ext cx="889000" cy="5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5037</xdr:rowOff>
    </xdr:from>
    <xdr:to>
      <xdr:col>3</xdr:col>
      <xdr:colOff>279400</xdr:colOff>
      <xdr:row>80</xdr:row>
      <xdr:rowOff>12945</xdr:rowOff>
    </xdr:to>
    <xdr:cxnSp macro="">
      <xdr:nvCxnSpPr>
        <xdr:cNvPr id="205" name="直線コネクタ 204"/>
        <xdr:cNvCxnSpPr/>
      </xdr:nvCxnSpPr>
      <xdr:spPr>
        <a:xfrm flipV="1">
          <a:off x="1447800" y="13721037"/>
          <a:ext cx="889000" cy="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41298</xdr:rowOff>
    </xdr:from>
    <xdr:to>
      <xdr:col>7</xdr:col>
      <xdr:colOff>203200</xdr:colOff>
      <xdr:row>80</xdr:row>
      <xdr:rowOff>142898</xdr:rowOff>
    </xdr:to>
    <xdr:sp macro="" textlink="">
      <xdr:nvSpPr>
        <xdr:cNvPr id="215" name="円/楕円 214"/>
        <xdr:cNvSpPr/>
      </xdr:nvSpPr>
      <xdr:spPr>
        <a:xfrm>
          <a:off x="4902200" y="1375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134025</xdr:rowOff>
    </xdr:from>
    <xdr:ext cx="762000" cy="259045"/>
    <xdr:sp macro="" textlink="">
      <xdr:nvSpPr>
        <xdr:cNvPr id="216" name="人件費・物件費等の状況該当値テキスト"/>
        <xdr:cNvSpPr txBox="1"/>
      </xdr:nvSpPr>
      <xdr:spPr>
        <a:xfrm>
          <a:off x="5041900" y="1367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100,924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43977</xdr:rowOff>
    </xdr:from>
    <xdr:to>
      <xdr:col>6</xdr:col>
      <xdr:colOff>50800</xdr:colOff>
      <xdr:row>80</xdr:row>
      <xdr:rowOff>145577</xdr:rowOff>
    </xdr:to>
    <xdr:sp macro="" textlink="">
      <xdr:nvSpPr>
        <xdr:cNvPr id="217" name="円/楕円 216"/>
        <xdr:cNvSpPr/>
      </xdr:nvSpPr>
      <xdr:spPr>
        <a:xfrm>
          <a:off x="4064000" y="1375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155754</xdr:rowOff>
    </xdr:from>
    <xdr:ext cx="736600" cy="259045"/>
    <xdr:sp macro="" textlink="">
      <xdr:nvSpPr>
        <xdr:cNvPr id="218" name="テキスト ボックス 217"/>
        <xdr:cNvSpPr txBox="1"/>
      </xdr:nvSpPr>
      <xdr:spPr>
        <a:xfrm>
          <a:off x="3733800" y="13528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101,257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8474</xdr:rowOff>
    </xdr:from>
    <xdr:to>
      <xdr:col>4</xdr:col>
      <xdr:colOff>533400</xdr:colOff>
      <xdr:row>80</xdr:row>
      <xdr:rowOff>110074</xdr:rowOff>
    </xdr:to>
    <xdr:sp macro="" textlink="">
      <xdr:nvSpPr>
        <xdr:cNvPr id="219" name="円/楕円 218"/>
        <xdr:cNvSpPr/>
      </xdr:nvSpPr>
      <xdr:spPr>
        <a:xfrm>
          <a:off x="3175000" y="137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120251</xdr:rowOff>
    </xdr:from>
    <xdr:ext cx="762000" cy="259045"/>
    <xdr:sp macro="" textlink="">
      <xdr:nvSpPr>
        <xdr:cNvPr id="220" name="テキスト ボックス 219"/>
        <xdr:cNvSpPr txBox="1"/>
      </xdr:nvSpPr>
      <xdr:spPr>
        <a:xfrm>
          <a:off x="2844800" y="1349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96,843</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125687</xdr:rowOff>
    </xdr:from>
    <xdr:to>
      <xdr:col>3</xdr:col>
      <xdr:colOff>330200</xdr:colOff>
      <xdr:row>80</xdr:row>
      <xdr:rowOff>55837</xdr:rowOff>
    </xdr:to>
    <xdr:sp macro="" textlink="">
      <xdr:nvSpPr>
        <xdr:cNvPr id="221" name="円/楕円 220"/>
        <xdr:cNvSpPr/>
      </xdr:nvSpPr>
      <xdr:spPr>
        <a:xfrm>
          <a:off x="2286000" y="136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66014</xdr:rowOff>
    </xdr:from>
    <xdr:ext cx="762000" cy="259045"/>
    <xdr:sp macro="" textlink="">
      <xdr:nvSpPr>
        <xdr:cNvPr id="222" name="テキスト ボックス 221"/>
        <xdr:cNvSpPr txBox="1"/>
      </xdr:nvSpPr>
      <xdr:spPr>
        <a:xfrm>
          <a:off x="1955800" y="1343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90,100</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133595</xdr:rowOff>
    </xdr:from>
    <xdr:to>
      <xdr:col>2</xdr:col>
      <xdr:colOff>127000</xdr:colOff>
      <xdr:row>80</xdr:row>
      <xdr:rowOff>63745</xdr:rowOff>
    </xdr:to>
    <xdr:sp macro="" textlink="">
      <xdr:nvSpPr>
        <xdr:cNvPr id="223" name="円/楕円 222"/>
        <xdr:cNvSpPr/>
      </xdr:nvSpPr>
      <xdr:spPr>
        <a:xfrm>
          <a:off x="1397000" y="136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73922</xdr:rowOff>
    </xdr:from>
    <xdr:ext cx="762000" cy="259045"/>
    <xdr:sp macro="" textlink="">
      <xdr:nvSpPr>
        <xdr:cNvPr id="224" name="テキスト ボックス 223"/>
        <xdr:cNvSpPr txBox="1"/>
      </xdr:nvSpPr>
      <xdr:spPr>
        <a:xfrm>
          <a:off x="1066800" y="1344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a:t>
          </a:r>
          <a:r>
            <a:rPr kumimoji="1" lang="en-US" altLang="ja-JP" sz="1300" b="0" i="0" baseline="0">
              <a:solidFill>
                <a:schemeClr val="dk1"/>
              </a:solidFill>
              <a:effectLst/>
              <a:latin typeface="+mn-lt"/>
              <a:ea typeface="+mn-ea"/>
              <a:cs typeface="+mn-cs"/>
            </a:rPr>
            <a:t>55</a:t>
          </a:r>
          <a:r>
            <a:rPr kumimoji="1" lang="ja-JP" altLang="ja-JP" sz="1300" b="0" i="0" baseline="0">
              <a:solidFill>
                <a:schemeClr val="dk1"/>
              </a:solidFill>
              <a:effectLst/>
              <a:latin typeface="+mn-lt"/>
              <a:ea typeface="+mn-ea"/>
              <a:cs typeface="+mn-cs"/>
            </a:rPr>
            <a:t>歳超の管理職員給料</a:t>
          </a:r>
          <a:r>
            <a:rPr kumimoji="1" lang="ja-JP" altLang="en-US" sz="1300" b="0" i="0" baseline="0">
              <a:solidFill>
                <a:schemeClr val="dk1"/>
              </a:solidFill>
              <a:effectLst/>
              <a:latin typeface="+mn-lt"/>
              <a:ea typeface="+mn-ea"/>
              <a:cs typeface="+mn-cs"/>
            </a:rPr>
            <a:t>・管理職手当</a:t>
          </a:r>
          <a:r>
            <a:rPr kumimoji="1" lang="ja-JP" altLang="ja-JP" sz="1300" b="0" i="0" baseline="0">
              <a:solidFill>
                <a:schemeClr val="dk1"/>
              </a:solidFill>
              <a:effectLst/>
              <a:latin typeface="+mn-lt"/>
              <a:ea typeface="+mn-ea"/>
              <a:cs typeface="+mn-cs"/>
            </a:rPr>
            <a:t>を</a:t>
          </a:r>
          <a:r>
            <a:rPr kumimoji="1" lang="en-US" altLang="ja-JP" sz="1300" b="0" i="0" baseline="0">
              <a:solidFill>
                <a:schemeClr val="dk1"/>
              </a:solidFill>
              <a:effectLst/>
              <a:latin typeface="+mn-lt"/>
              <a:ea typeface="+mn-ea"/>
              <a:cs typeface="+mn-cs"/>
            </a:rPr>
            <a:t>1.5</a:t>
          </a:r>
          <a:r>
            <a:rPr kumimoji="1" lang="ja-JP" altLang="ja-JP" sz="1300" b="0" i="0" baseline="0">
              <a:solidFill>
                <a:schemeClr val="dk1"/>
              </a:solidFill>
              <a:effectLst/>
              <a:latin typeface="+mn-lt"/>
              <a:ea typeface="+mn-ea"/>
              <a:cs typeface="+mn-cs"/>
            </a:rPr>
            <a:t>％カットするなどの対策を行っているが、依然として類似団体との比較や全国平均と比較しても高い水準にあるため、今後も給与水準の適正化について検討し、実施していく必要がある。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122873</xdr:rowOff>
    </xdr:from>
    <xdr:to>
      <xdr:col>24</xdr:col>
      <xdr:colOff>558800</xdr:colOff>
      <xdr:row>86</xdr:row>
      <xdr:rowOff>35243</xdr:rowOff>
    </xdr:to>
    <xdr:cxnSp macro="">
      <xdr:nvCxnSpPr>
        <xdr:cNvPr id="249" name="直線コネクタ 248"/>
        <xdr:cNvCxnSpPr/>
      </xdr:nvCxnSpPr>
      <xdr:spPr>
        <a:xfrm flipV="1">
          <a:off x="17018000" y="13838873"/>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7320</xdr:rowOff>
    </xdr:from>
    <xdr:ext cx="762000" cy="259045"/>
    <xdr:sp macro="" textlink="">
      <xdr:nvSpPr>
        <xdr:cNvPr id="250" name="給与水準   （国との比較）最小値テキスト"/>
        <xdr:cNvSpPr txBox="1"/>
      </xdr:nvSpPr>
      <xdr:spPr>
        <a:xfrm>
          <a:off x="17106900" y="1475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35243</xdr:rowOff>
    </xdr:from>
    <xdr:to>
      <xdr:col>24</xdr:col>
      <xdr:colOff>647700</xdr:colOff>
      <xdr:row>86</xdr:row>
      <xdr:rowOff>35243</xdr:rowOff>
    </xdr:to>
    <xdr:cxnSp macro="">
      <xdr:nvCxnSpPr>
        <xdr:cNvPr id="251" name="直線コネクタ 250"/>
        <xdr:cNvCxnSpPr/>
      </xdr:nvCxnSpPr>
      <xdr:spPr>
        <a:xfrm>
          <a:off x="16929100" y="1477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37800</xdr:rowOff>
    </xdr:from>
    <xdr:ext cx="762000" cy="259045"/>
    <xdr:sp macro="" textlink="">
      <xdr:nvSpPr>
        <xdr:cNvPr id="252" name="給与水準   （国との比較）最大値テキスト"/>
        <xdr:cNvSpPr txBox="1"/>
      </xdr:nvSpPr>
      <xdr:spPr>
        <a:xfrm>
          <a:off x="17106900" y="135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80</xdr:row>
      <xdr:rowOff>122873</xdr:rowOff>
    </xdr:from>
    <xdr:to>
      <xdr:col>24</xdr:col>
      <xdr:colOff>647700</xdr:colOff>
      <xdr:row>80</xdr:row>
      <xdr:rowOff>122873</xdr:rowOff>
    </xdr:to>
    <xdr:cxnSp macro="">
      <xdr:nvCxnSpPr>
        <xdr:cNvPr id="253" name="直線コネクタ 252"/>
        <xdr:cNvCxnSpPr/>
      </xdr:nvCxnSpPr>
      <xdr:spPr>
        <a:xfrm>
          <a:off x="16929100" y="1383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92075</xdr:rowOff>
    </xdr:from>
    <xdr:to>
      <xdr:col>24</xdr:col>
      <xdr:colOff>558800</xdr:colOff>
      <xdr:row>85</xdr:row>
      <xdr:rowOff>122238</xdr:rowOff>
    </xdr:to>
    <xdr:cxnSp macro="">
      <xdr:nvCxnSpPr>
        <xdr:cNvPr id="254" name="直線コネクタ 253"/>
        <xdr:cNvCxnSpPr/>
      </xdr:nvCxnSpPr>
      <xdr:spPr>
        <a:xfrm flipV="1">
          <a:off x="16179800" y="1466532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36213</xdr:rowOff>
    </xdr:from>
    <xdr:ext cx="762000" cy="259045"/>
    <xdr:sp macro="" textlink="">
      <xdr:nvSpPr>
        <xdr:cNvPr id="255" name="給与水準   （国との比較）平均値テキスト"/>
        <xdr:cNvSpPr txBox="1"/>
      </xdr:nvSpPr>
      <xdr:spPr>
        <a:xfrm>
          <a:off x="17106900" y="14266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19686</xdr:rowOff>
    </xdr:from>
    <xdr:to>
      <xdr:col>24</xdr:col>
      <xdr:colOff>609600</xdr:colOff>
      <xdr:row>84</xdr:row>
      <xdr:rowOff>121286</xdr:rowOff>
    </xdr:to>
    <xdr:sp macro="" textlink="">
      <xdr:nvSpPr>
        <xdr:cNvPr id="256" name="フローチャート : 判断 255"/>
        <xdr:cNvSpPr/>
      </xdr:nvSpPr>
      <xdr:spPr>
        <a:xfrm>
          <a:off x="169672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85</xdr:row>
      <xdr:rowOff>122238</xdr:rowOff>
    </xdr:to>
    <xdr:cxnSp macro="">
      <xdr:nvCxnSpPr>
        <xdr:cNvPr id="257" name="直線コネクタ 256"/>
        <xdr:cNvCxnSpPr/>
      </xdr:nvCxnSpPr>
      <xdr:spPr>
        <a:xfrm>
          <a:off x="15290800" y="14653261"/>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19686</xdr:rowOff>
    </xdr:from>
    <xdr:to>
      <xdr:col>23</xdr:col>
      <xdr:colOff>457200</xdr:colOff>
      <xdr:row>84</xdr:row>
      <xdr:rowOff>121286</xdr:rowOff>
    </xdr:to>
    <xdr:sp macro="" textlink="">
      <xdr:nvSpPr>
        <xdr:cNvPr id="258" name="フローチャート : 判断 257"/>
        <xdr:cNvSpPr/>
      </xdr:nvSpPr>
      <xdr:spPr>
        <a:xfrm>
          <a:off x="161290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131463</xdr:rowOff>
    </xdr:from>
    <xdr:ext cx="736600" cy="259045"/>
    <xdr:sp macro="" textlink="">
      <xdr:nvSpPr>
        <xdr:cNvPr id="259" name="テキスト ボックス 258"/>
        <xdr:cNvSpPr txBox="1"/>
      </xdr:nvSpPr>
      <xdr:spPr>
        <a:xfrm>
          <a:off x="15798800" y="1419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61913</xdr:rowOff>
    </xdr:from>
    <xdr:to>
      <xdr:col>22</xdr:col>
      <xdr:colOff>203200</xdr:colOff>
      <xdr:row>85</xdr:row>
      <xdr:rowOff>80011</xdr:rowOff>
    </xdr:to>
    <xdr:cxnSp macro="">
      <xdr:nvCxnSpPr>
        <xdr:cNvPr id="260" name="直線コネクタ 259"/>
        <xdr:cNvCxnSpPr/>
      </xdr:nvCxnSpPr>
      <xdr:spPr>
        <a:xfrm>
          <a:off x="14401800" y="1463516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142875</xdr:rowOff>
    </xdr:from>
    <xdr:to>
      <xdr:col>22</xdr:col>
      <xdr:colOff>254000</xdr:colOff>
      <xdr:row>84</xdr:row>
      <xdr:rowOff>73025</xdr:rowOff>
    </xdr:to>
    <xdr:sp macro="" textlink="">
      <xdr:nvSpPr>
        <xdr:cNvPr id="261" name="フローチャート : 判断 260"/>
        <xdr:cNvSpPr/>
      </xdr:nvSpPr>
      <xdr:spPr>
        <a:xfrm>
          <a:off x="15240000" y="1437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83202</xdr:rowOff>
    </xdr:from>
    <xdr:ext cx="762000" cy="259045"/>
    <xdr:sp macro="" textlink="">
      <xdr:nvSpPr>
        <xdr:cNvPr id="262" name="テキスト ボックス 261"/>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61913</xdr:rowOff>
    </xdr:from>
    <xdr:to>
      <xdr:col>21</xdr:col>
      <xdr:colOff>0</xdr:colOff>
      <xdr:row>88</xdr:row>
      <xdr:rowOff>18098</xdr:rowOff>
    </xdr:to>
    <xdr:cxnSp macro="">
      <xdr:nvCxnSpPr>
        <xdr:cNvPr id="263" name="直線コネクタ 262"/>
        <xdr:cNvCxnSpPr/>
      </xdr:nvCxnSpPr>
      <xdr:spPr>
        <a:xfrm flipV="1">
          <a:off x="13512800" y="14635163"/>
          <a:ext cx="889000" cy="4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130811</xdr:rowOff>
    </xdr:from>
    <xdr:to>
      <xdr:col>21</xdr:col>
      <xdr:colOff>50800</xdr:colOff>
      <xdr:row>84</xdr:row>
      <xdr:rowOff>60961</xdr:rowOff>
    </xdr:to>
    <xdr:sp macro="" textlink="">
      <xdr:nvSpPr>
        <xdr:cNvPr id="264" name="フローチャート : 判断 263"/>
        <xdr:cNvSpPr/>
      </xdr:nvSpPr>
      <xdr:spPr>
        <a:xfrm>
          <a:off x="14351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71138</xdr:rowOff>
    </xdr:from>
    <xdr:ext cx="762000" cy="259045"/>
    <xdr:sp macro="" textlink="">
      <xdr:nvSpPr>
        <xdr:cNvPr id="265" name="テキスト ボックス 264"/>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86995</xdr:rowOff>
    </xdr:from>
    <xdr:to>
      <xdr:col>19</xdr:col>
      <xdr:colOff>533400</xdr:colOff>
      <xdr:row>87</xdr:row>
      <xdr:rowOff>17145</xdr:rowOff>
    </xdr:to>
    <xdr:sp macro="" textlink="">
      <xdr:nvSpPr>
        <xdr:cNvPr id="266" name="フローチャート : 判断 265"/>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27322</xdr:rowOff>
    </xdr:from>
    <xdr:ext cx="762000" cy="259045"/>
    <xdr:sp macro="" textlink="">
      <xdr:nvSpPr>
        <xdr:cNvPr id="267" name="テキスト ボックス 266"/>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41275</xdr:rowOff>
    </xdr:from>
    <xdr:to>
      <xdr:col>24</xdr:col>
      <xdr:colOff>609600</xdr:colOff>
      <xdr:row>85</xdr:row>
      <xdr:rowOff>142875</xdr:rowOff>
    </xdr:to>
    <xdr:sp macro="" textlink="">
      <xdr:nvSpPr>
        <xdr:cNvPr id="273" name="円/楕円 272"/>
        <xdr:cNvSpPr/>
      </xdr:nvSpPr>
      <xdr:spPr>
        <a:xfrm>
          <a:off x="169672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108602</xdr:rowOff>
    </xdr:from>
    <xdr:ext cx="762000" cy="259045"/>
    <xdr:sp macro="" textlink="">
      <xdr:nvSpPr>
        <xdr:cNvPr id="274" name="給与水準   （国との比較）該当値テキスト"/>
        <xdr:cNvSpPr txBox="1"/>
      </xdr:nvSpPr>
      <xdr:spPr>
        <a:xfrm>
          <a:off x="17106900" y="1451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71438</xdr:rowOff>
    </xdr:from>
    <xdr:to>
      <xdr:col>23</xdr:col>
      <xdr:colOff>457200</xdr:colOff>
      <xdr:row>86</xdr:row>
      <xdr:rowOff>1588</xdr:rowOff>
    </xdr:to>
    <xdr:sp macro="" textlink="">
      <xdr:nvSpPr>
        <xdr:cNvPr id="275" name="円/楕円 274"/>
        <xdr:cNvSpPr/>
      </xdr:nvSpPr>
      <xdr:spPr>
        <a:xfrm>
          <a:off x="16129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157815</xdr:rowOff>
    </xdr:from>
    <xdr:ext cx="736600" cy="259045"/>
    <xdr:sp macro="" textlink="">
      <xdr:nvSpPr>
        <xdr:cNvPr id="276" name="テキスト ボックス 275"/>
        <xdr:cNvSpPr txBox="1"/>
      </xdr:nvSpPr>
      <xdr:spPr>
        <a:xfrm>
          <a:off x="15798800" y="1473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29211</xdr:rowOff>
    </xdr:from>
    <xdr:to>
      <xdr:col>22</xdr:col>
      <xdr:colOff>254000</xdr:colOff>
      <xdr:row>85</xdr:row>
      <xdr:rowOff>130811</xdr:rowOff>
    </xdr:to>
    <xdr:sp macro="" textlink="">
      <xdr:nvSpPr>
        <xdr:cNvPr id="277" name="円/楕円 276"/>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115588</xdr:rowOff>
    </xdr:from>
    <xdr:ext cx="762000" cy="259045"/>
    <xdr:sp macro="" textlink="">
      <xdr:nvSpPr>
        <xdr:cNvPr id="278" name="テキスト ボックス 277"/>
        <xdr:cNvSpPr txBox="1"/>
      </xdr:nvSpPr>
      <xdr:spPr>
        <a:xfrm>
          <a:off x="14909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11113</xdr:rowOff>
    </xdr:from>
    <xdr:to>
      <xdr:col>21</xdr:col>
      <xdr:colOff>50800</xdr:colOff>
      <xdr:row>85</xdr:row>
      <xdr:rowOff>112713</xdr:rowOff>
    </xdr:to>
    <xdr:sp macro="" textlink="">
      <xdr:nvSpPr>
        <xdr:cNvPr id="279" name="円/楕円 278"/>
        <xdr:cNvSpPr/>
      </xdr:nvSpPr>
      <xdr:spPr>
        <a:xfrm>
          <a:off x="143510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97490</xdr:rowOff>
    </xdr:from>
    <xdr:ext cx="762000" cy="259045"/>
    <xdr:sp macro="" textlink="">
      <xdr:nvSpPr>
        <xdr:cNvPr id="280" name="テキスト ボックス 279"/>
        <xdr:cNvSpPr txBox="1"/>
      </xdr:nvSpPr>
      <xdr:spPr>
        <a:xfrm>
          <a:off x="14020800" y="1467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138748</xdr:rowOff>
    </xdr:from>
    <xdr:to>
      <xdr:col>19</xdr:col>
      <xdr:colOff>533400</xdr:colOff>
      <xdr:row>88</xdr:row>
      <xdr:rowOff>68898</xdr:rowOff>
    </xdr:to>
    <xdr:sp macro="" textlink="">
      <xdr:nvSpPr>
        <xdr:cNvPr id="281" name="円/楕円 280"/>
        <xdr:cNvSpPr/>
      </xdr:nvSpPr>
      <xdr:spPr>
        <a:xfrm>
          <a:off x="134620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53675</xdr:rowOff>
    </xdr:from>
    <xdr:ext cx="762000" cy="259045"/>
    <xdr:sp macro="" textlink="">
      <xdr:nvSpPr>
        <xdr:cNvPr id="282" name="テキスト ボックス 281"/>
        <xdr:cNvSpPr txBox="1"/>
      </xdr:nvSpPr>
      <xdr:spPr>
        <a:xfrm>
          <a:off x="13131800" y="1514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集中改革プラン等に基づく人員削減を実施してきたことで、人口千人当たり職員数は類似団体を大きく下回っている。</a:t>
          </a:r>
          <a:endParaRPr lang="en-US" altLang="ja-JP" sz="1300" b="0" i="0" baseline="0">
            <a:solidFill>
              <a:schemeClr val="dk1"/>
            </a:solidFill>
            <a:effectLst/>
            <a:latin typeface="+mn-lt"/>
            <a:ea typeface="+mn-ea"/>
            <a:cs typeface="+mn-cs"/>
          </a:endParaRPr>
        </a:p>
        <a:p>
          <a:pPr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行財政健全化方針</a:t>
          </a:r>
          <a:r>
            <a:rPr lang="ja-JP" altLang="en-US" sz="1300" b="0" i="0" baseline="0">
              <a:solidFill>
                <a:schemeClr val="dk1"/>
              </a:solidFill>
              <a:effectLst/>
              <a:latin typeface="+mn-lt"/>
              <a:ea typeface="+mn-ea"/>
              <a:cs typeface="+mn-cs"/>
            </a:rPr>
            <a:t>及び行財政健全化実施計画</a:t>
          </a:r>
          <a:r>
            <a:rPr lang="ja-JP" altLang="ja-JP" sz="1300" b="0" i="0" baseline="0">
              <a:solidFill>
                <a:schemeClr val="dk1"/>
              </a:solidFill>
              <a:effectLst/>
              <a:latin typeface="+mn-lt"/>
              <a:ea typeface="+mn-ea"/>
              <a:cs typeface="+mn-cs"/>
            </a:rPr>
            <a:t>においても職員数や職員が担うべき業務範囲等の検討を行うこととしており、引き続き、定員の最適化に努めていく。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4" name="直線コネクタ 313"/>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5"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16" name="直線コネクタ 315"/>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7"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18" name="直線コネクタ 317"/>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26549</xdr:rowOff>
    </xdr:from>
    <xdr:to>
      <xdr:col>24</xdr:col>
      <xdr:colOff>558800</xdr:colOff>
      <xdr:row>60</xdr:row>
      <xdr:rowOff>26549</xdr:rowOff>
    </xdr:to>
    <xdr:cxnSp macro="">
      <xdr:nvCxnSpPr>
        <xdr:cNvPr id="319" name="直線コネクタ 318"/>
        <xdr:cNvCxnSpPr/>
      </xdr:nvCxnSpPr>
      <xdr:spPr>
        <a:xfrm>
          <a:off x="16179800" y="103135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0"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1" name="フローチャート : 判断 320"/>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19655</xdr:rowOff>
    </xdr:from>
    <xdr:to>
      <xdr:col>23</xdr:col>
      <xdr:colOff>406400</xdr:colOff>
      <xdr:row>60</xdr:row>
      <xdr:rowOff>26549</xdr:rowOff>
    </xdr:to>
    <xdr:cxnSp macro="">
      <xdr:nvCxnSpPr>
        <xdr:cNvPr id="322" name="直線コネクタ 321"/>
        <xdr:cNvCxnSpPr/>
      </xdr:nvCxnSpPr>
      <xdr:spPr>
        <a:xfrm>
          <a:off x="15290800" y="1030665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3" name="フローチャート : 判断 322"/>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4" name="テキスト ボックス 323"/>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5866</xdr:rowOff>
    </xdr:from>
    <xdr:to>
      <xdr:col>22</xdr:col>
      <xdr:colOff>203200</xdr:colOff>
      <xdr:row>60</xdr:row>
      <xdr:rowOff>19655</xdr:rowOff>
    </xdr:to>
    <xdr:cxnSp macro="">
      <xdr:nvCxnSpPr>
        <xdr:cNvPr id="325" name="直線コネクタ 324"/>
        <xdr:cNvCxnSpPr/>
      </xdr:nvCxnSpPr>
      <xdr:spPr>
        <a:xfrm>
          <a:off x="14401800" y="1029286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26" name="フローチャート : 判断 325"/>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27" name="テキスト ボックス 326"/>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3568</xdr:rowOff>
    </xdr:from>
    <xdr:to>
      <xdr:col>21</xdr:col>
      <xdr:colOff>0</xdr:colOff>
      <xdr:row>60</xdr:row>
      <xdr:rowOff>5866</xdr:rowOff>
    </xdr:to>
    <xdr:cxnSp macro="">
      <xdr:nvCxnSpPr>
        <xdr:cNvPr id="328" name="直線コネクタ 327"/>
        <xdr:cNvCxnSpPr/>
      </xdr:nvCxnSpPr>
      <xdr:spPr>
        <a:xfrm>
          <a:off x="13512800" y="1029056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29" name="フローチャート : 判断 328"/>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0" name="テキスト ボックス 329"/>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1" name="フローチャート : 判断 330"/>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74282</xdr:rowOff>
    </xdr:from>
    <xdr:ext cx="762000" cy="259045"/>
    <xdr:sp macro="" textlink="">
      <xdr:nvSpPr>
        <xdr:cNvPr id="332" name="テキスト ボックス 331"/>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147199</xdr:rowOff>
    </xdr:from>
    <xdr:to>
      <xdr:col>24</xdr:col>
      <xdr:colOff>609600</xdr:colOff>
      <xdr:row>60</xdr:row>
      <xdr:rowOff>77349</xdr:rowOff>
    </xdr:to>
    <xdr:sp macro="" textlink="">
      <xdr:nvSpPr>
        <xdr:cNvPr id="338" name="円/楕円 337"/>
        <xdr:cNvSpPr/>
      </xdr:nvSpPr>
      <xdr:spPr>
        <a:xfrm>
          <a:off x="169672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163726</xdr:rowOff>
    </xdr:from>
    <xdr:ext cx="762000" cy="259045"/>
    <xdr:sp macro="" textlink="">
      <xdr:nvSpPr>
        <xdr:cNvPr id="339" name="定員管理の状況該当値テキスト"/>
        <xdr:cNvSpPr txBox="1"/>
      </xdr:nvSpPr>
      <xdr:spPr>
        <a:xfrm>
          <a:off x="17106900" y="1010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147199</xdr:rowOff>
    </xdr:from>
    <xdr:to>
      <xdr:col>23</xdr:col>
      <xdr:colOff>457200</xdr:colOff>
      <xdr:row>60</xdr:row>
      <xdr:rowOff>77349</xdr:rowOff>
    </xdr:to>
    <xdr:sp macro="" textlink="">
      <xdr:nvSpPr>
        <xdr:cNvPr id="340" name="円/楕円 339"/>
        <xdr:cNvSpPr/>
      </xdr:nvSpPr>
      <xdr:spPr>
        <a:xfrm>
          <a:off x="161290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87526</xdr:rowOff>
    </xdr:from>
    <xdr:ext cx="736600" cy="259045"/>
    <xdr:sp macro="" textlink="">
      <xdr:nvSpPr>
        <xdr:cNvPr id="341" name="テキスト ボックス 340"/>
        <xdr:cNvSpPr txBox="1"/>
      </xdr:nvSpPr>
      <xdr:spPr>
        <a:xfrm>
          <a:off x="15798800" y="1003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140305</xdr:rowOff>
    </xdr:from>
    <xdr:to>
      <xdr:col>22</xdr:col>
      <xdr:colOff>254000</xdr:colOff>
      <xdr:row>60</xdr:row>
      <xdr:rowOff>70455</xdr:rowOff>
    </xdr:to>
    <xdr:sp macro="" textlink="">
      <xdr:nvSpPr>
        <xdr:cNvPr id="342" name="円/楕円 341"/>
        <xdr:cNvSpPr/>
      </xdr:nvSpPr>
      <xdr:spPr>
        <a:xfrm>
          <a:off x="15240000" y="102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80632</xdr:rowOff>
    </xdr:from>
    <xdr:ext cx="762000" cy="259045"/>
    <xdr:sp macro="" textlink="">
      <xdr:nvSpPr>
        <xdr:cNvPr id="343" name="テキスト ボックス 342"/>
        <xdr:cNvSpPr txBox="1"/>
      </xdr:nvSpPr>
      <xdr:spPr>
        <a:xfrm>
          <a:off x="14909800" y="1002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126516</xdr:rowOff>
    </xdr:from>
    <xdr:to>
      <xdr:col>21</xdr:col>
      <xdr:colOff>50800</xdr:colOff>
      <xdr:row>60</xdr:row>
      <xdr:rowOff>56666</xdr:rowOff>
    </xdr:to>
    <xdr:sp macro="" textlink="">
      <xdr:nvSpPr>
        <xdr:cNvPr id="344" name="円/楕円 343"/>
        <xdr:cNvSpPr/>
      </xdr:nvSpPr>
      <xdr:spPr>
        <a:xfrm>
          <a:off x="14351000" y="102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66843</xdr:rowOff>
    </xdr:from>
    <xdr:ext cx="762000" cy="259045"/>
    <xdr:sp macro="" textlink="">
      <xdr:nvSpPr>
        <xdr:cNvPr id="345" name="テキスト ボックス 344"/>
        <xdr:cNvSpPr txBox="1"/>
      </xdr:nvSpPr>
      <xdr:spPr>
        <a:xfrm>
          <a:off x="14020800" y="100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124218</xdr:rowOff>
    </xdr:from>
    <xdr:to>
      <xdr:col>19</xdr:col>
      <xdr:colOff>533400</xdr:colOff>
      <xdr:row>60</xdr:row>
      <xdr:rowOff>54368</xdr:rowOff>
    </xdr:to>
    <xdr:sp macro="" textlink="">
      <xdr:nvSpPr>
        <xdr:cNvPr id="346" name="円/楕円 345"/>
        <xdr:cNvSpPr/>
      </xdr:nvSpPr>
      <xdr:spPr>
        <a:xfrm>
          <a:off x="13462000" y="1023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64545</xdr:rowOff>
    </xdr:from>
    <xdr:ext cx="762000" cy="259045"/>
    <xdr:sp macro="" textlink="">
      <xdr:nvSpPr>
        <xdr:cNvPr id="347" name="テキスト ボックス 346"/>
        <xdr:cNvSpPr txBox="1"/>
      </xdr:nvSpPr>
      <xdr:spPr>
        <a:xfrm>
          <a:off x="13131800" y="1000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過年度発行債（地方道路等整備事業債など）の償還終了や公債費に準ずる債務負担行為の減少（償還終了に伴う土地改良事業負担金）により、平成</a:t>
          </a:r>
          <a:r>
            <a:rPr kumimoji="1" lang="en-US" altLang="ja-JP" sz="1300">
              <a:latin typeface="ＭＳ Ｐゴシック"/>
            </a:rPr>
            <a:t>28</a:t>
          </a:r>
          <a:r>
            <a:rPr kumimoji="1" lang="ja-JP" altLang="en-US" sz="1300">
              <a:latin typeface="ＭＳ Ｐゴシック"/>
            </a:rPr>
            <a:t>年度の実質公債費比率は</a:t>
          </a:r>
          <a:r>
            <a:rPr kumimoji="1" lang="en-US" altLang="ja-JP" sz="1300">
              <a:latin typeface="ＭＳ Ｐゴシック"/>
            </a:rPr>
            <a:t>7.4</a:t>
          </a:r>
          <a:r>
            <a:rPr kumimoji="1" lang="ja-JP" altLang="en-US" sz="1300">
              <a:latin typeface="ＭＳ Ｐゴシック"/>
            </a:rPr>
            <a:t>％、前年比</a:t>
          </a:r>
          <a:r>
            <a:rPr kumimoji="1" lang="en-US" altLang="ja-JP" sz="1300">
              <a:latin typeface="ＭＳ Ｐゴシック"/>
            </a:rPr>
            <a:t>1.3</a:t>
          </a:r>
          <a:r>
            <a:rPr kumimoji="1" lang="ja-JP" altLang="en-US" sz="1300">
              <a:latin typeface="ＭＳ Ｐゴシック"/>
            </a:rPr>
            <a:t>ポイントの改善となった。</a:t>
          </a:r>
          <a:r>
            <a:rPr lang="ja-JP" altLang="ja-JP" sz="1300" b="0" i="0" baseline="0">
              <a:solidFill>
                <a:schemeClr val="dk1"/>
              </a:solidFill>
              <a:effectLst/>
              <a:latin typeface="+mn-lt"/>
              <a:ea typeface="+mn-ea"/>
              <a:cs typeface="+mn-cs"/>
            </a:rPr>
            <a:t>今後の見込みでは、一般会計における</a:t>
          </a:r>
          <a:r>
            <a:rPr lang="ja-JP" altLang="en-US" sz="1300" b="0" i="0" baseline="0">
              <a:solidFill>
                <a:schemeClr val="dk1"/>
              </a:solidFill>
              <a:effectLst/>
              <a:latin typeface="+mn-lt"/>
              <a:ea typeface="+mn-ea"/>
              <a:cs typeface="+mn-cs"/>
            </a:rPr>
            <a:t>公共施設の更新</a:t>
          </a:r>
          <a:r>
            <a:rPr lang="ja-JP" altLang="ja-JP" sz="1300" b="0" i="0" baseline="0">
              <a:solidFill>
                <a:schemeClr val="dk1"/>
              </a:solidFill>
              <a:effectLst/>
              <a:latin typeface="+mn-lt"/>
              <a:ea typeface="+mn-ea"/>
              <a:cs typeface="+mn-cs"/>
            </a:rPr>
            <a:t>や下水道事業に対する公債費繰出など、公債費負担の増加要因があるため、市全体の財政運営の中で起債発行額の適正化を図る必要がある。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76" name="直線コネクタ 375"/>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77"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78" name="直線コネクタ 377"/>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79"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0" name="直線コネクタ 379"/>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157268</xdr:rowOff>
    </xdr:from>
    <xdr:to>
      <xdr:col>24</xdr:col>
      <xdr:colOff>558800</xdr:colOff>
      <xdr:row>37</xdr:row>
      <xdr:rowOff>11959</xdr:rowOff>
    </xdr:to>
    <xdr:cxnSp macro="">
      <xdr:nvCxnSpPr>
        <xdr:cNvPr id="381" name="直線コネクタ 380"/>
        <xdr:cNvCxnSpPr/>
      </xdr:nvCxnSpPr>
      <xdr:spPr>
        <a:xfrm flipV="1">
          <a:off x="16179800" y="6329468"/>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142045</xdr:rowOff>
    </xdr:from>
    <xdr:ext cx="762000" cy="259045"/>
    <xdr:sp macro="" textlink="">
      <xdr:nvSpPr>
        <xdr:cNvPr id="382" name="公債費負担の状況平均値テキスト"/>
        <xdr:cNvSpPr txBox="1"/>
      </xdr:nvSpPr>
      <xdr:spPr>
        <a:xfrm>
          <a:off x="17106900" y="6314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3" name="フローチャート : 判断 382"/>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11959</xdr:rowOff>
    </xdr:from>
    <xdr:to>
      <xdr:col>23</xdr:col>
      <xdr:colOff>406400</xdr:colOff>
      <xdr:row>37</xdr:row>
      <xdr:rowOff>40111</xdr:rowOff>
    </xdr:to>
    <xdr:cxnSp macro="">
      <xdr:nvCxnSpPr>
        <xdr:cNvPr id="384" name="直線コネクタ 383"/>
        <xdr:cNvCxnSpPr/>
      </xdr:nvCxnSpPr>
      <xdr:spPr>
        <a:xfrm flipV="1">
          <a:off x="15290800" y="6355609"/>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5" name="フローチャート : 判断 384"/>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86" name="テキスト ボックス 385"/>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40111</xdr:rowOff>
    </xdr:from>
    <xdr:to>
      <xdr:col>22</xdr:col>
      <xdr:colOff>203200</xdr:colOff>
      <xdr:row>37</xdr:row>
      <xdr:rowOff>58208</xdr:rowOff>
    </xdr:to>
    <xdr:cxnSp macro="">
      <xdr:nvCxnSpPr>
        <xdr:cNvPr id="387" name="直線コネクタ 386"/>
        <xdr:cNvCxnSpPr/>
      </xdr:nvCxnSpPr>
      <xdr:spPr>
        <a:xfrm flipV="1">
          <a:off x="14401800" y="638376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88" name="フローチャート : 判断 387"/>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89" name="テキスト ボックス 388"/>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58208</xdr:rowOff>
    </xdr:from>
    <xdr:to>
      <xdr:col>21</xdr:col>
      <xdr:colOff>0</xdr:colOff>
      <xdr:row>37</xdr:row>
      <xdr:rowOff>66252</xdr:rowOff>
    </xdr:to>
    <xdr:cxnSp macro="">
      <xdr:nvCxnSpPr>
        <xdr:cNvPr id="390" name="直線コネクタ 389"/>
        <xdr:cNvCxnSpPr/>
      </xdr:nvCxnSpPr>
      <xdr:spPr>
        <a:xfrm flipV="1">
          <a:off x="13512800" y="640185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1" name="フローチャート : 判断 390"/>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2" name="テキスト ボックス 391"/>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3" name="フローチャート : 判断 392"/>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4" name="テキスト ボックス 393"/>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106468</xdr:rowOff>
    </xdr:from>
    <xdr:to>
      <xdr:col>24</xdr:col>
      <xdr:colOff>609600</xdr:colOff>
      <xdr:row>37</xdr:row>
      <xdr:rowOff>36618</xdr:rowOff>
    </xdr:to>
    <xdr:sp macro="" textlink="">
      <xdr:nvSpPr>
        <xdr:cNvPr id="400" name="円/楕円 399"/>
        <xdr:cNvSpPr/>
      </xdr:nvSpPr>
      <xdr:spPr>
        <a:xfrm>
          <a:off x="169672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27745</xdr:rowOff>
    </xdr:from>
    <xdr:ext cx="762000" cy="259045"/>
    <xdr:sp macro="" textlink="">
      <xdr:nvSpPr>
        <xdr:cNvPr id="401" name="公債費負担の状況該当値テキスト"/>
        <xdr:cNvSpPr txBox="1"/>
      </xdr:nvSpPr>
      <xdr:spPr>
        <a:xfrm>
          <a:off x="17106900" y="61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132609</xdr:rowOff>
    </xdr:from>
    <xdr:to>
      <xdr:col>23</xdr:col>
      <xdr:colOff>457200</xdr:colOff>
      <xdr:row>37</xdr:row>
      <xdr:rowOff>62759</xdr:rowOff>
    </xdr:to>
    <xdr:sp macro="" textlink="">
      <xdr:nvSpPr>
        <xdr:cNvPr id="402" name="円/楕円 401"/>
        <xdr:cNvSpPr/>
      </xdr:nvSpPr>
      <xdr:spPr>
        <a:xfrm>
          <a:off x="16129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72936</xdr:rowOff>
    </xdr:from>
    <xdr:ext cx="736600" cy="259045"/>
    <xdr:sp macro="" textlink="">
      <xdr:nvSpPr>
        <xdr:cNvPr id="403" name="テキスト ボックス 402"/>
        <xdr:cNvSpPr txBox="1"/>
      </xdr:nvSpPr>
      <xdr:spPr>
        <a:xfrm>
          <a:off x="15798800" y="607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160761</xdr:rowOff>
    </xdr:from>
    <xdr:to>
      <xdr:col>22</xdr:col>
      <xdr:colOff>254000</xdr:colOff>
      <xdr:row>37</xdr:row>
      <xdr:rowOff>90911</xdr:rowOff>
    </xdr:to>
    <xdr:sp macro="" textlink="">
      <xdr:nvSpPr>
        <xdr:cNvPr id="404" name="円/楕円 403"/>
        <xdr:cNvSpPr/>
      </xdr:nvSpPr>
      <xdr:spPr>
        <a:xfrm>
          <a:off x="15240000" y="6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101088</xdr:rowOff>
    </xdr:from>
    <xdr:ext cx="762000" cy="259045"/>
    <xdr:sp macro="" textlink="">
      <xdr:nvSpPr>
        <xdr:cNvPr id="405" name="テキスト ボックス 404"/>
        <xdr:cNvSpPr txBox="1"/>
      </xdr:nvSpPr>
      <xdr:spPr>
        <a:xfrm>
          <a:off x="14909800" y="610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7408</xdr:rowOff>
    </xdr:from>
    <xdr:to>
      <xdr:col>21</xdr:col>
      <xdr:colOff>50800</xdr:colOff>
      <xdr:row>37</xdr:row>
      <xdr:rowOff>109008</xdr:rowOff>
    </xdr:to>
    <xdr:sp macro="" textlink="">
      <xdr:nvSpPr>
        <xdr:cNvPr id="406" name="円/楕円 405"/>
        <xdr:cNvSpPr/>
      </xdr:nvSpPr>
      <xdr:spPr>
        <a:xfrm>
          <a:off x="14351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119185</xdr:rowOff>
    </xdr:from>
    <xdr:ext cx="762000" cy="259045"/>
    <xdr:sp macro="" textlink="">
      <xdr:nvSpPr>
        <xdr:cNvPr id="407" name="テキスト ボックス 406"/>
        <xdr:cNvSpPr txBox="1"/>
      </xdr:nvSpPr>
      <xdr:spPr>
        <a:xfrm>
          <a:off x="14020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15452</xdr:rowOff>
    </xdr:from>
    <xdr:to>
      <xdr:col>19</xdr:col>
      <xdr:colOff>533400</xdr:colOff>
      <xdr:row>37</xdr:row>
      <xdr:rowOff>117052</xdr:rowOff>
    </xdr:to>
    <xdr:sp macro="" textlink="">
      <xdr:nvSpPr>
        <xdr:cNvPr id="408" name="円/楕円 407"/>
        <xdr:cNvSpPr/>
      </xdr:nvSpPr>
      <xdr:spPr>
        <a:xfrm>
          <a:off x="13462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127229</xdr:rowOff>
    </xdr:from>
    <xdr:ext cx="762000" cy="259045"/>
    <xdr:sp macro="" textlink="">
      <xdr:nvSpPr>
        <xdr:cNvPr id="409" name="テキスト ボックス 408"/>
        <xdr:cNvSpPr txBox="1"/>
      </xdr:nvSpPr>
      <xdr:spPr>
        <a:xfrm>
          <a:off x="13131800" y="612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過年度発行債の償還が進む一方で、公営住宅（常用団地）建設に伴う起債発行等により起債残高は微増となったが、住宅使用料など充当可能財源が増加したことにより平成</a:t>
          </a:r>
          <a:r>
            <a:rPr kumimoji="1" lang="en-US" altLang="ja-JP" sz="1300">
              <a:latin typeface="ＭＳ Ｐゴシック"/>
            </a:rPr>
            <a:t>28</a:t>
          </a:r>
          <a:r>
            <a:rPr kumimoji="1" lang="ja-JP" altLang="en-US" sz="1300">
              <a:latin typeface="ＭＳ Ｐゴシック"/>
            </a:rPr>
            <a:t>年度の将来負担額は</a:t>
          </a:r>
          <a:r>
            <a:rPr kumimoji="1" lang="en-US" altLang="ja-JP" sz="1300">
              <a:latin typeface="ＭＳ Ｐゴシック"/>
            </a:rPr>
            <a:t>44.3</a:t>
          </a:r>
          <a:r>
            <a:rPr kumimoji="1" lang="ja-JP" altLang="en-US" sz="1300">
              <a:latin typeface="ＭＳ Ｐゴシック"/>
            </a:rPr>
            <a:t>％と</a:t>
          </a:r>
          <a:r>
            <a:rPr kumimoji="1" lang="en-US" altLang="ja-JP" sz="1300">
              <a:latin typeface="ＭＳ Ｐゴシック"/>
            </a:rPr>
            <a:t>1.5</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今後の見込みでは、一般会計における公共施設の更新や下水道事業に対する公債費繰出など、公債費負担の増加要因があるため、市全体の財政運営の中で起債発行額の適正化を図る必要がある。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36" name="直線コネクタ 435"/>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37"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38" name="直線コネクタ 437"/>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157696</xdr:rowOff>
    </xdr:from>
    <xdr:to>
      <xdr:col>24</xdr:col>
      <xdr:colOff>558800</xdr:colOff>
      <xdr:row>14</xdr:row>
      <xdr:rowOff>161315</xdr:rowOff>
    </xdr:to>
    <xdr:cxnSp macro="">
      <xdr:nvCxnSpPr>
        <xdr:cNvPr id="441" name="直線コネクタ 440"/>
        <xdr:cNvCxnSpPr/>
      </xdr:nvCxnSpPr>
      <xdr:spPr>
        <a:xfrm flipV="1">
          <a:off x="16179800" y="2557996"/>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142473</xdr:rowOff>
    </xdr:from>
    <xdr:ext cx="762000" cy="259045"/>
    <xdr:sp macro="" textlink="">
      <xdr:nvSpPr>
        <xdr:cNvPr id="442" name="将来負担の状況平均値テキスト"/>
        <xdr:cNvSpPr txBox="1"/>
      </xdr:nvSpPr>
      <xdr:spPr>
        <a:xfrm>
          <a:off x="17106900" y="254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3" name="フローチャート : 判断 442"/>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161315</xdr:rowOff>
    </xdr:from>
    <xdr:to>
      <xdr:col>23</xdr:col>
      <xdr:colOff>406400</xdr:colOff>
      <xdr:row>15</xdr:row>
      <xdr:rowOff>2413</xdr:rowOff>
    </xdr:to>
    <xdr:cxnSp macro="">
      <xdr:nvCxnSpPr>
        <xdr:cNvPr id="444" name="直線コネクタ 443"/>
        <xdr:cNvCxnSpPr/>
      </xdr:nvCxnSpPr>
      <xdr:spPr>
        <a:xfrm flipV="1">
          <a:off x="15290800" y="2561615"/>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5" name="フローチャート : 判断 444"/>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56088</xdr:rowOff>
    </xdr:from>
    <xdr:ext cx="736600" cy="259045"/>
    <xdr:sp macro="" textlink="">
      <xdr:nvSpPr>
        <xdr:cNvPr id="446" name="テキスト ボックス 445"/>
        <xdr:cNvSpPr txBox="1"/>
      </xdr:nvSpPr>
      <xdr:spPr>
        <a:xfrm>
          <a:off x="15798800" y="262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2413</xdr:rowOff>
    </xdr:from>
    <xdr:to>
      <xdr:col>22</xdr:col>
      <xdr:colOff>203200</xdr:colOff>
      <xdr:row>15</xdr:row>
      <xdr:rowOff>19304</xdr:rowOff>
    </xdr:to>
    <xdr:cxnSp macro="">
      <xdr:nvCxnSpPr>
        <xdr:cNvPr id="447" name="直線コネクタ 446"/>
        <xdr:cNvCxnSpPr/>
      </xdr:nvCxnSpPr>
      <xdr:spPr>
        <a:xfrm flipV="1">
          <a:off x="14401800" y="2574163"/>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48" name="フローチャート : 判断 447"/>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61637</xdr:rowOff>
    </xdr:from>
    <xdr:ext cx="762000" cy="259045"/>
    <xdr:sp macro="" textlink="">
      <xdr:nvSpPr>
        <xdr:cNvPr id="449" name="テキスト ボックス 448"/>
        <xdr:cNvSpPr txBox="1"/>
      </xdr:nvSpPr>
      <xdr:spPr>
        <a:xfrm>
          <a:off x="14909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14961</xdr:rowOff>
    </xdr:from>
    <xdr:to>
      <xdr:col>21</xdr:col>
      <xdr:colOff>0</xdr:colOff>
      <xdr:row>15</xdr:row>
      <xdr:rowOff>19304</xdr:rowOff>
    </xdr:to>
    <xdr:cxnSp macro="">
      <xdr:nvCxnSpPr>
        <xdr:cNvPr id="450" name="直線コネクタ 449"/>
        <xdr:cNvCxnSpPr/>
      </xdr:nvCxnSpPr>
      <xdr:spPr>
        <a:xfrm>
          <a:off x="13512800" y="2586711"/>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1" name="フローチャート : 判断 450"/>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72496</xdr:rowOff>
    </xdr:from>
    <xdr:ext cx="762000" cy="259045"/>
    <xdr:sp macro="" textlink="">
      <xdr:nvSpPr>
        <xdr:cNvPr id="452" name="テキスト ボックス 451"/>
        <xdr:cNvSpPr txBox="1"/>
      </xdr:nvSpPr>
      <xdr:spPr>
        <a:xfrm>
          <a:off x="14020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3" name="フローチャート : 判断 452"/>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98798</xdr:rowOff>
    </xdr:from>
    <xdr:ext cx="762000" cy="259045"/>
    <xdr:sp macro="" textlink="">
      <xdr:nvSpPr>
        <xdr:cNvPr id="454" name="テキスト ボックス 453"/>
        <xdr:cNvSpPr txBox="1"/>
      </xdr:nvSpPr>
      <xdr:spPr>
        <a:xfrm>
          <a:off x="13131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106896</xdr:rowOff>
    </xdr:from>
    <xdr:to>
      <xdr:col>24</xdr:col>
      <xdr:colOff>609600</xdr:colOff>
      <xdr:row>15</xdr:row>
      <xdr:rowOff>37046</xdr:rowOff>
    </xdr:to>
    <xdr:sp macro="" textlink="">
      <xdr:nvSpPr>
        <xdr:cNvPr id="460" name="円/楕円 459"/>
        <xdr:cNvSpPr/>
      </xdr:nvSpPr>
      <xdr:spPr>
        <a:xfrm>
          <a:off x="16967200" y="250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28173</xdr:rowOff>
    </xdr:from>
    <xdr:ext cx="762000" cy="259045"/>
    <xdr:sp macro="" textlink="">
      <xdr:nvSpPr>
        <xdr:cNvPr id="461" name="将来負担の状況該当値テキスト"/>
        <xdr:cNvSpPr txBox="1"/>
      </xdr:nvSpPr>
      <xdr:spPr>
        <a:xfrm>
          <a:off x="17106900" y="242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110515</xdr:rowOff>
    </xdr:from>
    <xdr:to>
      <xdr:col>23</xdr:col>
      <xdr:colOff>457200</xdr:colOff>
      <xdr:row>15</xdr:row>
      <xdr:rowOff>40665</xdr:rowOff>
    </xdr:to>
    <xdr:sp macro="" textlink="">
      <xdr:nvSpPr>
        <xdr:cNvPr id="462" name="円/楕円 461"/>
        <xdr:cNvSpPr/>
      </xdr:nvSpPr>
      <xdr:spPr>
        <a:xfrm>
          <a:off x="16129000" y="25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50842</xdr:rowOff>
    </xdr:from>
    <xdr:ext cx="736600" cy="259045"/>
    <xdr:sp macro="" textlink="">
      <xdr:nvSpPr>
        <xdr:cNvPr id="463" name="テキスト ボックス 462"/>
        <xdr:cNvSpPr txBox="1"/>
      </xdr:nvSpPr>
      <xdr:spPr>
        <a:xfrm>
          <a:off x="15798800" y="227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123063</xdr:rowOff>
    </xdr:from>
    <xdr:to>
      <xdr:col>22</xdr:col>
      <xdr:colOff>254000</xdr:colOff>
      <xdr:row>15</xdr:row>
      <xdr:rowOff>53213</xdr:rowOff>
    </xdr:to>
    <xdr:sp macro="" textlink="">
      <xdr:nvSpPr>
        <xdr:cNvPr id="464" name="円/楕円 463"/>
        <xdr:cNvSpPr/>
      </xdr:nvSpPr>
      <xdr:spPr>
        <a:xfrm>
          <a:off x="15240000" y="252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63390</xdr:rowOff>
    </xdr:from>
    <xdr:ext cx="762000" cy="259045"/>
    <xdr:sp macro="" textlink="">
      <xdr:nvSpPr>
        <xdr:cNvPr id="465" name="テキスト ボックス 464"/>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139954</xdr:rowOff>
    </xdr:from>
    <xdr:to>
      <xdr:col>21</xdr:col>
      <xdr:colOff>50800</xdr:colOff>
      <xdr:row>15</xdr:row>
      <xdr:rowOff>70104</xdr:rowOff>
    </xdr:to>
    <xdr:sp macro="" textlink="">
      <xdr:nvSpPr>
        <xdr:cNvPr id="466" name="円/楕円 465"/>
        <xdr:cNvSpPr/>
      </xdr:nvSpPr>
      <xdr:spPr>
        <a:xfrm>
          <a:off x="14351000" y="25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80281</xdr:rowOff>
    </xdr:from>
    <xdr:ext cx="762000" cy="259045"/>
    <xdr:sp macro="" textlink="">
      <xdr:nvSpPr>
        <xdr:cNvPr id="467" name="テキスト ボックス 466"/>
        <xdr:cNvSpPr txBox="1"/>
      </xdr:nvSpPr>
      <xdr:spPr>
        <a:xfrm>
          <a:off x="14020800" y="230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135611</xdr:rowOff>
    </xdr:from>
    <xdr:to>
      <xdr:col>19</xdr:col>
      <xdr:colOff>533400</xdr:colOff>
      <xdr:row>15</xdr:row>
      <xdr:rowOff>65761</xdr:rowOff>
    </xdr:to>
    <xdr:sp macro="" textlink="">
      <xdr:nvSpPr>
        <xdr:cNvPr id="468" name="円/楕円 467"/>
        <xdr:cNvSpPr/>
      </xdr:nvSpPr>
      <xdr:spPr>
        <a:xfrm>
          <a:off x="13462000" y="253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75938</xdr:rowOff>
    </xdr:from>
    <xdr:ext cx="762000" cy="259045"/>
    <xdr:sp macro="" textlink="">
      <xdr:nvSpPr>
        <xdr:cNvPr id="469" name="テキスト ボックス 468"/>
        <xdr:cNvSpPr txBox="1"/>
      </xdr:nvSpPr>
      <xdr:spPr>
        <a:xfrm>
          <a:off x="13131800" y="230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福岡県筑後市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49,151
48,752
41.78
19,161,085
18,796,326
313,319
10,341,969
15,093,956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44.3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人件費については類似団体の平均値とほぼ同水準で推移している。</a:t>
          </a:r>
          <a:r>
            <a:rPr kumimoji="1" lang="ja-JP" altLang="en-US" sz="1300" b="0" i="0" baseline="0">
              <a:solidFill>
                <a:schemeClr val="dk1"/>
              </a:solidFill>
              <a:effectLst/>
              <a:latin typeface="+mn-lt"/>
              <a:ea typeface="+mn-ea"/>
              <a:cs typeface="+mn-cs"/>
            </a:rPr>
            <a:t>平成</a:t>
          </a:r>
          <a:r>
            <a:rPr kumimoji="1" lang="en-US" altLang="ja-JP" sz="1300" b="0" i="0" baseline="0">
              <a:solidFill>
                <a:schemeClr val="dk1"/>
              </a:solidFill>
              <a:effectLst/>
              <a:latin typeface="+mn-lt"/>
              <a:ea typeface="+mn-ea"/>
              <a:cs typeface="+mn-cs"/>
            </a:rPr>
            <a:t>28</a:t>
          </a:r>
          <a:r>
            <a:rPr kumimoji="1" lang="ja-JP" altLang="en-US" sz="1300" b="0" i="0" baseline="0">
              <a:solidFill>
                <a:schemeClr val="dk1"/>
              </a:solidFill>
              <a:effectLst/>
              <a:latin typeface="+mn-lt"/>
              <a:ea typeface="+mn-ea"/>
              <a:cs typeface="+mn-cs"/>
            </a:rPr>
            <a:t>年度は定年退職者が前年度を上回ったため、一時的に経費（退職手当）が増加した。</a:t>
          </a:r>
          <a:r>
            <a:rPr kumimoji="1" lang="en-US" altLang="ja-JP" sz="1300" b="0" i="0" baseline="0">
              <a:solidFill>
                <a:schemeClr val="dk1"/>
              </a:solidFill>
              <a:effectLst/>
              <a:latin typeface="+mn-lt"/>
              <a:ea typeface="+mn-ea"/>
              <a:cs typeface="+mn-cs"/>
            </a:rPr>
            <a:t>55</a:t>
          </a:r>
          <a:r>
            <a:rPr kumimoji="1" lang="ja-JP" altLang="ja-JP" sz="1300" b="0" i="0" baseline="0">
              <a:solidFill>
                <a:schemeClr val="dk1"/>
              </a:solidFill>
              <a:effectLst/>
              <a:latin typeface="+mn-lt"/>
              <a:ea typeface="+mn-ea"/>
              <a:cs typeface="+mn-cs"/>
            </a:rPr>
            <a:t>歳超の管理職職員給料の</a:t>
          </a:r>
          <a:r>
            <a:rPr kumimoji="1" lang="en-US" altLang="ja-JP" sz="1300" b="0" i="0" baseline="0">
              <a:solidFill>
                <a:schemeClr val="dk1"/>
              </a:solidFill>
              <a:effectLst/>
              <a:latin typeface="+mn-lt"/>
              <a:ea typeface="+mn-ea"/>
              <a:cs typeface="+mn-cs"/>
            </a:rPr>
            <a:t>1.5</a:t>
          </a:r>
          <a:r>
            <a:rPr kumimoji="1" lang="ja-JP" altLang="ja-JP" sz="1300" b="0" i="0" baseline="0">
              <a:solidFill>
                <a:schemeClr val="dk1"/>
              </a:solidFill>
              <a:effectLst/>
              <a:latin typeface="+mn-lt"/>
              <a:ea typeface="+mn-ea"/>
              <a:cs typeface="+mn-cs"/>
            </a:rPr>
            <a:t>％カットなどの人件費抑制策を実施し、引き続き人件費の抑制に努めていく。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54610</xdr:rowOff>
    </xdr:from>
    <xdr:to>
      <xdr:col>7</xdr:col>
      <xdr:colOff>15875</xdr:colOff>
      <xdr:row>37</xdr:row>
      <xdr:rowOff>115570</xdr:rowOff>
    </xdr:to>
    <xdr:cxnSp macro="">
      <xdr:nvCxnSpPr>
        <xdr:cNvPr id="66" name="直線コネクタ 65"/>
        <xdr:cNvCxnSpPr/>
      </xdr:nvCxnSpPr>
      <xdr:spPr>
        <a:xfrm>
          <a:off x="3987800" y="63982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39370</xdr:rowOff>
    </xdr:from>
    <xdr:to>
      <xdr:col>5</xdr:col>
      <xdr:colOff>549275</xdr:colOff>
      <xdr:row>37</xdr:row>
      <xdr:rowOff>54610</xdr:rowOff>
    </xdr:to>
    <xdr:cxnSp macro="">
      <xdr:nvCxnSpPr>
        <xdr:cNvPr id="69" name="直線コネクタ 68"/>
        <xdr:cNvCxnSpPr/>
      </xdr:nvCxnSpPr>
      <xdr:spPr>
        <a:xfrm>
          <a:off x="3098800" y="6383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134620</xdr:rowOff>
    </xdr:from>
    <xdr:to>
      <xdr:col>4</xdr:col>
      <xdr:colOff>346075</xdr:colOff>
      <xdr:row>37</xdr:row>
      <xdr:rowOff>39370</xdr:rowOff>
    </xdr:to>
    <xdr:cxnSp macro="">
      <xdr:nvCxnSpPr>
        <xdr:cNvPr id="72" name="直線コネクタ 71"/>
        <xdr:cNvCxnSpPr/>
      </xdr:nvCxnSpPr>
      <xdr:spPr>
        <a:xfrm>
          <a:off x="2209800" y="6306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134620</xdr:rowOff>
    </xdr:from>
    <xdr:to>
      <xdr:col>3</xdr:col>
      <xdr:colOff>142875</xdr:colOff>
      <xdr:row>37</xdr:row>
      <xdr:rowOff>31750</xdr:rowOff>
    </xdr:to>
    <xdr:cxnSp macro="">
      <xdr:nvCxnSpPr>
        <xdr:cNvPr id="75" name="直線コネクタ 74"/>
        <xdr:cNvCxnSpPr/>
      </xdr:nvCxnSpPr>
      <xdr:spPr>
        <a:xfrm flipV="1">
          <a:off x="1320800" y="630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5" name="円/楕円 84"/>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6"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3810</xdr:rowOff>
    </xdr:from>
    <xdr:to>
      <xdr:col>5</xdr:col>
      <xdr:colOff>600075</xdr:colOff>
      <xdr:row>37</xdr:row>
      <xdr:rowOff>105410</xdr:rowOff>
    </xdr:to>
    <xdr:sp macro="" textlink="">
      <xdr:nvSpPr>
        <xdr:cNvPr id="87" name="円/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160020</xdr:rowOff>
    </xdr:from>
    <xdr:to>
      <xdr:col>4</xdr:col>
      <xdr:colOff>396875</xdr:colOff>
      <xdr:row>37</xdr:row>
      <xdr:rowOff>90170</xdr:rowOff>
    </xdr:to>
    <xdr:sp macro="" textlink="">
      <xdr:nvSpPr>
        <xdr:cNvPr id="89" name="円/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83820</xdr:rowOff>
    </xdr:from>
    <xdr:to>
      <xdr:col>3</xdr:col>
      <xdr:colOff>193675</xdr:colOff>
      <xdr:row>37</xdr:row>
      <xdr:rowOff>13970</xdr:rowOff>
    </xdr:to>
    <xdr:sp macro="" textlink="">
      <xdr:nvSpPr>
        <xdr:cNvPr id="91" name="円/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92" name="テキスト ボックス 91"/>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93" name="円/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94" name="テキスト ボックス 93"/>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行政評価と連動した予算編成により、事務事業に係る物件費の削減については一定の成果をあげてきたが、学校給食調理業務など業務の民間委託を進めることによる委託料の増加</a:t>
          </a:r>
          <a:r>
            <a:rPr kumimoji="1" lang="ja-JP" altLang="en-US" sz="1300" b="0" i="0" baseline="0">
              <a:solidFill>
                <a:schemeClr val="dk1"/>
              </a:solidFill>
              <a:effectLst/>
              <a:latin typeface="+mn-lt"/>
              <a:ea typeface="+mn-ea"/>
              <a:cs typeface="+mn-cs"/>
            </a:rPr>
            <a:t>も</a:t>
          </a:r>
          <a:r>
            <a:rPr kumimoji="1" lang="ja-JP" altLang="ja-JP" sz="1300" b="0" i="0" baseline="0">
              <a:solidFill>
                <a:schemeClr val="dk1"/>
              </a:solidFill>
              <a:effectLst/>
              <a:latin typeface="+mn-lt"/>
              <a:ea typeface="+mn-ea"/>
              <a:cs typeface="+mn-cs"/>
            </a:rPr>
            <a:t>あり、物件費における経常収支比率も増加している。</a:t>
          </a:r>
          <a:r>
            <a:rPr kumimoji="1" lang="ja-JP" altLang="en-US" sz="1300" b="0" i="0" baseline="0">
              <a:solidFill>
                <a:schemeClr val="dk1"/>
              </a:solidFill>
              <a:effectLst/>
              <a:latin typeface="+mn-lt"/>
              <a:ea typeface="+mn-ea"/>
              <a:cs typeface="+mn-cs"/>
            </a:rPr>
            <a:t>行財政健全化の取り組みとして、</a:t>
          </a:r>
          <a:r>
            <a:rPr kumimoji="1" lang="ja-JP" altLang="ja-JP" sz="1300" b="0" i="0" baseline="0">
              <a:solidFill>
                <a:schemeClr val="dk1"/>
              </a:solidFill>
              <a:effectLst/>
              <a:latin typeface="+mn-lt"/>
              <a:ea typeface="+mn-ea"/>
              <a:cs typeface="+mn-cs"/>
            </a:rPr>
            <a:t>今後も事業の委託化</a:t>
          </a:r>
          <a:r>
            <a:rPr kumimoji="1" lang="ja-JP" altLang="en-US" sz="1300" b="0" i="0" baseline="0">
              <a:solidFill>
                <a:schemeClr val="dk1"/>
              </a:solidFill>
              <a:effectLst/>
              <a:latin typeface="+mn-lt"/>
              <a:ea typeface="+mn-ea"/>
              <a:cs typeface="+mn-cs"/>
            </a:rPr>
            <a:t>を検討していくが</a:t>
          </a:r>
          <a:r>
            <a:rPr kumimoji="1" lang="ja-JP" altLang="ja-JP" sz="1300" b="0" i="0" baseline="0">
              <a:solidFill>
                <a:schemeClr val="dk1"/>
              </a:solidFill>
              <a:effectLst/>
              <a:latin typeface="+mn-lt"/>
              <a:ea typeface="+mn-ea"/>
              <a:cs typeface="+mn-cs"/>
            </a:rPr>
            <a:t>、人件費の減少など、それに見合う財政効果があるか比較・検証しながら</a:t>
          </a:r>
          <a:r>
            <a:rPr kumimoji="1" lang="ja-JP" altLang="en-US" sz="1300" b="0" i="0" baseline="0">
              <a:solidFill>
                <a:schemeClr val="dk1"/>
              </a:solidFill>
              <a:effectLst/>
              <a:latin typeface="+mn-lt"/>
              <a:ea typeface="+mn-ea"/>
              <a:cs typeface="+mn-cs"/>
            </a:rPr>
            <a:t>進めていく</a:t>
          </a:r>
          <a:r>
            <a:rPr kumimoji="1"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26307</xdr:rowOff>
    </xdr:from>
    <xdr:to>
      <xdr:col>24</xdr:col>
      <xdr:colOff>31750</xdr:colOff>
      <xdr:row>17</xdr:row>
      <xdr:rowOff>135164</xdr:rowOff>
    </xdr:to>
    <xdr:cxnSp macro="">
      <xdr:nvCxnSpPr>
        <xdr:cNvPr id="129" name="直線コネクタ 128"/>
        <xdr:cNvCxnSpPr/>
      </xdr:nvCxnSpPr>
      <xdr:spPr>
        <a:xfrm>
          <a:off x="15671800" y="2940957"/>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15421</xdr:rowOff>
    </xdr:from>
    <xdr:to>
      <xdr:col>22</xdr:col>
      <xdr:colOff>565150</xdr:colOff>
      <xdr:row>17</xdr:row>
      <xdr:rowOff>26307</xdr:rowOff>
    </xdr:to>
    <xdr:cxnSp macro="">
      <xdr:nvCxnSpPr>
        <xdr:cNvPr id="132" name="直線コネクタ 131"/>
        <xdr:cNvCxnSpPr/>
      </xdr:nvCxnSpPr>
      <xdr:spPr>
        <a:xfrm>
          <a:off x="14782800" y="2930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121557</xdr:rowOff>
    </xdr:from>
    <xdr:to>
      <xdr:col>21</xdr:col>
      <xdr:colOff>361950</xdr:colOff>
      <xdr:row>17</xdr:row>
      <xdr:rowOff>15421</xdr:rowOff>
    </xdr:to>
    <xdr:cxnSp macro="">
      <xdr:nvCxnSpPr>
        <xdr:cNvPr id="135" name="直線コネクタ 134"/>
        <xdr:cNvCxnSpPr/>
      </xdr:nvCxnSpPr>
      <xdr:spPr>
        <a:xfrm>
          <a:off x="13893800" y="28647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56243</xdr:rowOff>
    </xdr:from>
    <xdr:to>
      <xdr:col>20</xdr:col>
      <xdr:colOff>158750</xdr:colOff>
      <xdr:row>16</xdr:row>
      <xdr:rowOff>121557</xdr:rowOff>
    </xdr:to>
    <xdr:cxnSp macro="">
      <xdr:nvCxnSpPr>
        <xdr:cNvPr id="138" name="直線コネクタ 137"/>
        <xdr:cNvCxnSpPr/>
      </xdr:nvCxnSpPr>
      <xdr:spPr>
        <a:xfrm>
          <a:off x="13004800" y="2799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84364</xdr:rowOff>
    </xdr:from>
    <xdr:to>
      <xdr:col>24</xdr:col>
      <xdr:colOff>82550</xdr:colOff>
      <xdr:row>18</xdr:row>
      <xdr:rowOff>14514</xdr:rowOff>
    </xdr:to>
    <xdr:sp macro="" textlink="">
      <xdr:nvSpPr>
        <xdr:cNvPr id="148" name="円/楕円 147"/>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56441</xdr:rowOff>
    </xdr:from>
    <xdr:ext cx="762000" cy="259045"/>
    <xdr:sp macro="" textlink="">
      <xdr:nvSpPr>
        <xdr:cNvPr id="149" name="物件費該当値テキスト"/>
        <xdr:cNvSpPr txBox="1"/>
      </xdr:nvSpPr>
      <xdr:spPr>
        <a:xfrm>
          <a:off x="165989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146957</xdr:rowOff>
    </xdr:from>
    <xdr:to>
      <xdr:col>22</xdr:col>
      <xdr:colOff>615950</xdr:colOff>
      <xdr:row>17</xdr:row>
      <xdr:rowOff>77107</xdr:rowOff>
    </xdr:to>
    <xdr:sp macro="" textlink="">
      <xdr:nvSpPr>
        <xdr:cNvPr id="150" name="円/楕円 149"/>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61884</xdr:rowOff>
    </xdr:from>
    <xdr:ext cx="736600" cy="259045"/>
    <xdr:sp macro="" textlink="">
      <xdr:nvSpPr>
        <xdr:cNvPr id="151" name="テキスト ボックス 150"/>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136071</xdr:rowOff>
    </xdr:from>
    <xdr:to>
      <xdr:col>21</xdr:col>
      <xdr:colOff>412750</xdr:colOff>
      <xdr:row>17</xdr:row>
      <xdr:rowOff>66221</xdr:rowOff>
    </xdr:to>
    <xdr:sp macro="" textlink="">
      <xdr:nvSpPr>
        <xdr:cNvPr id="152" name="円/楕円 151"/>
        <xdr:cNvSpPr/>
      </xdr:nvSpPr>
      <xdr:spPr>
        <a:xfrm>
          <a:off x="14732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50998</xdr:rowOff>
    </xdr:from>
    <xdr:ext cx="762000" cy="259045"/>
    <xdr:sp macro="" textlink="">
      <xdr:nvSpPr>
        <xdr:cNvPr id="153" name="テキスト ボックス 152"/>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70757</xdr:rowOff>
    </xdr:from>
    <xdr:to>
      <xdr:col>20</xdr:col>
      <xdr:colOff>209550</xdr:colOff>
      <xdr:row>17</xdr:row>
      <xdr:rowOff>907</xdr:rowOff>
    </xdr:to>
    <xdr:sp macro="" textlink="">
      <xdr:nvSpPr>
        <xdr:cNvPr id="154" name="円/楕円 153"/>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157134</xdr:rowOff>
    </xdr:from>
    <xdr:ext cx="762000" cy="259045"/>
    <xdr:sp macro="" textlink="">
      <xdr:nvSpPr>
        <xdr:cNvPr id="155" name="テキスト ボックス 154"/>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56" name="円/楕円 155"/>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57" name="テキスト ボックス 156"/>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扶助費については、類似団体の平均値を上回っている。平成</a:t>
          </a:r>
          <a:r>
            <a:rPr kumimoji="1" lang="en-US" altLang="ja-JP" sz="1300" b="0" i="0" baseline="0">
              <a:solidFill>
                <a:schemeClr val="dk1"/>
              </a:solidFill>
              <a:effectLst/>
              <a:latin typeface="+mn-lt"/>
              <a:ea typeface="+mn-ea"/>
              <a:cs typeface="+mn-cs"/>
            </a:rPr>
            <a:t>28</a:t>
          </a:r>
          <a:r>
            <a:rPr kumimoji="1" lang="ja-JP" altLang="ja-JP" sz="1300" b="0" i="0" baseline="0">
              <a:solidFill>
                <a:schemeClr val="dk1"/>
              </a:solidFill>
              <a:effectLst/>
              <a:latin typeface="+mn-lt"/>
              <a:ea typeface="+mn-ea"/>
              <a:cs typeface="+mn-cs"/>
            </a:rPr>
            <a:t>年度も前年度に引き続き保育所運営経費や障害者自立支援給付費が増加し、経常収支比率が</a:t>
          </a:r>
          <a:r>
            <a:rPr kumimoji="1" lang="en-US" altLang="ja-JP" sz="1300" b="0" i="0" baseline="0">
              <a:solidFill>
                <a:schemeClr val="dk1"/>
              </a:solidFill>
              <a:effectLst/>
              <a:latin typeface="+mn-lt"/>
              <a:ea typeface="+mn-ea"/>
              <a:cs typeface="+mn-cs"/>
            </a:rPr>
            <a:t>0.9</a:t>
          </a:r>
          <a:r>
            <a:rPr kumimoji="1" lang="ja-JP" altLang="ja-JP" sz="1300" b="0" i="0" baseline="0">
              <a:solidFill>
                <a:schemeClr val="dk1"/>
              </a:solidFill>
              <a:effectLst/>
              <a:latin typeface="+mn-lt"/>
              <a:ea typeface="+mn-ea"/>
              <a:cs typeface="+mn-cs"/>
            </a:rPr>
            <a:t>ポイント悪化した。</a:t>
          </a:r>
          <a:r>
            <a:rPr kumimoji="1" lang="ja-JP" altLang="en-US" sz="1300" b="0" i="0" baseline="0">
              <a:solidFill>
                <a:schemeClr val="dk1"/>
              </a:solidFill>
              <a:effectLst/>
              <a:latin typeface="+mn-lt"/>
              <a:ea typeface="+mn-ea"/>
              <a:cs typeface="+mn-cs"/>
            </a:rPr>
            <a:t>、健康づくりや特定健診など医療費の抑制に向けた取組等も行っているが、多くは障害者支援や子育て支援など社会保障経費として避けられない経費であり、この増加分は他の性質経費、事業の再構築により対応せざるを得ない状況であ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159657</xdr:rowOff>
    </xdr:from>
    <xdr:to>
      <xdr:col>7</xdr:col>
      <xdr:colOff>15875</xdr:colOff>
      <xdr:row>59</xdr:row>
      <xdr:rowOff>86178</xdr:rowOff>
    </xdr:to>
    <xdr:cxnSp macro="">
      <xdr:nvCxnSpPr>
        <xdr:cNvPr id="192" name="直線コネクタ 191"/>
        <xdr:cNvCxnSpPr/>
      </xdr:nvCxnSpPr>
      <xdr:spPr>
        <a:xfrm>
          <a:off x="3987800" y="101037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29028</xdr:rowOff>
    </xdr:from>
    <xdr:to>
      <xdr:col>5</xdr:col>
      <xdr:colOff>549275</xdr:colOff>
      <xdr:row>58</xdr:row>
      <xdr:rowOff>159657</xdr:rowOff>
    </xdr:to>
    <xdr:cxnSp macro="">
      <xdr:nvCxnSpPr>
        <xdr:cNvPr id="195" name="直線コネクタ 194"/>
        <xdr:cNvCxnSpPr/>
      </xdr:nvCxnSpPr>
      <xdr:spPr>
        <a:xfrm>
          <a:off x="3098800" y="99731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135165</xdr:rowOff>
    </xdr:from>
    <xdr:to>
      <xdr:col>4</xdr:col>
      <xdr:colOff>346075</xdr:colOff>
      <xdr:row>58</xdr:row>
      <xdr:rowOff>29028</xdr:rowOff>
    </xdr:to>
    <xdr:cxnSp macro="">
      <xdr:nvCxnSpPr>
        <xdr:cNvPr id="198" name="直線コネクタ 197"/>
        <xdr:cNvCxnSpPr/>
      </xdr:nvCxnSpPr>
      <xdr:spPr>
        <a:xfrm>
          <a:off x="2209800" y="9907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113393</xdr:rowOff>
    </xdr:from>
    <xdr:to>
      <xdr:col>3</xdr:col>
      <xdr:colOff>142875</xdr:colOff>
      <xdr:row>57</xdr:row>
      <xdr:rowOff>135165</xdr:rowOff>
    </xdr:to>
    <xdr:cxnSp macro="">
      <xdr:nvCxnSpPr>
        <xdr:cNvPr id="201" name="直線コネクタ 200"/>
        <xdr:cNvCxnSpPr/>
      </xdr:nvCxnSpPr>
      <xdr:spPr>
        <a:xfrm>
          <a:off x="1320800" y="9886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35378</xdr:rowOff>
    </xdr:from>
    <xdr:to>
      <xdr:col>7</xdr:col>
      <xdr:colOff>66675</xdr:colOff>
      <xdr:row>59</xdr:row>
      <xdr:rowOff>136978</xdr:rowOff>
    </xdr:to>
    <xdr:sp macro="" textlink="">
      <xdr:nvSpPr>
        <xdr:cNvPr id="211" name="円/楕円 210"/>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7455</xdr:rowOff>
    </xdr:from>
    <xdr:ext cx="762000" cy="259045"/>
    <xdr:sp macro="" textlink="">
      <xdr:nvSpPr>
        <xdr:cNvPr id="212" name="扶助費該当値テキスト"/>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108857</xdr:rowOff>
    </xdr:from>
    <xdr:to>
      <xdr:col>5</xdr:col>
      <xdr:colOff>600075</xdr:colOff>
      <xdr:row>59</xdr:row>
      <xdr:rowOff>39007</xdr:rowOff>
    </xdr:to>
    <xdr:sp macro="" textlink="">
      <xdr:nvSpPr>
        <xdr:cNvPr id="213" name="円/楕円 212"/>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23784</xdr:rowOff>
    </xdr:from>
    <xdr:ext cx="736600" cy="259045"/>
    <xdr:sp macro="" textlink="">
      <xdr:nvSpPr>
        <xdr:cNvPr id="214" name="テキスト ボックス 213"/>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149678</xdr:rowOff>
    </xdr:from>
    <xdr:to>
      <xdr:col>4</xdr:col>
      <xdr:colOff>396875</xdr:colOff>
      <xdr:row>58</xdr:row>
      <xdr:rowOff>79828</xdr:rowOff>
    </xdr:to>
    <xdr:sp macro="" textlink="">
      <xdr:nvSpPr>
        <xdr:cNvPr id="215" name="円/楕円 214"/>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64605</xdr:rowOff>
    </xdr:from>
    <xdr:ext cx="762000" cy="259045"/>
    <xdr:sp macro="" textlink="">
      <xdr:nvSpPr>
        <xdr:cNvPr id="216" name="テキスト ボックス 215"/>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84365</xdr:rowOff>
    </xdr:from>
    <xdr:to>
      <xdr:col>3</xdr:col>
      <xdr:colOff>193675</xdr:colOff>
      <xdr:row>58</xdr:row>
      <xdr:rowOff>14515</xdr:rowOff>
    </xdr:to>
    <xdr:sp macro="" textlink="">
      <xdr:nvSpPr>
        <xdr:cNvPr id="217" name="円/楕円 216"/>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170742</xdr:rowOff>
    </xdr:from>
    <xdr:ext cx="762000" cy="259045"/>
    <xdr:sp macro="" textlink="">
      <xdr:nvSpPr>
        <xdr:cNvPr id="218" name="テキスト ボックス 217"/>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62593</xdr:rowOff>
    </xdr:from>
    <xdr:to>
      <xdr:col>1</xdr:col>
      <xdr:colOff>676275</xdr:colOff>
      <xdr:row>57</xdr:row>
      <xdr:rowOff>164193</xdr:rowOff>
    </xdr:to>
    <xdr:sp macro="" textlink="">
      <xdr:nvSpPr>
        <xdr:cNvPr id="219" name="円/楕円 218"/>
        <xdr:cNvSpPr/>
      </xdr:nvSpPr>
      <xdr:spPr>
        <a:xfrm>
          <a:off x="1270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148970</xdr:rowOff>
    </xdr:from>
    <xdr:ext cx="762000" cy="259045"/>
    <xdr:sp macro="" textlink="">
      <xdr:nvSpPr>
        <xdr:cNvPr id="220" name="テキスト ボックス 219"/>
        <xdr:cNvSpPr txBox="1"/>
      </xdr:nvSpPr>
      <xdr:spPr>
        <a:xfrm>
          <a:off x="939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その他の経費では、国民健康保険や後期高齢者医療、介護保険等の特別会計、下水道事業への繰出金が増加したこと等により、</a:t>
          </a:r>
          <a:r>
            <a:rPr kumimoji="1" lang="en-US" altLang="ja-JP" sz="1300">
              <a:latin typeface="ＭＳ Ｐゴシック"/>
            </a:rPr>
            <a:t>1.8</a:t>
          </a:r>
          <a:r>
            <a:rPr kumimoji="1" lang="ja-JP" altLang="en-US" sz="1300">
              <a:latin typeface="ＭＳ Ｐゴシック"/>
            </a:rPr>
            <a:t>ポイント上昇した。社会の高齢化が進むなかで、医療や介護に対する負担も年々増加しており、</a:t>
          </a:r>
          <a:r>
            <a:rPr kumimoji="1" lang="ja-JP" altLang="en-US" sz="1300" b="0">
              <a:latin typeface="ＭＳ Ｐゴシック"/>
            </a:rPr>
            <a:t>今後も繰出金が増加する要因となるため、市全体の財政運営の中でバランスを取りながら事業の計画、実施を行っていく必要がある。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56</xdr:row>
      <xdr:rowOff>111760</xdr:rowOff>
    </xdr:to>
    <xdr:cxnSp macro="">
      <xdr:nvCxnSpPr>
        <xdr:cNvPr id="253" name="直線コネクタ 252"/>
        <xdr:cNvCxnSpPr/>
      </xdr:nvCxnSpPr>
      <xdr:spPr>
        <a:xfrm>
          <a:off x="15671800" y="95758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92710</xdr:rowOff>
    </xdr:from>
    <xdr:to>
      <xdr:col>22</xdr:col>
      <xdr:colOff>565150</xdr:colOff>
      <xdr:row>55</xdr:row>
      <xdr:rowOff>146050</xdr:rowOff>
    </xdr:to>
    <xdr:cxnSp macro="">
      <xdr:nvCxnSpPr>
        <xdr:cNvPr id="256" name="直線コネクタ 255"/>
        <xdr:cNvCxnSpPr/>
      </xdr:nvCxnSpPr>
      <xdr:spPr>
        <a:xfrm>
          <a:off x="14782800" y="9522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92710</xdr:rowOff>
    </xdr:from>
    <xdr:to>
      <xdr:col>21</xdr:col>
      <xdr:colOff>361950</xdr:colOff>
      <xdr:row>56</xdr:row>
      <xdr:rowOff>5080</xdr:rowOff>
    </xdr:to>
    <xdr:cxnSp macro="">
      <xdr:nvCxnSpPr>
        <xdr:cNvPr id="259" name="直線コネクタ 258"/>
        <xdr:cNvCxnSpPr/>
      </xdr:nvCxnSpPr>
      <xdr:spPr>
        <a:xfrm flipV="1">
          <a:off x="13893800" y="9522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12700</xdr:rowOff>
    </xdr:to>
    <xdr:cxnSp macro="">
      <xdr:nvCxnSpPr>
        <xdr:cNvPr id="262" name="直線コネクタ 261"/>
        <xdr:cNvCxnSpPr/>
      </xdr:nvCxnSpPr>
      <xdr:spPr>
        <a:xfrm flipV="1">
          <a:off x="13004800" y="960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60960</xdr:rowOff>
    </xdr:from>
    <xdr:to>
      <xdr:col>24</xdr:col>
      <xdr:colOff>82550</xdr:colOff>
      <xdr:row>56</xdr:row>
      <xdr:rowOff>162560</xdr:rowOff>
    </xdr:to>
    <xdr:sp macro="" textlink="">
      <xdr:nvSpPr>
        <xdr:cNvPr id="272" name="円/楕円 271"/>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33037</xdr:rowOff>
    </xdr:from>
    <xdr:ext cx="762000" cy="259045"/>
    <xdr:sp macro="" textlink="">
      <xdr:nvSpPr>
        <xdr:cNvPr id="273" name="その他該当値テキスト"/>
        <xdr:cNvSpPr txBox="1"/>
      </xdr:nvSpPr>
      <xdr:spPr>
        <a:xfrm>
          <a:off x="165989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74" name="円/楕円 273"/>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10177</xdr:rowOff>
    </xdr:from>
    <xdr:ext cx="736600" cy="259045"/>
    <xdr:sp macro="" textlink="">
      <xdr:nvSpPr>
        <xdr:cNvPr id="275" name="テキスト ボックス 274"/>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41910</xdr:rowOff>
    </xdr:from>
    <xdr:to>
      <xdr:col>21</xdr:col>
      <xdr:colOff>412750</xdr:colOff>
      <xdr:row>55</xdr:row>
      <xdr:rowOff>143510</xdr:rowOff>
    </xdr:to>
    <xdr:sp macro="" textlink="">
      <xdr:nvSpPr>
        <xdr:cNvPr id="276" name="円/楕円 275"/>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128287</xdr:rowOff>
    </xdr:from>
    <xdr:ext cx="762000" cy="259045"/>
    <xdr:sp macro="" textlink="">
      <xdr:nvSpPr>
        <xdr:cNvPr id="277" name="テキスト ボックス 276"/>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78" name="円/楕円 277"/>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40657</xdr:rowOff>
    </xdr:from>
    <xdr:ext cx="762000" cy="259045"/>
    <xdr:sp macro="" textlink="">
      <xdr:nvSpPr>
        <xdr:cNvPr id="279" name="テキスト ボックス 278"/>
        <xdr:cNvSpPr txBox="1"/>
      </xdr:nvSpPr>
      <xdr:spPr>
        <a:xfrm>
          <a:off x="135128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80" name="円/楕円 279"/>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81" name="テキスト ボックス 280"/>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地方独立行政法人筑後市立病院への交付金や一部事務組合負担金が多額であることも要因となり、例年類似団体より高い値で推移してきた。平成</a:t>
          </a:r>
          <a:r>
            <a:rPr kumimoji="1" lang="en-US" altLang="ja-JP" sz="1300">
              <a:latin typeface="ＭＳ Ｐゴシック"/>
            </a:rPr>
            <a:t>28</a:t>
          </a:r>
          <a:r>
            <a:rPr kumimoji="1" lang="ja-JP" altLang="en-US" sz="1300">
              <a:latin typeface="ＭＳ Ｐゴシック"/>
            </a:rPr>
            <a:t>年度は八女西部広域事務組合への負担金が減少したことなどにより</a:t>
          </a:r>
          <a:r>
            <a:rPr kumimoji="1" lang="en-US" altLang="ja-JP" sz="1300">
              <a:latin typeface="ＭＳ Ｐゴシック"/>
            </a:rPr>
            <a:t>1.5</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各種団体への補助金については、行財政健全化の取り組みとして見直しを検討することとしており、各補助金の目的や効果、必要性などを検証していく。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44704</xdr:rowOff>
    </xdr:from>
    <xdr:to>
      <xdr:col>24</xdr:col>
      <xdr:colOff>31750</xdr:colOff>
      <xdr:row>36</xdr:row>
      <xdr:rowOff>113284</xdr:rowOff>
    </xdr:to>
    <xdr:cxnSp macro="">
      <xdr:nvCxnSpPr>
        <xdr:cNvPr id="311" name="直線コネクタ 310"/>
        <xdr:cNvCxnSpPr/>
      </xdr:nvCxnSpPr>
      <xdr:spPr>
        <a:xfrm flipV="1">
          <a:off x="15671800" y="621690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113284</xdr:rowOff>
    </xdr:from>
    <xdr:to>
      <xdr:col>22</xdr:col>
      <xdr:colOff>565150</xdr:colOff>
      <xdr:row>36</xdr:row>
      <xdr:rowOff>145288</xdr:rowOff>
    </xdr:to>
    <xdr:cxnSp macro="">
      <xdr:nvCxnSpPr>
        <xdr:cNvPr id="314" name="直線コネクタ 313"/>
        <xdr:cNvCxnSpPr/>
      </xdr:nvCxnSpPr>
      <xdr:spPr>
        <a:xfrm flipV="1">
          <a:off x="14782800" y="62854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145288</xdr:rowOff>
    </xdr:from>
    <xdr:to>
      <xdr:col>21</xdr:col>
      <xdr:colOff>361950</xdr:colOff>
      <xdr:row>37</xdr:row>
      <xdr:rowOff>24130</xdr:rowOff>
    </xdr:to>
    <xdr:cxnSp macro="">
      <xdr:nvCxnSpPr>
        <xdr:cNvPr id="317" name="直線コネクタ 316"/>
        <xdr:cNvCxnSpPr/>
      </xdr:nvCxnSpPr>
      <xdr:spPr>
        <a:xfrm flipV="1">
          <a:off x="13893800" y="63174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24130</xdr:rowOff>
    </xdr:from>
    <xdr:to>
      <xdr:col>20</xdr:col>
      <xdr:colOff>158750</xdr:colOff>
      <xdr:row>37</xdr:row>
      <xdr:rowOff>83566</xdr:rowOff>
    </xdr:to>
    <xdr:cxnSp macro="">
      <xdr:nvCxnSpPr>
        <xdr:cNvPr id="320" name="直線コネクタ 319"/>
        <xdr:cNvCxnSpPr/>
      </xdr:nvCxnSpPr>
      <xdr:spPr>
        <a:xfrm flipV="1">
          <a:off x="13004800" y="63677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165354</xdr:rowOff>
    </xdr:from>
    <xdr:to>
      <xdr:col>24</xdr:col>
      <xdr:colOff>82550</xdr:colOff>
      <xdr:row>36</xdr:row>
      <xdr:rowOff>95504</xdr:rowOff>
    </xdr:to>
    <xdr:sp macro="" textlink="">
      <xdr:nvSpPr>
        <xdr:cNvPr id="330" name="円/楕円 329"/>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137431</xdr:rowOff>
    </xdr:from>
    <xdr:ext cx="762000" cy="259045"/>
    <xdr:sp macro="" textlink="">
      <xdr:nvSpPr>
        <xdr:cNvPr id="331" name="補助費等該当値テキスト"/>
        <xdr:cNvSpPr txBox="1"/>
      </xdr:nvSpPr>
      <xdr:spPr>
        <a:xfrm>
          <a:off x="16598900" y="61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62484</xdr:rowOff>
    </xdr:from>
    <xdr:to>
      <xdr:col>22</xdr:col>
      <xdr:colOff>615950</xdr:colOff>
      <xdr:row>36</xdr:row>
      <xdr:rowOff>164084</xdr:rowOff>
    </xdr:to>
    <xdr:sp macro="" textlink="">
      <xdr:nvSpPr>
        <xdr:cNvPr id="332" name="円/楕円 331"/>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148861</xdr:rowOff>
    </xdr:from>
    <xdr:ext cx="736600" cy="259045"/>
    <xdr:sp macro="" textlink="">
      <xdr:nvSpPr>
        <xdr:cNvPr id="333" name="テキスト ボックス 332"/>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94488</xdr:rowOff>
    </xdr:from>
    <xdr:to>
      <xdr:col>21</xdr:col>
      <xdr:colOff>412750</xdr:colOff>
      <xdr:row>37</xdr:row>
      <xdr:rowOff>24638</xdr:rowOff>
    </xdr:to>
    <xdr:sp macro="" textlink="">
      <xdr:nvSpPr>
        <xdr:cNvPr id="334" name="円/楕円 333"/>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9415</xdr:rowOff>
    </xdr:from>
    <xdr:ext cx="762000" cy="259045"/>
    <xdr:sp macro="" textlink="">
      <xdr:nvSpPr>
        <xdr:cNvPr id="335" name="テキスト ボックス 334"/>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144780</xdr:rowOff>
    </xdr:from>
    <xdr:to>
      <xdr:col>20</xdr:col>
      <xdr:colOff>209550</xdr:colOff>
      <xdr:row>37</xdr:row>
      <xdr:rowOff>74930</xdr:rowOff>
    </xdr:to>
    <xdr:sp macro="" textlink="">
      <xdr:nvSpPr>
        <xdr:cNvPr id="336" name="円/楕円 335"/>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37" name="テキスト ボックス 336"/>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32766</xdr:rowOff>
    </xdr:from>
    <xdr:to>
      <xdr:col>19</xdr:col>
      <xdr:colOff>6350</xdr:colOff>
      <xdr:row>37</xdr:row>
      <xdr:rowOff>134366</xdr:rowOff>
    </xdr:to>
    <xdr:sp macro="" textlink="">
      <xdr:nvSpPr>
        <xdr:cNvPr id="338" name="円/楕円 337"/>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119143</xdr:rowOff>
    </xdr:from>
    <xdr:ext cx="762000" cy="259045"/>
    <xdr:sp macro="" textlink="">
      <xdr:nvSpPr>
        <xdr:cNvPr id="339" name="テキスト ボックス 338"/>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a:t>
          </a:r>
          <a:r>
            <a:rPr kumimoji="1" lang="en-US" altLang="ja-JP" sz="1300">
              <a:latin typeface="ＭＳ Ｐゴシック"/>
            </a:rPr>
            <a:t>8.2</a:t>
          </a:r>
          <a:r>
            <a:rPr kumimoji="1" lang="ja-JP" altLang="en-US" sz="1300">
              <a:latin typeface="ＭＳ Ｐゴシック"/>
            </a:rPr>
            <a:t>ポイント低い値となっている。しかし、継続事業として取り組んでいる防災拠点の整備や学校や市庁舎などの老朽化に伴う整備も必要な状況にあり、今後は起債残高が増加することも想定されるため、新規事業の抑制、優先度に応じた実施など計画的な財政運営に努めることで公債費の増加を抑え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37465</xdr:rowOff>
    </xdr:from>
    <xdr:to>
      <xdr:col>7</xdr:col>
      <xdr:colOff>15875</xdr:colOff>
      <xdr:row>74</xdr:row>
      <xdr:rowOff>39370</xdr:rowOff>
    </xdr:to>
    <xdr:cxnSp macro="">
      <xdr:nvCxnSpPr>
        <xdr:cNvPr id="371" name="直線コネクタ 370"/>
        <xdr:cNvCxnSpPr/>
      </xdr:nvCxnSpPr>
      <xdr:spPr>
        <a:xfrm flipV="1">
          <a:off x="3987800" y="127247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39370</xdr:rowOff>
    </xdr:from>
    <xdr:to>
      <xdr:col>5</xdr:col>
      <xdr:colOff>549275</xdr:colOff>
      <xdr:row>74</xdr:row>
      <xdr:rowOff>69850</xdr:rowOff>
    </xdr:to>
    <xdr:cxnSp macro="">
      <xdr:nvCxnSpPr>
        <xdr:cNvPr id="374" name="直線コネクタ 373"/>
        <xdr:cNvCxnSpPr/>
      </xdr:nvCxnSpPr>
      <xdr:spPr>
        <a:xfrm flipV="1">
          <a:off x="3098800" y="127266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69850</xdr:rowOff>
    </xdr:from>
    <xdr:to>
      <xdr:col>4</xdr:col>
      <xdr:colOff>346075</xdr:colOff>
      <xdr:row>74</xdr:row>
      <xdr:rowOff>83185</xdr:rowOff>
    </xdr:to>
    <xdr:cxnSp macro="">
      <xdr:nvCxnSpPr>
        <xdr:cNvPr id="377" name="直線コネクタ 376"/>
        <xdr:cNvCxnSpPr/>
      </xdr:nvCxnSpPr>
      <xdr:spPr>
        <a:xfrm flipV="1">
          <a:off x="2209800" y="127571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83185</xdr:rowOff>
    </xdr:from>
    <xdr:to>
      <xdr:col>3</xdr:col>
      <xdr:colOff>142875</xdr:colOff>
      <xdr:row>74</xdr:row>
      <xdr:rowOff>102235</xdr:rowOff>
    </xdr:to>
    <xdr:cxnSp macro="">
      <xdr:nvCxnSpPr>
        <xdr:cNvPr id="380" name="直線コネクタ 379"/>
        <xdr:cNvCxnSpPr/>
      </xdr:nvCxnSpPr>
      <xdr:spPr>
        <a:xfrm flipV="1">
          <a:off x="1320800" y="127704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158115</xdr:rowOff>
    </xdr:from>
    <xdr:to>
      <xdr:col>7</xdr:col>
      <xdr:colOff>66675</xdr:colOff>
      <xdr:row>74</xdr:row>
      <xdr:rowOff>88265</xdr:rowOff>
    </xdr:to>
    <xdr:sp macro="" textlink="">
      <xdr:nvSpPr>
        <xdr:cNvPr id="390" name="円/楕円 389"/>
        <xdr:cNvSpPr/>
      </xdr:nvSpPr>
      <xdr:spPr>
        <a:xfrm>
          <a:off x="4775200" y="126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66692</xdr:rowOff>
    </xdr:from>
    <xdr:ext cx="762000" cy="259045"/>
    <xdr:sp macro="" textlink="">
      <xdr:nvSpPr>
        <xdr:cNvPr id="391" name="公債費該当値テキスト"/>
        <xdr:cNvSpPr txBox="1"/>
      </xdr:nvSpPr>
      <xdr:spPr>
        <a:xfrm>
          <a:off x="4914900" y="1258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160020</xdr:rowOff>
    </xdr:from>
    <xdr:to>
      <xdr:col>5</xdr:col>
      <xdr:colOff>600075</xdr:colOff>
      <xdr:row>74</xdr:row>
      <xdr:rowOff>90170</xdr:rowOff>
    </xdr:to>
    <xdr:sp macro="" textlink="">
      <xdr:nvSpPr>
        <xdr:cNvPr id="392" name="円/楕円 391"/>
        <xdr:cNvSpPr/>
      </xdr:nvSpPr>
      <xdr:spPr>
        <a:xfrm>
          <a:off x="3937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100347</xdr:rowOff>
    </xdr:from>
    <xdr:ext cx="736600" cy="259045"/>
    <xdr:sp macro="" textlink="">
      <xdr:nvSpPr>
        <xdr:cNvPr id="393" name="テキスト ボックス 392"/>
        <xdr:cNvSpPr txBox="1"/>
      </xdr:nvSpPr>
      <xdr:spPr>
        <a:xfrm>
          <a:off x="3606800" y="12444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19050</xdr:rowOff>
    </xdr:from>
    <xdr:to>
      <xdr:col>4</xdr:col>
      <xdr:colOff>396875</xdr:colOff>
      <xdr:row>74</xdr:row>
      <xdr:rowOff>120650</xdr:rowOff>
    </xdr:to>
    <xdr:sp macro="" textlink="">
      <xdr:nvSpPr>
        <xdr:cNvPr id="394" name="円/楕円 393"/>
        <xdr:cNvSpPr/>
      </xdr:nvSpPr>
      <xdr:spPr>
        <a:xfrm>
          <a:off x="3048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130827</xdr:rowOff>
    </xdr:from>
    <xdr:ext cx="762000" cy="259045"/>
    <xdr:sp macro="" textlink="">
      <xdr:nvSpPr>
        <xdr:cNvPr id="395" name="テキスト ボックス 394"/>
        <xdr:cNvSpPr txBox="1"/>
      </xdr:nvSpPr>
      <xdr:spPr>
        <a:xfrm>
          <a:off x="2717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32385</xdr:rowOff>
    </xdr:from>
    <xdr:to>
      <xdr:col>3</xdr:col>
      <xdr:colOff>193675</xdr:colOff>
      <xdr:row>74</xdr:row>
      <xdr:rowOff>133985</xdr:rowOff>
    </xdr:to>
    <xdr:sp macro="" textlink="">
      <xdr:nvSpPr>
        <xdr:cNvPr id="396" name="円/楕円 395"/>
        <xdr:cNvSpPr/>
      </xdr:nvSpPr>
      <xdr:spPr>
        <a:xfrm>
          <a:off x="21590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144162</xdr:rowOff>
    </xdr:from>
    <xdr:ext cx="762000" cy="259045"/>
    <xdr:sp macro="" textlink="">
      <xdr:nvSpPr>
        <xdr:cNvPr id="397" name="テキスト ボックス 396"/>
        <xdr:cNvSpPr txBox="1"/>
      </xdr:nvSpPr>
      <xdr:spPr>
        <a:xfrm>
          <a:off x="1828800" y="124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51435</xdr:rowOff>
    </xdr:from>
    <xdr:to>
      <xdr:col>1</xdr:col>
      <xdr:colOff>676275</xdr:colOff>
      <xdr:row>74</xdr:row>
      <xdr:rowOff>153035</xdr:rowOff>
    </xdr:to>
    <xdr:sp macro="" textlink="">
      <xdr:nvSpPr>
        <xdr:cNvPr id="398" name="円/楕円 397"/>
        <xdr:cNvSpPr/>
      </xdr:nvSpPr>
      <xdr:spPr>
        <a:xfrm>
          <a:off x="12700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163212</xdr:rowOff>
    </xdr:from>
    <xdr:ext cx="762000" cy="259045"/>
    <xdr:sp macro="" textlink="">
      <xdr:nvSpPr>
        <xdr:cNvPr id="399" name="テキスト ボックス 398"/>
        <xdr:cNvSpPr txBox="1"/>
      </xdr:nvSpPr>
      <xdr:spPr>
        <a:xfrm>
          <a:off x="939800" y="1250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類似団体平均を</a:t>
          </a:r>
          <a:r>
            <a:rPr kumimoji="1" lang="en-US" altLang="ja-JP" sz="1300" b="0" i="0" baseline="0">
              <a:solidFill>
                <a:schemeClr val="dk1"/>
              </a:solidFill>
              <a:effectLst/>
              <a:latin typeface="+mn-lt"/>
              <a:ea typeface="+mn-ea"/>
              <a:cs typeface="+mn-cs"/>
            </a:rPr>
            <a:t>11.0</a:t>
          </a:r>
          <a:r>
            <a:rPr kumimoji="1" lang="ja-JP" altLang="ja-JP" sz="1300" b="0" i="0" baseline="0">
              <a:solidFill>
                <a:schemeClr val="dk1"/>
              </a:solidFill>
              <a:effectLst/>
              <a:latin typeface="+mn-lt"/>
              <a:ea typeface="+mn-ea"/>
              <a:cs typeface="+mn-cs"/>
            </a:rPr>
            <a:t>ポイント上回っている。扶助費（</a:t>
          </a:r>
          <a:r>
            <a:rPr kumimoji="1" lang="en-US" altLang="ja-JP" sz="1300" b="0" i="0" baseline="0">
              <a:solidFill>
                <a:schemeClr val="dk1"/>
              </a:solidFill>
              <a:effectLst/>
              <a:latin typeface="+mn-lt"/>
              <a:ea typeface="+mn-ea"/>
              <a:cs typeface="+mn-cs"/>
            </a:rPr>
            <a:t>5.3</a:t>
          </a:r>
          <a:r>
            <a:rPr kumimoji="1" lang="ja-JP" altLang="ja-JP" sz="1300" b="0" i="0" baseline="0">
              <a:solidFill>
                <a:schemeClr val="dk1"/>
              </a:solidFill>
              <a:effectLst/>
              <a:latin typeface="+mn-lt"/>
              <a:ea typeface="+mn-ea"/>
              <a:cs typeface="+mn-cs"/>
            </a:rPr>
            <a:t>ポイント）や</a:t>
          </a:r>
          <a:r>
            <a:rPr kumimoji="1" lang="ja-JP" altLang="en-US" sz="1300" b="0" i="0" baseline="0">
              <a:solidFill>
                <a:schemeClr val="dk1"/>
              </a:solidFill>
              <a:effectLst/>
              <a:latin typeface="+mn-lt"/>
              <a:ea typeface="+mn-ea"/>
              <a:cs typeface="+mn-cs"/>
            </a:rPr>
            <a:t>その他</a:t>
          </a:r>
          <a:r>
            <a:rPr kumimoji="1" lang="ja-JP" altLang="ja-JP" sz="1300" b="0" i="0" baseline="0">
              <a:solidFill>
                <a:schemeClr val="dk1"/>
              </a:solidFill>
              <a:effectLst/>
              <a:latin typeface="+mn-lt"/>
              <a:ea typeface="+mn-ea"/>
              <a:cs typeface="+mn-cs"/>
            </a:rPr>
            <a:t>（</a:t>
          </a:r>
          <a:r>
            <a:rPr kumimoji="1" lang="en-US" altLang="ja-JP" sz="1300" b="0" i="0" baseline="0">
              <a:solidFill>
                <a:schemeClr val="dk1"/>
              </a:solidFill>
              <a:effectLst/>
              <a:latin typeface="+mn-lt"/>
              <a:ea typeface="+mn-ea"/>
              <a:cs typeface="+mn-cs"/>
            </a:rPr>
            <a:t>3.0</a:t>
          </a:r>
          <a:r>
            <a:rPr kumimoji="1" lang="ja-JP" altLang="ja-JP" sz="1300" b="0" i="0" baseline="0">
              <a:solidFill>
                <a:schemeClr val="dk1"/>
              </a:solidFill>
              <a:effectLst/>
              <a:latin typeface="+mn-lt"/>
              <a:ea typeface="+mn-ea"/>
              <a:cs typeface="+mn-cs"/>
            </a:rPr>
            <a:t>ポイント）で類似団体平均値と乖離した値となっていることが主な要因で</a:t>
          </a:r>
          <a:r>
            <a:rPr kumimoji="1" lang="ja-JP" altLang="en-US" sz="1300" b="0" i="0" baseline="0">
              <a:solidFill>
                <a:schemeClr val="dk1"/>
              </a:solidFill>
              <a:effectLst/>
              <a:latin typeface="+mn-lt"/>
              <a:ea typeface="+mn-ea"/>
              <a:cs typeface="+mn-cs"/>
            </a:rPr>
            <a:t>ある。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88900</xdr:rowOff>
    </xdr:from>
    <xdr:to>
      <xdr:col>24</xdr:col>
      <xdr:colOff>31750</xdr:colOff>
      <xdr:row>80</xdr:row>
      <xdr:rowOff>31750</xdr:rowOff>
    </xdr:to>
    <xdr:cxnSp macro="">
      <xdr:nvCxnSpPr>
        <xdr:cNvPr id="432" name="直線コネクタ 431"/>
        <xdr:cNvCxnSpPr/>
      </xdr:nvCxnSpPr>
      <xdr:spPr>
        <a:xfrm>
          <a:off x="15671800" y="136334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31750</xdr:rowOff>
    </xdr:from>
    <xdr:to>
      <xdr:col>22</xdr:col>
      <xdr:colOff>565150</xdr:colOff>
      <xdr:row>79</xdr:row>
      <xdr:rowOff>88900</xdr:rowOff>
    </xdr:to>
    <xdr:cxnSp macro="">
      <xdr:nvCxnSpPr>
        <xdr:cNvPr id="435" name="直線コネクタ 434"/>
        <xdr:cNvCxnSpPr/>
      </xdr:nvCxnSpPr>
      <xdr:spPr>
        <a:xfrm>
          <a:off x="14782800" y="1357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31750</xdr:rowOff>
    </xdr:from>
    <xdr:to>
      <xdr:col>21</xdr:col>
      <xdr:colOff>361950</xdr:colOff>
      <xdr:row>79</xdr:row>
      <xdr:rowOff>31750</xdr:rowOff>
    </xdr:to>
    <xdr:cxnSp macro="">
      <xdr:nvCxnSpPr>
        <xdr:cNvPr id="438" name="直線コネクタ 437"/>
        <xdr:cNvCxnSpPr/>
      </xdr:nvCxnSpPr>
      <xdr:spPr>
        <a:xfrm>
          <a:off x="13893800" y="1357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31750</xdr:rowOff>
    </xdr:from>
    <xdr:to>
      <xdr:col>20</xdr:col>
      <xdr:colOff>158750</xdr:colOff>
      <xdr:row>79</xdr:row>
      <xdr:rowOff>88900</xdr:rowOff>
    </xdr:to>
    <xdr:cxnSp macro="">
      <xdr:nvCxnSpPr>
        <xdr:cNvPr id="441" name="直線コネクタ 440"/>
        <xdr:cNvCxnSpPr/>
      </xdr:nvCxnSpPr>
      <xdr:spPr>
        <a:xfrm flipV="1">
          <a:off x="13004800" y="1357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152400</xdr:rowOff>
    </xdr:from>
    <xdr:to>
      <xdr:col>24</xdr:col>
      <xdr:colOff>82550</xdr:colOff>
      <xdr:row>80</xdr:row>
      <xdr:rowOff>82550</xdr:rowOff>
    </xdr:to>
    <xdr:sp macro="" textlink="">
      <xdr:nvSpPr>
        <xdr:cNvPr id="451" name="円/楕円 450"/>
        <xdr:cNvSpPr/>
      </xdr:nvSpPr>
      <xdr:spPr>
        <a:xfrm>
          <a:off x="164592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60977</xdr:rowOff>
    </xdr:from>
    <xdr:ext cx="762000" cy="259045"/>
    <xdr:sp macro="" textlink="">
      <xdr:nvSpPr>
        <xdr:cNvPr id="452" name="公債費以外該当値テキスト"/>
        <xdr:cNvSpPr txBox="1"/>
      </xdr:nvSpPr>
      <xdr:spPr>
        <a:xfrm>
          <a:off x="16598900" y="1360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38100</xdr:rowOff>
    </xdr:from>
    <xdr:to>
      <xdr:col>22</xdr:col>
      <xdr:colOff>615950</xdr:colOff>
      <xdr:row>79</xdr:row>
      <xdr:rowOff>139700</xdr:rowOff>
    </xdr:to>
    <xdr:sp macro="" textlink="">
      <xdr:nvSpPr>
        <xdr:cNvPr id="453" name="円/楕円 452"/>
        <xdr:cNvSpPr/>
      </xdr:nvSpPr>
      <xdr:spPr>
        <a:xfrm>
          <a:off x="15621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124477</xdr:rowOff>
    </xdr:from>
    <xdr:ext cx="736600" cy="259045"/>
    <xdr:sp macro="" textlink="">
      <xdr:nvSpPr>
        <xdr:cNvPr id="454" name="テキスト ボックス 453"/>
        <xdr:cNvSpPr txBox="1"/>
      </xdr:nvSpPr>
      <xdr:spPr>
        <a:xfrm>
          <a:off x="15290800" y="1366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152400</xdr:rowOff>
    </xdr:from>
    <xdr:to>
      <xdr:col>21</xdr:col>
      <xdr:colOff>412750</xdr:colOff>
      <xdr:row>79</xdr:row>
      <xdr:rowOff>82550</xdr:rowOff>
    </xdr:to>
    <xdr:sp macro="" textlink="">
      <xdr:nvSpPr>
        <xdr:cNvPr id="455" name="円/楕円 454"/>
        <xdr:cNvSpPr/>
      </xdr:nvSpPr>
      <xdr:spPr>
        <a:xfrm>
          <a:off x="14732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67327</xdr:rowOff>
    </xdr:from>
    <xdr:ext cx="762000" cy="259045"/>
    <xdr:sp macro="" textlink="">
      <xdr:nvSpPr>
        <xdr:cNvPr id="456" name="テキスト ボックス 455"/>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152400</xdr:rowOff>
    </xdr:from>
    <xdr:to>
      <xdr:col>20</xdr:col>
      <xdr:colOff>209550</xdr:colOff>
      <xdr:row>79</xdr:row>
      <xdr:rowOff>82550</xdr:rowOff>
    </xdr:to>
    <xdr:sp macro="" textlink="">
      <xdr:nvSpPr>
        <xdr:cNvPr id="457" name="円/楕円 456"/>
        <xdr:cNvSpPr/>
      </xdr:nvSpPr>
      <xdr:spPr>
        <a:xfrm>
          <a:off x="13843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67327</xdr:rowOff>
    </xdr:from>
    <xdr:ext cx="762000" cy="259045"/>
    <xdr:sp macro="" textlink="">
      <xdr:nvSpPr>
        <xdr:cNvPr id="458" name="テキスト ボックス 457"/>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38100</xdr:rowOff>
    </xdr:from>
    <xdr:to>
      <xdr:col>19</xdr:col>
      <xdr:colOff>6350</xdr:colOff>
      <xdr:row>79</xdr:row>
      <xdr:rowOff>139700</xdr:rowOff>
    </xdr:to>
    <xdr:sp macro="" textlink="">
      <xdr:nvSpPr>
        <xdr:cNvPr id="459" name="円/楕円 458"/>
        <xdr:cNvSpPr/>
      </xdr:nvSpPr>
      <xdr:spPr>
        <a:xfrm>
          <a:off x="12954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124477</xdr:rowOff>
    </xdr:from>
    <xdr:ext cx="762000" cy="259045"/>
    <xdr:sp macro="" textlink="">
      <xdr:nvSpPr>
        <xdr:cNvPr id="460" name="テキスト ボックス 459"/>
        <xdr:cNvSpPr txBox="1"/>
      </xdr:nvSpPr>
      <xdr:spPr>
        <a:xfrm>
          <a:off x="12623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福岡県筑後市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7163</xdr:rowOff>
    </xdr:from>
    <xdr:to>
      <xdr:col>4</xdr:col>
      <xdr:colOff>1117600</xdr:colOff>
      <xdr:row>20</xdr:row>
      <xdr:rowOff>14910</xdr:rowOff>
    </xdr:to>
    <xdr:cxnSp macro="">
      <xdr:nvCxnSpPr>
        <xdr:cNvPr id="50" name="直線コネクタ 49"/>
        <xdr:cNvCxnSpPr/>
      </xdr:nvCxnSpPr>
      <xdr:spPr bwMode="auto">
        <a:xfrm>
          <a:off x="5003800" y="3483788"/>
          <a:ext cx="647700" cy="7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7163</xdr:rowOff>
    </xdr:from>
    <xdr:to>
      <xdr:col>4</xdr:col>
      <xdr:colOff>469900</xdr:colOff>
      <xdr:row>20</xdr:row>
      <xdr:rowOff>22822</xdr:rowOff>
    </xdr:to>
    <xdr:cxnSp macro="">
      <xdr:nvCxnSpPr>
        <xdr:cNvPr id="53" name="直線コネクタ 52"/>
        <xdr:cNvCxnSpPr/>
      </xdr:nvCxnSpPr>
      <xdr:spPr bwMode="auto">
        <a:xfrm flipV="1">
          <a:off x="4305300" y="3483788"/>
          <a:ext cx="6985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22822</xdr:rowOff>
    </xdr:from>
    <xdr:to>
      <xdr:col>3</xdr:col>
      <xdr:colOff>904875</xdr:colOff>
      <xdr:row>20</xdr:row>
      <xdr:rowOff>69367</xdr:rowOff>
    </xdr:to>
    <xdr:cxnSp macro="">
      <xdr:nvCxnSpPr>
        <xdr:cNvPr id="56" name="直線コネクタ 55"/>
        <xdr:cNvCxnSpPr/>
      </xdr:nvCxnSpPr>
      <xdr:spPr bwMode="auto">
        <a:xfrm flipV="1">
          <a:off x="3606800" y="3499447"/>
          <a:ext cx="698500" cy="46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62535</xdr:rowOff>
    </xdr:from>
    <xdr:to>
      <xdr:col>3</xdr:col>
      <xdr:colOff>206375</xdr:colOff>
      <xdr:row>20</xdr:row>
      <xdr:rowOff>69367</xdr:rowOff>
    </xdr:to>
    <xdr:cxnSp macro="">
      <xdr:nvCxnSpPr>
        <xdr:cNvPr id="59" name="直線コネクタ 58"/>
        <xdr:cNvCxnSpPr/>
      </xdr:nvCxnSpPr>
      <xdr:spPr bwMode="auto">
        <a:xfrm>
          <a:off x="2908300" y="3539160"/>
          <a:ext cx="698500" cy="6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19448</xdr:rowOff>
    </xdr:from>
    <xdr:ext cx="762000" cy="259045"/>
    <xdr:sp macro="" textlink="">
      <xdr:nvSpPr>
        <xdr:cNvPr id="63" name="テキスト ボックス 62"/>
        <xdr:cNvSpPr txBox="1"/>
      </xdr:nvSpPr>
      <xdr:spPr>
        <a:xfrm>
          <a:off x="2527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135560</xdr:rowOff>
    </xdr:from>
    <xdr:to>
      <xdr:col>5</xdr:col>
      <xdr:colOff>34925</xdr:colOff>
      <xdr:row>20</xdr:row>
      <xdr:rowOff>65710</xdr:rowOff>
    </xdr:to>
    <xdr:sp macro="" textlink="">
      <xdr:nvSpPr>
        <xdr:cNvPr id="69" name="円/楕円 68"/>
        <xdr:cNvSpPr/>
      </xdr:nvSpPr>
      <xdr:spPr bwMode="auto">
        <a:xfrm>
          <a:off x="5600700" y="3440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44137</xdr:rowOff>
    </xdr:from>
    <xdr:ext cx="762000" cy="259045"/>
    <xdr:sp macro="" textlink="">
      <xdr:nvSpPr>
        <xdr:cNvPr id="70" name="人口1人当たり決算額の推移該当値テキスト130"/>
        <xdr:cNvSpPr txBox="1"/>
      </xdr:nvSpPr>
      <xdr:spPr>
        <a:xfrm>
          <a:off x="5740400" y="3349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65,076</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127813</xdr:rowOff>
    </xdr:from>
    <xdr:to>
      <xdr:col>4</xdr:col>
      <xdr:colOff>520700</xdr:colOff>
      <xdr:row>20</xdr:row>
      <xdr:rowOff>57963</xdr:rowOff>
    </xdr:to>
    <xdr:sp macro="" textlink="">
      <xdr:nvSpPr>
        <xdr:cNvPr id="71" name="円/楕円 70"/>
        <xdr:cNvSpPr/>
      </xdr:nvSpPr>
      <xdr:spPr bwMode="auto">
        <a:xfrm>
          <a:off x="4953000" y="3432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42740</xdr:rowOff>
    </xdr:from>
    <xdr:ext cx="736600" cy="259045"/>
    <xdr:sp macro="" textlink="">
      <xdr:nvSpPr>
        <xdr:cNvPr id="72" name="テキスト ボックス 71"/>
        <xdr:cNvSpPr txBox="1"/>
      </xdr:nvSpPr>
      <xdr:spPr>
        <a:xfrm>
          <a:off x="4622800" y="3519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65,686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143472</xdr:rowOff>
    </xdr:from>
    <xdr:to>
      <xdr:col>3</xdr:col>
      <xdr:colOff>955675</xdr:colOff>
      <xdr:row>20</xdr:row>
      <xdr:rowOff>73622</xdr:rowOff>
    </xdr:to>
    <xdr:sp macro="" textlink="">
      <xdr:nvSpPr>
        <xdr:cNvPr id="73" name="円/楕円 72"/>
        <xdr:cNvSpPr/>
      </xdr:nvSpPr>
      <xdr:spPr bwMode="auto">
        <a:xfrm>
          <a:off x="4254500" y="3448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58399</xdr:rowOff>
    </xdr:from>
    <xdr:ext cx="762000" cy="259045"/>
    <xdr:sp macro="" textlink="">
      <xdr:nvSpPr>
        <xdr:cNvPr id="74" name="テキスト ボックス 73"/>
        <xdr:cNvSpPr txBox="1"/>
      </xdr:nvSpPr>
      <xdr:spPr>
        <a:xfrm>
          <a:off x="3924300" y="353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64,453</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18567</xdr:rowOff>
    </xdr:from>
    <xdr:to>
      <xdr:col>3</xdr:col>
      <xdr:colOff>257175</xdr:colOff>
      <xdr:row>20</xdr:row>
      <xdr:rowOff>120167</xdr:rowOff>
    </xdr:to>
    <xdr:sp macro="" textlink="">
      <xdr:nvSpPr>
        <xdr:cNvPr id="75" name="円/楕円 74"/>
        <xdr:cNvSpPr/>
      </xdr:nvSpPr>
      <xdr:spPr bwMode="auto">
        <a:xfrm>
          <a:off x="3556000" y="3495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104944</xdr:rowOff>
    </xdr:from>
    <xdr:ext cx="762000" cy="259045"/>
    <xdr:sp macro="" textlink="">
      <xdr:nvSpPr>
        <xdr:cNvPr id="76" name="テキスト ボックス 75"/>
        <xdr:cNvSpPr txBox="1"/>
      </xdr:nvSpPr>
      <xdr:spPr>
        <a:xfrm>
          <a:off x="3225800" y="358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60,788</a:t>
          </a:r>
          <a:endParaRPr kumimoji="1" lang="ja-JP" altLang="en-US" sz="1000" b="1">
            <a:solidFill>
              <a:srgbClr val="FF0000"/>
            </a:solidFill>
            <a:latin typeface="ＭＳ Ｐゴシック"/>
          </a:endParaRPr>
        </a:p>
      </xdr:txBody>
    </xdr:sp>
    <xdr:clientData/>
  </xdr:oneCellAnchor>
  <xdr:twoCellAnchor>
    <xdr:from>
      <xdr:col>2</xdr:col>
      <xdr:colOff>590550</xdr:colOff>
      <xdr:row>20</xdr:row>
      <xdr:rowOff>11735</xdr:rowOff>
    </xdr:from>
    <xdr:to>
      <xdr:col>2</xdr:col>
      <xdr:colOff>692150</xdr:colOff>
      <xdr:row>20</xdr:row>
      <xdr:rowOff>113335</xdr:rowOff>
    </xdr:to>
    <xdr:sp macro="" textlink="">
      <xdr:nvSpPr>
        <xdr:cNvPr id="77" name="円/楕円 76"/>
        <xdr:cNvSpPr/>
      </xdr:nvSpPr>
      <xdr:spPr bwMode="auto">
        <a:xfrm>
          <a:off x="2857500" y="3488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98112</xdr:rowOff>
    </xdr:from>
    <xdr:ext cx="762000" cy="259045"/>
    <xdr:sp macro="" textlink="">
      <xdr:nvSpPr>
        <xdr:cNvPr id="78" name="テキスト ボックス 77"/>
        <xdr:cNvSpPr txBox="1"/>
      </xdr:nvSpPr>
      <xdr:spPr>
        <a:xfrm>
          <a:off x="2527300" y="35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55448</xdr:rowOff>
    </xdr:from>
    <xdr:ext cx="762000" cy="259045"/>
    <xdr:sp macro="" textlink="">
      <xdr:nvSpPr>
        <xdr:cNvPr id="108" name="人口1人当たり決算額の推移最小値テキスト445"/>
        <xdr:cNvSpPr txBox="1"/>
      </xdr:nvSpPr>
      <xdr:spPr>
        <a:xfrm>
          <a:off x="5740400" y="752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40604</xdr:rowOff>
    </xdr:from>
    <xdr:to>
      <xdr:col>4</xdr:col>
      <xdr:colOff>1117600</xdr:colOff>
      <xdr:row>38</xdr:row>
      <xdr:rowOff>45272</xdr:rowOff>
    </xdr:to>
    <xdr:cxnSp macro="">
      <xdr:nvCxnSpPr>
        <xdr:cNvPr id="112" name="直線コネクタ 111"/>
        <xdr:cNvCxnSpPr/>
      </xdr:nvCxnSpPr>
      <xdr:spPr bwMode="auto">
        <a:xfrm>
          <a:off x="5003800" y="7508204"/>
          <a:ext cx="647700" cy="4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28348</xdr:rowOff>
    </xdr:from>
    <xdr:to>
      <xdr:col>4</xdr:col>
      <xdr:colOff>469900</xdr:colOff>
      <xdr:row>38</xdr:row>
      <xdr:rowOff>40604</xdr:rowOff>
    </xdr:to>
    <xdr:cxnSp macro="">
      <xdr:nvCxnSpPr>
        <xdr:cNvPr id="115" name="直線コネクタ 114"/>
        <xdr:cNvCxnSpPr/>
      </xdr:nvCxnSpPr>
      <xdr:spPr bwMode="auto">
        <a:xfrm>
          <a:off x="4305300" y="7495948"/>
          <a:ext cx="698500" cy="12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20003</xdr:rowOff>
    </xdr:from>
    <xdr:to>
      <xdr:col>3</xdr:col>
      <xdr:colOff>904875</xdr:colOff>
      <xdr:row>38</xdr:row>
      <xdr:rowOff>28348</xdr:rowOff>
    </xdr:to>
    <xdr:cxnSp macro="">
      <xdr:nvCxnSpPr>
        <xdr:cNvPr id="118" name="直線コネクタ 117"/>
        <xdr:cNvCxnSpPr/>
      </xdr:nvCxnSpPr>
      <xdr:spPr bwMode="auto">
        <a:xfrm>
          <a:off x="3606800" y="7487603"/>
          <a:ext cx="698500" cy="8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13557</xdr:rowOff>
    </xdr:from>
    <xdr:to>
      <xdr:col>3</xdr:col>
      <xdr:colOff>206375</xdr:colOff>
      <xdr:row>38</xdr:row>
      <xdr:rowOff>20003</xdr:rowOff>
    </xdr:to>
    <xdr:cxnSp macro="">
      <xdr:nvCxnSpPr>
        <xdr:cNvPr id="121" name="直線コネクタ 120"/>
        <xdr:cNvCxnSpPr/>
      </xdr:nvCxnSpPr>
      <xdr:spPr bwMode="auto">
        <a:xfrm>
          <a:off x="2908300" y="7481157"/>
          <a:ext cx="698500" cy="6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337372</xdr:rowOff>
    </xdr:from>
    <xdr:to>
      <xdr:col>5</xdr:col>
      <xdr:colOff>34925</xdr:colOff>
      <xdr:row>38</xdr:row>
      <xdr:rowOff>96072</xdr:rowOff>
    </xdr:to>
    <xdr:sp macro="" textlink="">
      <xdr:nvSpPr>
        <xdr:cNvPr id="131" name="円/楕円 130"/>
        <xdr:cNvSpPr/>
      </xdr:nvSpPr>
      <xdr:spPr bwMode="auto">
        <a:xfrm>
          <a:off x="5600700" y="7462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245949</xdr:rowOff>
    </xdr:from>
    <xdr:ext cx="762000" cy="259045"/>
    <xdr:sp macro="" textlink="">
      <xdr:nvSpPr>
        <xdr:cNvPr id="132" name="人口1人当たり決算額の推移該当値テキスト445"/>
        <xdr:cNvSpPr txBox="1"/>
      </xdr:nvSpPr>
      <xdr:spPr>
        <a:xfrm>
          <a:off x="5740400" y="737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11,451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332704</xdr:rowOff>
    </xdr:from>
    <xdr:to>
      <xdr:col>4</xdr:col>
      <xdr:colOff>520700</xdr:colOff>
      <xdr:row>38</xdr:row>
      <xdr:rowOff>91404</xdr:rowOff>
    </xdr:to>
    <xdr:sp macro="" textlink="">
      <xdr:nvSpPr>
        <xdr:cNvPr id="133" name="円/楕円 132"/>
        <xdr:cNvSpPr/>
      </xdr:nvSpPr>
      <xdr:spPr bwMode="auto">
        <a:xfrm>
          <a:off x="4953000" y="7457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76181</xdr:rowOff>
    </xdr:from>
    <xdr:ext cx="736600" cy="259045"/>
    <xdr:sp macro="" textlink="">
      <xdr:nvSpPr>
        <xdr:cNvPr id="134" name="テキスト ボックス 133"/>
        <xdr:cNvSpPr txBox="1"/>
      </xdr:nvSpPr>
      <xdr:spPr>
        <a:xfrm>
          <a:off x="4622800" y="754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320448</xdr:rowOff>
    </xdr:from>
    <xdr:to>
      <xdr:col>3</xdr:col>
      <xdr:colOff>955675</xdr:colOff>
      <xdr:row>38</xdr:row>
      <xdr:rowOff>79148</xdr:rowOff>
    </xdr:to>
    <xdr:sp macro="" textlink="">
      <xdr:nvSpPr>
        <xdr:cNvPr id="135" name="円/楕円 134"/>
        <xdr:cNvSpPr/>
      </xdr:nvSpPr>
      <xdr:spPr bwMode="auto">
        <a:xfrm>
          <a:off x="4254500" y="7445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63925</xdr:rowOff>
    </xdr:from>
    <xdr:ext cx="762000" cy="259045"/>
    <xdr:sp macro="" textlink="">
      <xdr:nvSpPr>
        <xdr:cNvPr id="136" name="テキスト ボックス 135"/>
        <xdr:cNvSpPr txBox="1"/>
      </xdr:nvSpPr>
      <xdr:spPr>
        <a:xfrm>
          <a:off x="3924300" y="75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15,893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312103</xdr:rowOff>
    </xdr:from>
    <xdr:to>
      <xdr:col>3</xdr:col>
      <xdr:colOff>257175</xdr:colOff>
      <xdr:row>38</xdr:row>
      <xdr:rowOff>70803</xdr:rowOff>
    </xdr:to>
    <xdr:sp macro="" textlink="">
      <xdr:nvSpPr>
        <xdr:cNvPr id="137" name="円/楕円 136"/>
        <xdr:cNvSpPr/>
      </xdr:nvSpPr>
      <xdr:spPr bwMode="auto">
        <a:xfrm>
          <a:off x="3556000" y="7436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55580</xdr:rowOff>
    </xdr:from>
    <xdr:ext cx="762000" cy="259045"/>
    <xdr:sp macro="" textlink="">
      <xdr:nvSpPr>
        <xdr:cNvPr id="138" name="テキスト ボックス 137"/>
        <xdr:cNvSpPr txBox="1"/>
      </xdr:nvSpPr>
      <xdr:spPr>
        <a:xfrm>
          <a:off x="3225800" y="75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18,083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305657</xdr:rowOff>
    </xdr:from>
    <xdr:to>
      <xdr:col>2</xdr:col>
      <xdr:colOff>692150</xdr:colOff>
      <xdr:row>38</xdr:row>
      <xdr:rowOff>64357</xdr:rowOff>
    </xdr:to>
    <xdr:sp macro="" textlink="">
      <xdr:nvSpPr>
        <xdr:cNvPr id="139" name="円/楕円 138"/>
        <xdr:cNvSpPr/>
      </xdr:nvSpPr>
      <xdr:spPr bwMode="auto">
        <a:xfrm>
          <a:off x="2857500" y="7430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49134</xdr:rowOff>
    </xdr:from>
    <xdr:ext cx="762000" cy="259045"/>
    <xdr:sp macro="" textlink="">
      <xdr:nvSpPr>
        <xdr:cNvPr id="140" name="テキスト ボックス 139"/>
        <xdr:cNvSpPr txBox="1"/>
      </xdr:nvSpPr>
      <xdr:spPr>
        <a:xfrm>
          <a:off x="2527300" y="75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49,151
48,752
41.78
19,161,085
18,796,326
313,319
10,341,969
15,093,956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168770</xdr:rowOff>
    </xdr:from>
    <xdr:to>
      <xdr:col>6</xdr:col>
      <xdr:colOff>511175</xdr:colOff>
      <xdr:row>36</xdr:row>
      <xdr:rowOff>169253</xdr:rowOff>
    </xdr:to>
    <xdr:cxnSp macro="">
      <xdr:nvCxnSpPr>
        <xdr:cNvPr id="61" name="直線コネクタ 60"/>
        <xdr:cNvCxnSpPr/>
      </xdr:nvCxnSpPr>
      <xdr:spPr>
        <a:xfrm flipV="1">
          <a:off x="3797300" y="6340970"/>
          <a:ext cx="8382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169253</xdr:rowOff>
    </xdr:from>
    <xdr:to>
      <xdr:col>5</xdr:col>
      <xdr:colOff>358775</xdr:colOff>
      <xdr:row>37</xdr:row>
      <xdr:rowOff>5626</xdr:rowOff>
    </xdr:to>
    <xdr:cxnSp macro="">
      <xdr:nvCxnSpPr>
        <xdr:cNvPr id="64" name="直線コネクタ 63"/>
        <xdr:cNvCxnSpPr/>
      </xdr:nvCxnSpPr>
      <xdr:spPr>
        <a:xfrm flipV="1">
          <a:off x="2908300" y="6341453"/>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4331</xdr:rowOff>
    </xdr:from>
    <xdr:to>
      <xdr:col>4</xdr:col>
      <xdr:colOff>155575</xdr:colOff>
      <xdr:row>37</xdr:row>
      <xdr:rowOff>5626</xdr:rowOff>
    </xdr:to>
    <xdr:cxnSp macro="">
      <xdr:nvCxnSpPr>
        <xdr:cNvPr id="67" name="直線コネクタ 66"/>
        <xdr:cNvCxnSpPr/>
      </xdr:nvCxnSpPr>
      <xdr:spPr>
        <a:xfrm>
          <a:off x="2019300" y="6347981"/>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108628</xdr:rowOff>
    </xdr:from>
    <xdr:ext cx="534377" cy="259045"/>
    <xdr:sp macro="" textlink="">
      <xdr:nvSpPr>
        <xdr:cNvPr id="69" name="テキスト ボックス 68"/>
        <xdr:cNvSpPr txBox="1"/>
      </xdr:nvSpPr>
      <xdr:spPr>
        <a:xfrm>
          <a:off x="2641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4331</xdr:rowOff>
    </xdr:from>
    <xdr:to>
      <xdr:col>2</xdr:col>
      <xdr:colOff>638175</xdr:colOff>
      <xdr:row>37</xdr:row>
      <xdr:rowOff>34480</xdr:rowOff>
    </xdr:to>
    <xdr:cxnSp macro="">
      <xdr:nvCxnSpPr>
        <xdr:cNvPr id="70" name="直線コネクタ 69"/>
        <xdr:cNvCxnSpPr/>
      </xdr:nvCxnSpPr>
      <xdr:spPr>
        <a:xfrm flipV="1">
          <a:off x="1130300" y="6347981"/>
          <a:ext cx="889000" cy="3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117970</xdr:rowOff>
    </xdr:from>
    <xdr:to>
      <xdr:col>6</xdr:col>
      <xdr:colOff>561975</xdr:colOff>
      <xdr:row>37</xdr:row>
      <xdr:rowOff>48120</xdr:rowOff>
    </xdr:to>
    <xdr:sp macro="" textlink="">
      <xdr:nvSpPr>
        <xdr:cNvPr id="80" name="円/楕円 79"/>
        <xdr:cNvSpPr/>
      </xdr:nvSpPr>
      <xdr:spPr>
        <a:xfrm>
          <a:off x="4584700" y="62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96397</xdr:rowOff>
    </xdr:from>
    <xdr:ext cx="534377" cy="259045"/>
    <xdr:sp macro="" textlink="">
      <xdr:nvSpPr>
        <xdr:cNvPr id="81" name="人件費該当値テキスト"/>
        <xdr:cNvSpPr txBox="1"/>
      </xdr:nvSpPr>
      <xdr:spPr>
        <a:xfrm>
          <a:off x="4686300" y="626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60,711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118453</xdr:rowOff>
    </xdr:from>
    <xdr:to>
      <xdr:col>5</xdr:col>
      <xdr:colOff>409575</xdr:colOff>
      <xdr:row>37</xdr:row>
      <xdr:rowOff>48603</xdr:rowOff>
    </xdr:to>
    <xdr:sp macro="" textlink="">
      <xdr:nvSpPr>
        <xdr:cNvPr id="82" name="円/楕円 81"/>
        <xdr:cNvSpPr/>
      </xdr:nvSpPr>
      <xdr:spPr>
        <a:xfrm>
          <a:off x="3746500" y="629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39730</xdr:rowOff>
    </xdr:from>
    <xdr:ext cx="534377" cy="259045"/>
    <xdr:sp macro="" textlink="">
      <xdr:nvSpPr>
        <xdr:cNvPr id="83" name="テキスト ボックス 82"/>
        <xdr:cNvSpPr txBox="1"/>
      </xdr:nvSpPr>
      <xdr:spPr>
        <a:xfrm>
          <a:off x="3530111" y="638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60,673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126276</xdr:rowOff>
    </xdr:from>
    <xdr:to>
      <xdr:col>4</xdr:col>
      <xdr:colOff>206375</xdr:colOff>
      <xdr:row>37</xdr:row>
      <xdr:rowOff>56426</xdr:rowOff>
    </xdr:to>
    <xdr:sp macro="" textlink="">
      <xdr:nvSpPr>
        <xdr:cNvPr id="84" name="円/楕円 83"/>
        <xdr:cNvSpPr/>
      </xdr:nvSpPr>
      <xdr:spPr>
        <a:xfrm>
          <a:off x="2857500" y="629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47553</xdr:rowOff>
    </xdr:from>
    <xdr:ext cx="534377" cy="259045"/>
    <xdr:sp macro="" textlink="">
      <xdr:nvSpPr>
        <xdr:cNvPr id="85" name="テキスト ボックス 84"/>
        <xdr:cNvSpPr txBox="1"/>
      </xdr:nvSpPr>
      <xdr:spPr>
        <a:xfrm>
          <a:off x="2641111" y="639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124981</xdr:rowOff>
    </xdr:from>
    <xdr:to>
      <xdr:col>3</xdr:col>
      <xdr:colOff>3175</xdr:colOff>
      <xdr:row>37</xdr:row>
      <xdr:rowOff>55131</xdr:rowOff>
    </xdr:to>
    <xdr:sp macro="" textlink="">
      <xdr:nvSpPr>
        <xdr:cNvPr id="86" name="円/楕円 85"/>
        <xdr:cNvSpPr/>
      </xdr:nvSpPr>
      <xdr:spPr>
        <a:xfrm>
          <a:off x="1968500" y="629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46258</xdr:rowOff>
    </xdr:from>
    <xdr:ext cx="534377" cy="259045"/>
    <xdr:sp macro="" textlink="">
      <xdr:nvSpPr>
        <xdr:cNvPr id="87" name="テキスト ボックス 86"/>
        <xdr:cNvSpPr txBox="1"/>
      </xdr:nvSpPr>
      <xdr:spPr>
        <a:xfrm>
          <a:off x="1752111" y="638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60,159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155130</xdr:rowOff>
    </xdr:from>
    <xdr:to>
      <xdr:col>1</xdr:col>
      <xdr:colOff>485775</xdr:colOff>
      <xdr:row>37</xdr:row>
      <xdr:rowOff>85280</xdr:rowOff>
    </xdr:to>
    <xdr:sp macro="" textlink="">
      <xdr:nvSpPr>
        <xdr:cNvPr id="88" name="円/楕円 87"/>
        <xdr:cNvSpPr/>
      </xdr:nvSpPr>
      <xdr:spPr>
        <a:xfrm>
          <a:off x="1079500" y="63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76407</xdr:rowOff>
    </xdr:from>
    <xdr:ext cx="534377" cy="259045"/>
    <xdr:sp macro="" textlink="">
      <xdr:nvSpPr>
        <xdr:cNvPr id="89" name="テキスト ボックス 88"/>
        <xdr:cNvSpPr txBox="1"/>
      </xdr:nvSpPr>
      <xdr:spPr>
        <a:xfrm>
          <a:off x="863111" y="64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103746</xdr:rowOff>
    </xdr:from>
    <xdr:to>
      <xdr:col>6</xdr:col>
      <xdr:colOff>511175</xdr:colOff>
      <xdr:row>58</xdr:row>
      <xdr:rowOff>104546</xdr:rowOff>
    </xdr:to>
    <xdr:cxnSp macro="">
      <xdr:nvCxnSpPr>
        <xdr:cNvPr id="119" name="直線コネクタ 118"/>
        <xdr:cNvCxnSpPr/>
      </xdr:nvCxnSpPr>
      <xdr:spPr>
        <a:xfrm>
          <a:off x="3797300" y="10047846"/>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103746</xdr:rowOff>
    </xdr:from>
    <xdr:to>
      <xdr:col>5</xdr:col>
      <xdr:colOff>358775</xdr:colOff>
      <xdr:row>58</xdr:row>
      <xdr:rowOff>131407</xdr:rowOff>
    </xdr:to>
    <xdr:cxnSp macro="">
      <xdr:nvCxnSpPr>
        <xdr:cNvPr id="122" name="直線コネクタ 121"/>
        <xdr:cNvCxnSpPr/>
      </xdr:nvCxnSpPr>
      <xdr:spPr>
        <a:xfrm flipV="1">
          <a:off x="2908300" y="10047846"/>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131407</xdr:rowOff>
    </xdr:from>
    <xdr:to>
      <xdr:col>4</xdr:col>
      <xdr:colOff>155575</xdr:colOff>
      <xdr:row>59</xdr:row>
      <xdr:rowOff>6426</xdr:rowOff>
    </xdr:to>
    <xdr:cxnSp macro="">
      <xdr:nvCxnSpPr>
        <xdr:cNvPr id="125" name="直線コネクタ 124"/>
        <xdr:cNvCxnSpPr/>
      </xdr:nvCxnSpPr>
      <xdr:spPr>
        <a:xfrm flipV="1">
          <a:off x="2019300" y="10075507"/>
          <a:ext cx="889000" cy="4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6426</xdr:rowOff>
    </xdr:from>
    <xdr:to>
      <xdr:col>2</xdr:col>
      <xdr:colOff>638175</xdr:colOff>
      <xdr:row>59</xdr:row>
      <xdr:rowOff>10757</xdr:rowOff>
    </xdr:to>
    <xdr:cxnSp macro="">
      <xdr:nvCxnSpPr>
        <xdr:cNvPr id="128" name="直線コネクタ 127"/>
        <xdr:cNvCxnSpPr/>
      </xdr:nvCxnSpPr>
      <xdr:spPr>
        <a:xfrm flipV="1">
          <a:off x="1130300" y="10121976"/>
          <a:ext cx="889000" cy="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53746</xdr:rowOff>
    </xdr:from>
    <xdr:to>
      <xdr:col>6</xdr:col>
      <xdr:colOff>561975</xdr:colOff>
      <xdr:row>58</xdr:row>
      <xdr:rowOff>155346</xdr:rowOff>
    </xdr:to>
    <xdr:sp macro="" textlink="">
      <xdr:nvSpPr>
        <xdr:cNvPr id="138" name="円/楕円 137"/>
        <xdr:cNvSpPr/>
      </xdr:nvSpPr>
      <xdr:spPr>
        <a:xfrm>
          <a:off x="4584700" y="999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140123</xdr:rowOff>
    </xdr:from>
    <xdr:ext cx="534377" cy="259045"/>
    <xdr:sp macro="" textlink="">
      <xdr:nvSpPr>
        <xdr:cNvPr id="139" name="物件費該当値テキスト"/>
        <xdr:cNvSpPr txBox="1"/>
      </xdr:nvSpPr>
      <xdr:spPr>
        <a:xfrm>
          <a:off x="4686300" y="991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38,768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52946</xdr:rowOff>
    </xdr:from>
    <xdr:to>
      <xdr:col>5</xdr:col>
      <xdr:colOff>409575</xdr:colOff>
      <xdr:row>58</xdr:row>
      <xdr:rowOff>154546</xdr:rowOff>
    </xdr:to>
    <xdr:sp macro="" textlink="">
      <xdr:nvSpPr>
        <xdr:cNvPr id="140" name="円/楕円 139"/>
        <xdr:cNvSpPr/>
      </xdr:nvSpPr>
      <xdr:spPr>
        <a:xfrm>
          <a:off x="3746500" y="999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145673</xdr:rowOff>
    </xdr:from>
    <xdr:ext cx="534377" cy="259045"/>
    <xdr:sp macro="" textlink="">
      <xdr:nvSpPr>
        <xdr:cNvPr id="141" name="テキスト ボックス 140"/>
        <xdr:cNvSpPr txBox="1"/>
      </xdr:nvSpPr>
      <xdr:spPr>
        <a:xfrm>
          <a:off x="3530111" y="1008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80607</xdr:rowOff>
    </xdr:from>
    <xdr:to>
      <xdr:col>4</xdr:col>
      <xdr:colOff>206375</xdr:colOff>
      <xdr:row>59</xdr:row>
      <xdr:rowOff>10757</xdr:rowOff>
    </xdr:to>
    <xdr:sp macro="" textlink="">
      <xdr:nvSpPr>
        <xdr:cNvPr id="142" name="円/楕円 141"/>
        <xdr:cNvSpPr/>
      </xdr:nvSpPr>
      <xdr:spPr>
        <a:xfrm>
          <a:off x="2857500" y="1002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1884</xdr:rowOff>
    </xdr:from>
    <xdr:ext cx="534377" cy="259045"/>
    <xdr:sp macro="" textlink="">
      <xdr:nvSpPr>
        <xdr:cNvPr id="143" name="テキスト ボックス 142"/>
        <xdr:cNvSpPr txBox="1"/>
      </xdr:nvSpPr>
      <xdr:spPr>
        <a:xfrm>
          <a:off x="2641111" y="1011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36,653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127076</xdr:rowOff>
    </xdr:from>
    <xdr:to>
      <xdr:col>3</xdr:col>
      <xdr:colOff>3175</xdr:colOff>
      <xdr:row>59</xdr:row>
      <xdr:rowOff>57226</xdr:rowOff>
    </xdr:to>
    <xdr:sp macro="" textlink="">
      <xdr:nvSpPr>
        <xdr:cNvPr id="144" name="円/楕円 143"/>
        <xdr:cNvSpPr/>
      </xdr:nvSpPr>
      <xdr:spPr>
        <a:xfrm>
          <a:off x="1968500" y="1007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48353</xdr:rowOff>
    </xdr:from>
    <xdr:ext cx="534377" cy="259045"/>
    <xdr:sp macro="" textlink="">
      <xdr:nvSpPr>
        <xdr:cNvPr id="145" name="テキスト ボックス 144"/>
        <xdr:cNvSpPr txBox="1"/>
      </xdr:nvSpPr>
      <xdr:spPr>
        <a:xfrm>
          <a:off x="1752111" y="101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131407</xdr:rowOff>
    </xdr:from>
    <xdr:to>
      <xdr:col>1</xdr:col>
      <xdr:colOff>485775</xdr:colOff>
      <xdr:row>59</xdr:row>
      <xdr:rowOff>61557</xdr:rowOff>
    </xdr:to>
    <xdr:sp macro="" textlink="">
      <xdr:nvSpPr>
        <xdr:cNvPr id="146" name="円/楕円 145"/>
        <xdr:cNvSpPr/>
      </xdr:nvSpPr>
      <xdr:spPr>
        <a:xfrm>
          <a:off x="1079500" y="1007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52684</xdr:rowOff>
    </xdr:from>
    <xdr:ext cx="534377" cy="259045"/>
    <xdr:sp macro="" textlink="">
      <xdr:nvSpPr>
        <xdr:cNvPr id="147" name="テキスト ボックス 146"/>
        <xdr:cNvSpPr txBox="1"/>
      </xdr:nvSpPr>
      <xdr:spPr>
        <a:xfrm>
          <a:off x="863111" y="101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121641</xdr:rowOff>
    </xdr:from>
    <xdr:to>
      <xdr:col>6</xdr:col>
      <xdr:colOff>511175</xdr:colOff>
      <xdr:row>78</xdr:row>
      <xdr:rowOff>146231</xdr:rowOff>
    </xdr:to>
    <xdr:cxnSp macro="">
      <xdr:nvCxnSpPr>
        <xdr:cNvPr id="178" name="直線コネクタ 177"/>
        <xdr:cNvCxnSpPr/>
      </xdr:nvCxnSpPr>
      <xdr:spPr>
        <a:xfrm flipV="1">
          <a:off x="3797300" y="13494741"/>
          <a:ext cx="838200" cy="2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146231</xdr:rowOff>
    </xdr:from>
    <xdr:to>
      <xdr:col>5</xdr:col>
      <xdr:colOff>358775</xdr:colOff>
      <xdr:row>79</xdr:row>
      <xdr:rowOff>6393</xdr:rowOff>
    </xdr:to>
    <xdr:cxnSp macro="">
      <xdr:nvCxnSpPr>
        <xdr:cNvPr id="181" name="直線コネクタ 180"/>
        <xdr:cNvCxnSpPr/>
      </xdr:nvCxnSpPr>
      <xdr:spPr>
        <a:xfrm flipV="1">
          <a:off x="2908300" y="13519331"/>
          <a:ext cx="889000" cy="3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6393</xdr:rowOff>
    </xdr:from>
    <xdr:to>
      <xdr:col>4</xdr:col>
      <xdr:colOff>155575</xdr:colOff>
      <xdr:row>79</xdr:row>
      <xdr:rowOff>24061</xdr:rowOff>
    </xdr:to>
    <xdr:cxnSp macro="">
      <xdr:nvCxnSpPr>
        <xdr:cNvPr id="184" name="直線コネクタ 183"/>
        <xdr:cNvCxnSpPr/>
      </xdr:nvCxnSpPr>
      <xdr:spPr>
        <a:xfrm flipV="1">
          <a:off x="2019300" y="13550943"/>
          <a:ext cx="889000" cy="1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167100</xdr:rowOff>
    </xdr:from>
    <xdr:to>
      <xdr:col>2</xdr:col>
      <xdr:colOff>638175</xdr:colOff>
      <xdr:row>79</xdr:row>
      <xdr:rowOff>24061</xdr:rowOff>
    </xdr:to>
    <xdr:cxnSp macro="">
      <xdr:nvCxnSpPr>
        <xdr:cNvPr id="187" name="直線コネクタ 186"/>
        <xdr:cNvCxnSpPr/>
      </xdr:nvCxnSpPr>
      <xdr:spPr>
        <a:xfrm>
          <a:off x="1130300" y="13540200"/>
          <a:ext cx="8890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70841</xdr:rowOff>
    </xdr:from>
    <xdr:to>
      <xdr:col>6</xdr:col>
      <xdr:colOff>561975</xdr:colOff>
      <xdr:row>79</xdr:row>
      <xdr:rowOff>991</xdr:rowOff>
    </xdr:to>
    <xdr:sp macro="" textlink="">
      <xdr:nvSpPr>
        <xdr:cNvPr id="197" name="円/楕円 196"/>
        <xdr:cNvSpPr/>
      </xdr:nvSpPr>
      <xdr:spPr>
        <a:xfrm>
          <a:off x="4584700" y="1344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49268</xdr:rowOff>
    </xdr:from>
    <xdr:ext cx="469744" cy="259045"/>
    <xdr:sp macro="" textlink="">
      <xdr:nvSpPr>
        <xdr:cNvPr id="198" name="維持補修費該当値テキスト"/>
        <xdr:cNvSpPr txBox="1"/>
      </xdr:nvSpPr>
      <xdr:spPr>
        <a:xfrm>
          <a:off x="4686300" y="1342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95431</xdr:rowOff>
    </xdr:from>
    <xdr:to>
      <xdr:col>5</xdr:col>
      <xdr:colOff>409575</xdr:colOff>
      <xdr:row>79</xdr:row>
      <xdr:rowOff>25581</xdr:rowOff>
    </xdr:to>
    <xdr:sp macro="" textlink="">
      <xdr:nvSpPr>
        <xdr:cNvPr id="199" name="円/楕円 198"/>
        <xdr:cNvSpPr/>
      </xdr:nvSpPr>
      <xdr:spPr>
        <a:xfrm>
          <a:off x="3746500" y="1346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16708</xdr:rowOff>
    </xdr:from>
    <xdr:ext cx="469744" cy="259045"/>
    <xdr:sp macro="" textlink="">
      <xdr:nvSpPr>
        <xdr:cNvPr id="200" name="テキスト ボックス 199"/>
        <xdr:cNvSpPr txBox="1"/>
      </xdr:nvSpPr>
      <xdr:spPr>
        <a:xfrm>
          <a:off x="3562427" y="1356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127043</xdr:rowOff>
    </xdr:from>
    <xdr:to>
      <xdr:col>4</xdr:col>
      <xdr:colOff>206375</xdr:colOff>
      <xdr:row>79</xdr:row>
      <xdr:rowOff>57193</xdr:rowOff>
    </xdr:to>
    <xdr:sp macro="" textlink="">
      <xdr:nvSpPr>
        <xdr:cNvPr id="201" name="円/楕円 200"/>
        <xdr:cNvSpPr/>
      </xdr:nvSpPr>
      <xdr:spPr>
        <a:xfrm>
          <a:off x="2857500" y="1350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48320</xdr:rowOff>
    </xdr:from>
    <xdr:ext cx="469744" cy="259045"/>
    <xdr:sp macro="" textlink="">
      <xdr:nvSpPr>
        <xdr:cNvPr id="202" name="テキスト ボックス 201"/>
        <xdr:cNvSpPr txBox="1"/>
      </xdr:nvSpPr>
      <xdr:spPr>
        <a:xfrm>
          <a:off x="2673427" y="1359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144711</xdr:rowOff>
    </xdr:from>
    <xdr:to>
      <xdr:col>3</xdr:col>
      <xdr:colOff>3175</xdr:colOff>
      <xdr:row>79</xdr:row>
      <xdr:rowOff>74861</xdr:rowOff>
    </xdr:to>
    <xdr:sp macro="" textlink="">
      <xdr:nvSpPr>
        <xdr:cNvPr id="203" name="円/楕円 202"/>
        <xdr:cNvSpPr/>
      </xdr:nvSpPr>
      <xdr:spPr>
        <a:xfrm>
          <a:off x="1968500" y="1351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65988</xdr:rowOff>
    </xdr:from>
    <xdr:ext cx="469744" cy="259045"/>
    <xdr:sp macro="" textlink="">
      <xdr:nvSpPr>
        <xdr:cNvPr id="204" name="テキスト ボックス 203"/>
        <xdr:cNvSpPr txBox="1"/>
      </xdr:nvSpPr>
      <xdr:spPr>
        <a:xfrm>
          <a:off x="1784427" y="1361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116300</xdr:rowOff>
    </xdr:from>
    <xdr:to>
      <xdr:col>1</xdr:col>
      <xdr:colOff>485775</xdr:colOff>
      <xdr:row>79</xdr:row>
      <xdr:rowOff>46450</xdr:rowOff>
    </xdr:to>
    <xdr:sp macro="" textlink="">
      <xdr:nvSpPr>
        <xdr:cNvPr id="205" name="円/楕円 204"/>
        <xdr:cNvSpPr/>
      </xdr:nvSpPr>
      <xdr:spPr>
        <a:xfrm>
          <a:off x="1079500" y="134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37577</xdr:rowOff>
    </xdr:from>
    <xdr:ext cx="469744" cy="259045"/>
    <xdr:sp macro="" textlink="">
      <xdr:nvSpPr>
        <xdr:cNvPr id="206" name="テキスト ボックス 205"/>
        <xdr:cNvSpPr txBox="1"/>
      </xdr:nvSpPr>
      <xdr:spPr>
        <a:xfrm>
          <a:off x="895427" y="135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8432</xdr:rowOff>
    </xdr:from>
    <xdr:to>
      <xdr:col>6</xdr:col>
      <xdr:colOff>511175</xdr:colOff>
      <xdr:row>96</xdr:row>
      <xdr:rowOff>84010</xdr:rowOff>
    </xdr:to>
    <xdr:cxnSp macro="">
      <xdr:nvCxnSpPr>
        <xdr:cNvPr id="236" name="直線コネクタ 235"/>
        <xdr:cNvCxnSpPr/>
      </xdr:nvCxnSpPr>
      <xdr:spPr>
        <a:xfrm flipV="1">
          <a:off x="3797300" y="16467632"/>
          <a:ext cx="838200" cy="7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84010</xdr:rowOff>
    </xdr:from>
    <xdr:to>
      <xdr:col>5</xdr:col>
      <xdr:colOff>358775</xdr:colOff>
      <xdr:row>96</xdr:row>
      <xdr:rowOff>160376</xdr:rowOff>
    </xdr:to>
    <xdr:cxnSp macro="">
      <xdr:nvCxnSpPr>
        <xdr:cNvPr id="239" name="直線コネクタ 238"/>
        <xdr:cNvCxnSpPr/>
      </xdr:nvCxnSpPr>
      <xdr:spPr>
        <a:xfrm flipV="1">
          <a:off x="2908300" y="16543210"/>
          <a:ext cx="889000" cy="7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160376</xdr:rowOff>
    </xdr:from>
    <xdr:to>
      <xdr:col>4</xdr:col>
      <xdr:colOff>155575</xdr:colOff>
      <xdr:row>97</xdr:row>
      <xdr:rowOff>80657</xdr:rowOff>
    </xdr:to>
    <xdr:cxnSp macro="">
      <xdr:nvCxnSpPr>
        <xdr:cNvPr id="242" name="直線コネクタ 241"/>
        <xdr:cNvCxnSpPr/>
      </xdr:nvCxnSpPr>
      <xdr:spPr>
        <a:xfrm flipV="1">
          <a:off x="2019300" y="16619576"/>
          <a:ext cx="889000" cy="9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80657</xdr:rowOff>
    </xdr:from>
    <xdr:to>
      <xdr:col>2</xdr:col>
      <xdr:colOff>638175</xdr:colOff>
      <xdr:row>97</xdr:row>
      <xdr:rowOff>97244</xdr:rowOff>
    </xdr:to>
    <xdr:cxnSp macro="">
      <xdr:nvCxnSpPr>
        <xdr:cNvPr id="245" name="直線コネクタ 244"/>
        <xdr:cNvCxnSpPr/>
      </xdr:nvCxnSpPr>
      <xdr:spPr>
        <a:xfrm flipV="1">
          <a:off x="1130300" y="16711307"/>
          <a:ext cx="889000" cy="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129082</xdr:rowOff>
    </xdr:from>
    <xdr:to>
      <xdr:col>6</xdr:col>
      <xdr:colOff>561975</xdr:colOff>
      <xdr:row>96</xdr:row>
      <xdr:rowOff>59232</xdr:rowOff>
    </xdr:to>
    <xdr:sp macro="" textlink="">
      <xdr:nvSpPr>
        <xdr:cNvPr id="255" name="円/楕円 254"/>
        <xdr:cNvSpPr/>
      </xdr:nvSpPr>
      <xdr:spPr>
        <a:xfrm>
          <a:off x="4584700" y="1641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151959</xdr:rowOff>
    </xdr:from>
    <xdr:ext cx="599010" cy="259045"/>
    <xdr:sp macro="" textlink="">
      <xdr:nvSpPr>
        <xdr:cNvPr id="256" name="扶助費該当値テキスト"/>
        <xdr:cNvSpPr txBox="1"/>
      </xdr:nvSpPr>
      <xdr:spPr>
        <a:xfrm>
          <a:off x="4686300" y="1626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103,336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33210</xdr:rowOff>
    </xdr:from>
    <xdr:to>
      <xdr:col>5</xdr:col>
      <xdr:colOff>409575</xdr:colOff>
      <xdr:row>96</xdr:row>
      <xdr:rowOff>134810</xdr:rowOff>
    </xdr:to>
    <xdr:sp macro="" textlink="">
      <xdr:nvSpPr>
        <xdr:cNvPr id="257" name="円/楕円 256"/>
        <xdr:cNvSpPr/>
      </xdr:nvSpPr>
      <xdr:spPr>
        <a:xfrm>
          <a:off x="3746500" y="164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151337</xdr:rowOff>
    </xdr:from>
    <xdr:ext cx="534377" cy="259045"/>
    <xdr:sp macro="" textlink="">
      <xdr:nvSpPr>
        <xdr:cNvPr id="258" name="テキスト ボックス 257"/>
        <xdr:cNvSpPr txBox="1"/>
      </xdr:nvSpPr>
      <xdr:spPr>
        <a:xfrm>
          <a:off x="3530111" y="162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97,385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109576</xdr:rowOff>
    </xdr:from>
    <xdr:to>
      <xdr:col>4</xdr:col>
      <xdr:colOff>206375</xdr:colOff>
      <xdr:row>97</xdr:row>
      <xdr:rowOff>39726</xdr:rowOff>
    </xdr:to>
    <xdr:sp macro="" textlink="">
      <xdr:nvSpPr>
        <xdr:cNvPr id="259" name="円/楕円 258"/>
        <xdr:cNvSpPr/>
      </xdr:nvSpPr>
      <xdr:spPr>
        <a:xfrm>
          <a:off x="2857500" y="165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56253</xdr:rowOff>
    </xdr:from>
    <xdr:ext cx="534377" cy="259045"/>
    <xdr:sp macro="" textlink="">
      <xdr:nvSpPr>
        <xdr:cNvPr id="260" name="テキスト ボックス 259"/>
        <xdr:cNvSpPr txBox="1"/>
      </xdr:nvSpPr>
      <xdr:spPr>
        <a:xfrm>
          <a:off x="2641111" y="1634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91,372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29857</xdr:rowOff>
    </xdr:from>
    <xdr:to>
      <xdr:col>3</xdr:col>
      <xdr:colOff>3175</xdr:colOff>
      <xdr:row>97</xdr:row>
      <xdr:rowOff>131457</xdr:rowOff>
    </xdr:to>
    <xdr:sp macro="" textlink="">
      <xdr:nvSpPr>
        <xdr:cNvPr id="261" name="円/楕円 260"/>
        <xdr:cNvSpPr/>
      </xdr:nvSpPr>
      <xdr:spPr>
        <a:xfrm>
          <a:off x="1968500" y="1666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147984</xdr:rowOff>
    </xdr:from>
    <xdr:ext cx="534377" cy="259045"/>
    <xdr:sp macro="" textlink="">
      <xdr:nvSpPr>
        <xdr:cNvPr id="262" name="テキスト ボックス 261"/>
        <xdr:cNvSpPr txBox="1"/>
      </xdr:nvSpPr>
      <xdr:spPr>
        <a:xfrm>
          <a:off x="1752111" y="1643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84,149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46444</xdr:rowOff>
    </xdr:from>
    <xdr:to>
      <xdr:col>1</xdr:col>
      <xdr:colOff>485775</xdr:colOff>
      <xdr:row>97</xdr:row>
      <xdr:rowOff>148044</xdr:rowOff>
    </xdr:to>
    <xdr:sp macro="" textlink="">
      <xdr:nvSpPr>
        <xdr:cNvPr id="263" name="円/楕円 262"/>
        <xdr:cNvSpPr/>
      </xdr:nvSpPr>
      <xdr:spPr>
        <a:xfrm>
          <a:off x="1079500" y="1667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164571</xdr:rowOff>
    </xdr:from>
    <xdr:ext cx="534377" cy="259045"/>
    <xdr:sp macro="" textlink="">
      <xdr:nvSpPr>
        <xdr:cNvPr id="264" name="テキスト ボックス 263"/>
        <xdr:cNvSpPr txBox="1"/>
      </xdr:nvSpPr>
      <xdr:spPr>
        <a:xfrm>
          <a:off x="863111" y="1645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138128</xdr:rowOff>
    </xdr:from>
    <xdr:to>
      <xdr:col>15</xdr:col>
      <xdr:colOff>180975</xdr:colOff>
      <xdr:row>38</xdr:row>
      <xdr:rowOff>13589</xdr:rowOff>
    </xdr:to>
    <xdr:cxnSp macro="">
      <xdr:nvCxnSpPr>
        <xdr:cNvPr id="297" name="直線コネクタ 296"/>
        <xdr:cNvCxnSpPr/>
      </xdr:nvCxnSpPr>
      <xdr:spPr>
        <a:xfrm>
          <a:off x="9639300" y="6481778"/>
          <a:ext cx="838200" cy="4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138128</xdr:rowOff>
    </xdr:from>
    <xdr:to>
      <xdr:col>14</xdr:col>
      <xdr:colOff>28575</xdr:colOff>
      <xdr:row>37</xdr:row>
      <xdr:rowOff>155054</xdr:rowOff>
    </xdr:to>
    <xdr:cxnSp macro="">
      <xdr:nvCxnSpPr>
        <xdr:cNvPr id="300" name="直線コネクタ 299"/>
        <xdr:cNvCxnSpPr/>
      </xdr:nvCxnSpPr>
      <xdr:spPr>
        <a:xfrm flipV="1">
          <a:off x="8750300" y="6481778"/>
          <a:ext cx="889000" cy="1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145777</xdr:rowOff>
    </xdr:from>
    <xdr:to>
      <xdr:col>12</xdr:col>
      <xdr:colOff>511175</xdr:colOff>
      <xdr:row>37</xdr:row>
      <xdr:rowOff>155054</xdr:rowOff>
    </xdr:to>
    <xdr:cxnSp macro="">
      <xdr:nvCxnSpPr>
        <xdr:cNvPr id="303" name="直線コネクタ 302"/>
        <xdr:cNvCxnSpPr/>
      </xdr:nvCxnSpPr>
      <xdr:spPr>
        <a:xfrm>
          <a:off x="7861300" y="6489427"/>
          <a:ext cx="8890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141710</xdr:rowOff>
    </xdr:from>
    <xdr:to>
      <xdr:col>11</xdr:col>
      <xdr:colOff>307975</xdr:colOff>
      <xdr:row>37</xdr:row>
      <xdr:rowOff>145777</xdr:rowOff>
    </xdr:to>
    <xdr:cxnSp macro="">
      <xdr:nvCxnSpPr>
        <xdr:cNvPr id="306" name="直線コネクタ 305"/>
        <xdr:cNvCxnSpPr/>
      </xdr:nvCxnSpPr>
      <xdr:spPr>
        <a:xfrm>
          <a:off x="6972300" y="6485360"/>
          <a:ext cx="889000" cy="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134239</xdr:rowOff>
    </xdr:from>
    <xdr:to>
      <xdr:col>15</xdr:col>
      <xdr:colOff>231775</xdr:colOff>
      <xdr:row>38</xdr:row>
      <xdr:rowOff>64389</xdr:rowOff>
    </xdr:to>
    <xdr:sp macro="" textlink="">
      <xdr:nvSpPr>
        <xdr:cNvPr id="316" name="円/楕円 315"/>
        <xdr:cNvSpPr/>
      </xdr:nvSpPr>
      <xdr:spPr>
        <a:xfrm>
          <a:off x="10426700" y="64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49166</xdr:rowOff>
    </xdr:from>
    <xdr:ext cx="534377" cy="259045"/>
    <xdr:sp macro="" textlink="">
      <xdr:nvSpPr>
        <xdr:cNvPr id="317" name="補助費等該当値テキスト"/>
        <xdr:cNvSpPr txBox="1"/>
      </xdr:nvSpPr>
      <xdr:spPr>
        <a:xfrm>
          <a:off x="10528300" y="639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31,240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87328</xdr:rowOff>
    </xdr:from>
    <xdr:to>
      <xdr:col>14</xdr:col>
      <xdr:colOff>79375</xdr:colOff>
      <xdr:row>38</xdr:row>
      <xdr:rowOff>17478</xdr:rowOff>
    </xdr:to>
    <xdr:sp macro="" textlink="">
      <xdr:nvSpPr>
        <xdr:cNvPr id="318" name="円/楕円 317"/>
        <xdr:cNvSpPr/>
      </xdr:nvSpPr>
      <xdr:spPr>
        <a:xfrm>
          <a:off x="9588500" y="643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8605</xdr:rowOff>
    </xdr:from>
    <xdr:ext cx="534377" cy="259045"/>
    <xdr:sp macro="" textlink="">
      <xdr:nvSpPr>
        <xdr:cNvPr id="319" name="テキスト ボックス 318"/>
        <xdr:cNvSpPr txBox="1"/>
      </xdr:nvSpPr>
      <xdr:spPr>
        <a:xfrm>
          <a:off x="9372111" y="652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36,165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104254</xdr:rowOff>
    </xdr:from>
    <xdr:to>
      <xdr:col>12</xdr:col>
      <xdr:colOff>561975</xdr:colOff>
      <xdr:row>38</xdr:row>
      <xdr:rowOff>34404</xdr:rowOff>
    </xdr:to>
    <xdr:sp macro="" textlink="">
      <xdr:nvSpPr>
        <xdr:cNvPr id="320" name="円/楕円 319"/>
        <xdr:cNvSpPr/>
      </xdr:nvSpPr>
      <xdr:spPr>
        <a:xfrm>
          <a:off x="8699500" y="644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25531</xdr:rowOff>
    </xdr:from>
    <xdr:ext cx="534377" cy="259045"/>
    <xdr:sp macro="" textlink="">
      <xdr:nvSpPr>
        <xdr:cNvPr id="321" name="テキスト ボックス 320"/>
        <xdr:cNvSpPr txBox="1"/>
      </xdr:nvSpPr>
      <xdr:spPr>
        <a:xfrm>
          <a:off x="8483111" y="654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94977</xdr:rowOff>
    </xdr:from>
    <xdr:to>
      <xdr:col>11</xdr:col>
      <xdr:colOff>358775</xdr:colOff>
      <xdr:row>38</xdr:row>
      <xdr:rowOff>25127</xdr:rowOff>
    </xdr:to>
    <xdr:sp macro="" textlink="">
      <xdr:nvSpPr>
        <xdr:cNvPr id="322" name="円/楕円 321"/>
        <xdr:cNvSpPr/>
      </xdr:nvSpPr>
      <xdr:spPr>
        <a:xfrm>
          <a:off x="7810500" y="643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16254</xdr:rowOff>
    </xdr:from>
    <xdr:ext cx="534377" cy="259045"/>
    <xdr:sp macro="" textlink="">
      <xdr:nvSpPr>
        <xdr:cNvPr id="323" name="テキスト ボックス 322"/>
        <xdr:cNvSpPr txBox="1"/>
      </xdr:nvSpPr>
      <xdr:spPr>
        <a:xfrm>
          <a:off x="7594111" y="653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90910</xdr:rowOff>
    </xdr:from>
    <xdr:to>
      <xdr:col>10</xdr:col>
      <xdr:colOff>155575</xdr:colOff>
      <xdr:row>38</xdr:row>
      <xdr:rowOff>21060</xdr:rowOff>
    </xdr:to>
    <xdr:sp macro="" textlink="">
      <xdr:nvSpPr>
        <xdr:cNvPr id="324" name="円/楕円 323"/>
        <xdr:cNvSpPr/>
      </xdr:nvSpPr>
      <xdr:spPr>
        <a:xfrm>
          <a:off x="6921500" y="643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12187</xdr:rowOff>
    </xdr:from>
    <xdr:ext cx="534377" cy="259045"/>
    <xdr:sp macro="" textlink="">
      <xdr:nvSpPr>
        <xdr:cNvPr id="325" name="テキスト ボックス 324"/>
        <xdr:cNvSpPr txBox="1"/>
      </xdr:nvSpPr>
      <xdr:spPr>
        <a:xfrm>
          <a:off x="6705111" y="652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54940</xdr:rowOff>
    </xdr:from>
    <xdr:to>
      <xdr:col>15</xdr:col>
      <xdr:colOff>180975</xdr:colOff>
      <xdr:row>57</xdr:row>
      <xdr:rowOff>103874</xdr:rowOff>
    </xdr:to>
    <xdr:cxnSp macro="">
      <xdr:nvCxnSpPr>
        <xdr:cNvPr id="352" name="直線コネクタ 351"/>
        <xdr:cNvCxnSpPr/>
      </xdr:nvCxnSpPr>
      <xdr:spPr>
        <a:xfrm flipV="1">
          <a:off x="9639300" y="9827590"/>
          <a:ext cx="838200" cy="4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139577</xdr:rowOff>
    </xdr:from>
    <xdr:to>
      <xdr:col>14</xdr:col>
      <xdr:colOff>28575</xdr:colOff>
      <xdr:row>57</xdr:row>
      <xdr:rowOff>103874</xdr:rowOff>
    </xdr:to>
    <xdr:cxnSp macro="">
      <xdr:nvCxnSpPr>
        <xdr:cNvPr id="355" name="直線コネクタ 354"/>
        <xdr:cNvCxnSpPr/>
      </xdr:nvCxnSpPr>
      <xdr:spPr>
        <a:xfrm>
          <a:off x="8750300" y="9740777"/>
          <a:ext cx="889000" cy="13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139577</xdr:rowOff>
    </xdr:from>
    <xdr:to>
      <xdr:col>12</xdr:col>
      <xdr:colOff>511175</xdr:colOff>
      <xdr:row>57</xdr:row>
      <xdr:rowOff>129719</xdr:rowOff>
    </xdr:to>
    <xdr:cxnSp macro="">
      <xdr:nvCxnSpPr>
        <xdr:cNvPr id="358" name="直線コネクタ 357"/>
        <xdr:cNvCxnSpPr/>
      </xdr:nvCxnSpPr>
      <xdr:spPr>
        <a:xfrm flipV="1">
          <a:off x="7861300" y="9740777"/>
          <a:ext cx="889000" cy="16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129719</xdr:rowOff>
    </xdr:from>
    <xdr:to>
      <xdr:col>11</xdr:col>
      <xdr:colOff>307975</xdr:colOff>
      <xdr:row>58</xdr:row>
      <xdr:rowOff>23164</xdr:rowOff>
    </xdr:to>
    <xdr:cxnSp macro="">
      <xdr:nvCxnSpPr>
        <xdr:cNvPr id="361" name="直線コネクタ 360"/>
        <xdr:cNvCxnSpPr/>
      </xdr:nvCxnSpPr>
      <xdr:spPr>
        <a:xfrm flipV="1">
          <a:off x="6972300" y="9902369"/>
          <a:ext cx="889000" cy="6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4140</xdr:rowOff>
    </xdr:from>
    <xdr:to>
      <xdr:col>15</xdr:col>
      <xdr:colOff>231775</xdr:colOff>
      <xdr:row>57</xdr:row>
      <xdr:rowOff>105740</xdr:rowOff>
    </xdr:to>
    <xdr:sp macro="" textlink="">
      <xdr:nvSpPr>
        <xdr:cNvPr id="371" name="円/楕円 370"/>
        <xdr:cNvSpPr/>
      </xdr:nvSpPr>
      <xdr:spPr>
        <a:xfrm>
          <a:off x="10426700" y="97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154017</xdr:rowOff>
    </xdr:from>
    <xdr:ext cx="534377" cy="259045"/>
    <xdr:sp macro="" textlink="">
      <xdr:nvSpPr>
        <xdr:cNvPr id="372" name="普通建設事業費該当値テキスト"/>
        <xdr:cNvSpPr txBox="1"/>
      </xdr:nvSpPr>
      <xdr:spPr>
        <a:xfrm>
          <a:off x="10528300" y="975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56,039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53074</xdr:rowOff>
    </xdr:from>
    <xdr:to>
      <xdr:col>14</xdr:col>
      <xdr:colOff>79375</xdr:colOff>
      <xdr:row>57</xdr:row>
      <xdr:rowOff>154674</xdr:rowOff>
    </xdr:to>
    <xdr:sp macro="" textlink="">
      <xdr:nvSpPr>
        <xdr:cNvPr id="373" name="円/楕円 372"/>
        <xdr:cNvSpPr/>
      </xdr:nvSpPr>
      <xdr:spPr>
        <a:xfrm>
          <a:off x="9588500" y="98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145801</xdr:rowOff>
    </xdr:from>
    <xdr:ext cx="534377" cy="259045"/>
    <xdr:sp macro="" textlink="">
      <xdr:nvSpPr>
        <xdr:cNvPr id="374" name="テキスト ボックス 373"/>
        <xdr:cNvSpPr txBox="1"/>
      </xdr:nvSpPr>
      <xdr:spPr>
        <a:xfrm>
          <a:off x="9372111" y="99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88777</xdr:rowOff>
    </xdr:from>
    <xdr:to>
      <xdr:col>12</xdr:col>
      <xdr:colOff>561975</xdr:colOff>
      <xdr:row>57</xdr:row>
      <xdr:rowOff>18927</xdr:rowOff>
    </xdr:to>
    <xdr:sp macro="" textlink="">
      <xdr:nvSpPr>
        <xdr:cNvPr id="375" name="円/楕円 374"/>
        <xdr:cNvSpPr/>
      </xdr:nvSpPr>
      <xdr:spPr>
        <a:xfrm>
          <a:off x="8699500" y="968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10054</xdr:rowOff>
    </xdr:from>
    <xdr:ext cx="534377" cy="259045"/>
    <xdr:sp macro="" textlink="">
      <xdr:nvSpPr>
        <xdr:cNvPr id="376" name="テキスト ボックス 375"/>
        <xdr:cNvSpPr txBox="1"/>
      </xdr:nvSpPr>
      <xdr:spPr>
        <a:xfrm>
          <a:off x="8483111" y="978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75,027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78919</xdr:rowOff>
    </xdr:from>
    <xdr:to>
      <xdr:col>11</xdr:col>
      <xdr:colOff>358775</xdr:colOff>
      <xdr:row>58</xdr:row>
      <xdr:rowOff>9069</xdr:rowOff>
    </xdr:to>
    <xdr:sp macro="" textlink="">
      <xdr:nvSpPr>
        <xdr:cNvPr id="377" name="円/楕円 376"/>
        <xdr:cNvSpPr/>
      </xdr:nvSpPr>
      <xdr:spPr>
        <a:xfrm>
          <a:off x="7810500" y="98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196</xdr:rowOff>
    </xdr:from>
    <xdr:ext cx="534377" cy="259045"/>
    <xdr:sp macro="" textlink="">
      <xdr:nvSpPr>
        <xdr:cNvPr id="378" name="テキスト ボックス 377"/>
        <xdr:cNvSpPr txBox="1"/>
      </xdr:nvSpPr>
      <xdr:spPr>
        <a:xfrm>
          <a:off x="7594111" y="99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143814</xdr:rowOff>
    </xdr:from>
    <xdr:to>
      <xdr:col>10</xdr:col>
      <xdr:colOff>155575</xdr:colOff>
      <xdr:row>58</xdr:row>
      <xdr:rowOff>73964</xdr:rowOff>
    </xdr:to>
    <xdr:sp macro="" textlink="">
      <xdr:nvSpPr>
        <xdr:cNvPr id="379" name="円/楕円 378"/>
        <xdr:cNvSpPr/>
      </xdr:nvSpPr>
      <xdr:spPr>
        <a:xfrm>
          <a:off x="6921500" y="991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65091</xdr:rowOff>
    </xdr:from>
    <xdr:ext cx="534377" cy="259045"/>
    <xdr:sp macro="" textlink="">
      <xdr:nvSpPr>
        <xdr:cNvPr id="380" name="テキスト ボックス 379"/>
        <xdr:cNvSpPr txBox="1"/>
      </xdr:nvSpPr>
      <xdr:spPr>
        <a:xfrm>
          <a:off x="6705111" y="1000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43177</xdr:rowOff>
    </xdr:from>
    <xdr:to>
      <xdr:col>15</xdr:col>
      <xdr:colOff>180975</xdr:colOff>
      <xdr:row>78</xdr:row>
      <xdr:rowOff>93591</xdr:rowOff>
    </xdr:to>
    <xdr:cxnSp macro="">
      <xdr:nvCxnSpPr>
        <xdr:cNvPr id="409" name="直線コネクタ 408"/>
        <xdr:cNvCxnSpPr/>
      </xdr:nvCxnSpPr>
      <xdr:spPr>
        <a:xfrm>
          <a:off x="9639300" y="13416277"/>
          <a:ext cx="838200" cy="5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43177</xdr:rowOff>
    </xdr:from>
    <xdr:to>
      <xdr:col>14</xdr:col>
      <xdr:colOff>28575</xdr:colOff>
      <xdr:row>78</xdr:row>
      <xdr:rowOff>89095</xdr:rowOff>
    </xdr:to>
    <xdr:cxnSp macro="">
      <xdr:nvCxnSpPr>
        <xdr:cNvPr id="412" name="直線コネクタ 411"/>
        <xdr:cNvCxnSpPr/>
      </xdr:nvCxnSpPr>
      <xdr:spPr>
        <a:xfrm flipV="1">
          <a:off x="8750300" y="13416277"/>
          <a:ext cx="889000" cy="4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42791</xdr:rowOff>
    </xdr:from>
    <xdr:to>
      <xdr:col>15</xdr:col>
      <xdr:colOff>231775</xdr:colOff>
      <xdr:row>78</xdr:row>
      <xdr:rowOff>144391</xdr:rowOff>
    </xdr:to>
    <xdr:sp macro="" textlink="">
      <xdr:nvSpPr>
        <xdr:cNvPr id="422" name="円/楕円 421"/>
        <xdr:cNvSpPr/>
      </xdr:nvSpPr>
      <xdr:spPr>
        <a:xfrm>
          <a:off x="10426700" y="1341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129168</xdr:rowOff>
    </xdr:from>
    <xdr:ext cx="534377" cy="259045"/>
    <xdr:sp macro="" textlink="">
      <xdr:nvSpPr>
        <xdr:cNvPr id="423" name="普通建設事業費 （ うち新規整備　）該当値テキスト"/>
        <xdr:cNvSpPr txBox="1"/>
      </xdr:nvSpPr>
      <xdr:spPr>
        <a:xfrm>
          <a:off x="10528300" y="1333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16,051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163827</xdr:rowOff>
    </xdr:from>
    <xdr:to>
      <xdr:col>14</xdr:col>
      <xdr:colOff>79375</xdr:colOff>
      <xdr:row>78</xdr:row>
      <xdr:rowOff>93977</xdr:rowOff>
    </xdr:to>
    <xdr:sp macro="" textlink="">
      <xdr:nvSpPr>
        <xdr:cNvPr id="424" name="円/楕円 423"/>
        <xdr:cNvSpPr/>
      </xdr:nvSpPr>
      <xdr:spPr>
        <a:xfrm>
          <a:off x="9588500" y="1336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85104</xdr:rowOff>
    </xdr:from>
    <xdr:ext cx="534377" cy="259045"/>
    <xdr:sp macro="" textlink="">
      <xdr:nvSpPr>
        <xdr:cNvPr id="425" name="テキスト ボックス 424"/>
        <xdr:cNvSpPr txBox="1"/>
      </xdr:nvSpPr>
      <xdr:spPr>
        <a:xfrm>
          <a:off x="9372111" y="1345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38295</xdr:rowOff>
    </xdr:from>
    <xdr:to>
      <xdr:col>12</xdr:col>
      <xdr:colOff>561975</xdr:colOff>
      <xdr:row>78</xdr:row>
      <xdr:rowOff>139895</xdr:rowOff>
    </xdr:to>
    <xdr:sp macro="" textlink="">
      <xdr:nvSpPr>
        <xdr:cNvPr id="426" name="円/楕円 425"/>
        <xdr:cNvSpPr/>
      </xdr:nvSpPr>
      <xdr:spPr>
        <a:xfrm>
          <a:off x="8699500" y="134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131022</xdr:rowOff>
    </xdr:from>
    <xdr:ext cx="534377" cy="259045"/>
    <xdr:sp macro="" textlink="">
      <xdr:nvSpPr>
        <xdr:cNvPr id="427" name="テキスト ボックス 426"/>
        <xdr:cNvSpPr txBox="1"/>
      </xdr:nvSpPr>
      <xdr:spPr>
        <a:xfrm>
          <a:off x="8483111" y="1350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59072</xdr:rowOff>
    </xdr:from>
    <xdr:to>
      <xdr:col>15</xdr:col>
      <xdr:colOff>180975</xdr:colOff>
      <xdr:row>97</xdr:row>
      <xdr:rowOff>140402</xdr:rowOff>
    </xdr:to>
    <xdr:cxnSp macro="">
      <xdr:nvCxnSpPr>
        <xdr:cNvPr id="452" name="直線コネクタ 451"/>
        <xdr:cNvCxnSpPr/>
      </xdr:nvCxnSpPr>
      <xdr:spPr>
        <a:xfrm flipV="1">
          <a:off x="9639300" y="16689722"/>
          <a:ext cx="838200" cy="8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60553</xdr:rowOff>
    </xdr:from>
    <xdr:to>
      <xdr:col>14</xdr:col>
      <xdr:colOff>28575</xdr:colOff>
      <xdr:row>97</xdr:row>
      <xdr:rowOff>140402</xdr:rowOff>
    </xdr:to>
    <xdr:cxnSp macro="">
      <xdr:nvCxnSpPr>
        <xdr:cNvPr id="455" name="直線コネクタ 454"/>
        <xdr:cNvCxnSpPr/>
      </xdr:nvCxnSpPr>
      <xdr:spPr>
        <a:xfrm>
          <a:off x="8750300" y="16691203"/>
          <a:ext cx="889000" cy="7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8272</xdr:rowOff>
    </xdr:from>
    <xdr:to>
      <xdr:col>15</xdr:col>
      <xdr:colOff>231775</xdr:colOff>
      <xdr:row>97</xdr:row>
      <xdr:rowOff>109872</xdr:rowOff>
    </xdr:to>
    <xdr:sp macro="" textlink="">
      <xdr:nvSpPr>
        <xdr:cNvPr id="465" name="円/楕円 464"/>
        <xdr:cNvSpPr/>
      </xdr:nvSpPr>
      <xdr:spPr>
        <a:xfrm>
          <a:off x="10426700" y="1663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158149</xdr:rowOff>
    </xdr:from>
    <xdr:ext cx="534377" cy="259045"/>
    <xdr:sp macro="" textlink="">
      <xdr:nvSpPr>
        <xdr:cNvPr id="466" name="普通建設事業費 （ うち更新整備　）該当値テキスト"/>
        <xdr:cNvSpPr txBox="1"/>
      </xdr:nvSpPr>
      <xdr:spPr>
        <a:xfrm>
          <a:off x="10528300" y="1661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24,108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89602</xdr:rowOff>
    </xdr:from>
    <xdr:to>
      <xdr:col>14</xdr:col>
      <xdr:colOff>79375</xdr:colOff>
      <xdr:row>98</xdr:row>
      <xdr:rowOff>19752</xdr:rowOff>
    </xdr:to>
    <xdr:sp macro="" textlink="">
      <xdr:nvSpPr>
        <xdr:cNvPr id="467" name="円/楕円 466"/>
        <xdr:cNvSpPr/>
      </xdr:nvSpPr>
      <xdr:spPr>
        <a:xfrm>
          <a:off x="9588500" y="1672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10879</xdr:rowOff>
    </xdr:from>
    <xdr:ext cx="469744" cy="259045"/>
    <xdr:sp macro="" textlink="">
      <xdr:nvSpPr>
        <xdr:cNvPr id="468" name="テキスト ボックス 467"/>
        <xdr:cNvSpPr txBox="1"/>
      </xdr:nvSpPr>
      <xdr:spPr>
        <a:xfrm>
          <a:off x="9404427" y="1681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9753</xdr:rowOff>
    </xdr:from>
    <xdr:to>
      <xdr:col>12</xdr:col>
      <xdr:colOff>561975</xdr:colOff>
      <xdr:row>97</xdr:row>
      <xdr:rowOff>111353</xdr:rowOff>
    </xdr:to>
    <xdr:sp macro="" textlink="">
      <xdr:nvSpPr>
        <xdr:cNvPr id="469" name="円/楕円 468"/>
        <xdr:cNvSpPr/>
      </xdr:nvSpPr>
      <xdr:spPr>
        <a:xfrm>
          <a:off x="8699500" y="1664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102480</xdr:rowOff>
    </xdr:from>
    <xdr:ext cx="534377" cy="259045"/>
    <xdr:sp macro="" textlink="">
      <xdr:nvSpPr>
        <xdr:cNvPr id="470" name="テキスト ボックス 469"/>
        <xdr:cNvSpPr txBox="1"/>
      </xdr:nvSpPr>
      <xdr:spPr>
        <a:xfrm>
          <a:off x="8483111" y="1673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132728</xdr:rowOff>
    </xdr:from>
    <xdr:to>
      <xdr:col>23</xdr:col>
      <xdr:colOff>517525</xdr:colOff>
      <xdr:row>38</xdr:row>
      <xdr:rowOff>139334</xdr:rowOff>
    </xdr:to>
    <xdr:cxnSp macro="">
      <xdr:nvCxnSpPr>
        <xdr:cNvPr id="497" name="直線コネクタ 496"/>
        <xdr:cNvCxnSpPr/>
      </xdr:nvCxnSpPr>
      <xdr:spPr>
        <a:xfrm flipV="1">
          <a:off x="15481300" y="6647828"/>
          <a:ext cx="838200" cy="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121092</xdr:rowOff>
    </xdr:from>
    <xdr:to>
      <xdr:col>22</xdr:col>
      <xdr:colOff>365125</xdr:colOff>
      <xdr:row>38</xdr:row>
      <xdr:rowOff>139334</xdr:rowOff>
    </xdr:to>
    <xdr:cxnSp macro="">
      <xdr:nvCxnSpPr>
        <xdr:cNvPr id="500" name="直線コネクタ 499"/>
        <xdr:cNvCxnSpPr/>
      </xdr:nvCxnSpPr>
      <xdr:spPr>
        <a:xfrm>
          <a:off x="14592300" y="6636192"/>
          <a:ext cx="8890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121092</xdr:rowOff>
    </xdr:from>
    <xdr:to>
      <xdr:col>21</xdr:col>
      <xdr:colOff>161925</xdr:colOff>
      <xdr:row>38</xdr:row>
      <xdr:rowOff>123698</xdr:rowOff>
    </xdr:to>
    <xdr:cxnSp macro="">
      <xdr:nvCxnSpPr>
        <xdr:cNvPr id="503" name="直線コネクタ 502"/>
        <xdr:cNvCxnSpPr/>
      </xdr:nvCxnSpPr>
      <xdr:spPr>
        <a:xfrm flipV="1">
          <a:off x="13703300" y="6636192"/>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49288</xdr:rowOff>
    </xdr:from>
    <xdr:to>
      <xdr:col>19</xdr:col>
      <xdr:colOff>644525</xdr:colOff>
      <xdr:row>38</xdr:row>
      <xdr:rowOff>123698</xdr:rowOff>
    </xdr:to>
    <xdr:cxnSp macro="">
      <xdr:nvCxnSpPr>
        <xdr:cNvPr id="506" name="直線コネクタ 505"/>
        <xdr:cNvCxnSpPr/>
      </xdr:nvCxnSpPr>
      <xdr:spPr>
        <a:xfrm>
          <a:off x="12814300" y="6564388"/>
          <a:ext cx="889000" cy="7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81928</xdr:rowOff>
    </xdr:from>
    <xdr:to>
      <xdr:col>23</xdr:col>
      <xdr:colOff>568325</xdr:colOff>
      <xdr:row>39</xdr:row>
      <xdr:rowOff>12078</xdr:rowOff>
    </xdr:to>
    <xdr:sp macro="" textlink="">
      <xdr:nvSpPr>
        <xdr:cNvPr id="516" name="円/楕円 515"/>
        <xdr:cNvSpPr/>
      </xdr:nvSpPr>
      <xdr:spPr>
        <a:xfrm>
          <a:off x="16268700" y="659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168305</xdr:rowOff>
    </xdr:from>
    <xdr:ext cx="378565" cy="259045"/>
    <xdr:sp macro="" textlink="">
      <xdr:nvSpPr>
        <xdr:cNvPr id="517" name="災害復旧事業費該当値テキスト"/>
        <xdr:cNvSpPr txBox="1"/>
      </xdr:nvSpPr>
      <xdr:spPr>
        <a:xfrm>
          <a:off x="16370300" y="6511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88534</xdr:rowOff>
    </xdr:from>
    <xdr:to>
      <xdr:col>22</xdr:col>
      <xdr:colOff>415925</xdr:colOff>
      <xdr:row>39</xdr:row>
      <xdr:rowOff>18684</xdr:rowOff>
    </xdr:to>
    <xdr:sp macro="" textlink="">
      <xdr:nvSpPr>
        <xdr:cNvPr id="518" name="円/楕円 517"/>
        <xdr:cNvSpPr/>
      </xdr:nvSpPr>
      <xdr:spPr>
        <a:xfrm>
          <a:off x="15430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9811</xdr:rowOff>
    </xdr:from>
    <xdr:ext cx="313932" cy="259045"/>
    <xdr:sp macro="" textlink="">
      <xdr:nvSpPr>
        <xdr:cNvPr id="519" name="テキスト ボックス 518"/>
        <xdr:cNvSpPr txBox="1"/>
      </xdr:nvSpPr>
      <xdr:spPr>
        <a:xfrm>
          <a:off x="15324333" y="66963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70292</xdr:rowOff>
    </xdr:from>
    <xdr:to>
      <xdr:col>21</xdr:col>
      <xdr:colOff>212725</xdr:colOff>
      <xdr:row>39</xdr:row>
      <xdr:rowOff>442</xdr:rowOff>
    </xdr:to>
    <xdr:sp macro="" textlink="">
      <xdr:nvSpPr>
        <xdr:cNvPr id="520" name="円/楕円 519"/>
        <xdr:cNvSpPr/>
      </xdr:nvSpPr>
      <xdr:spPr>
        <a:xfrm>
          <a:off x="14541500" y="658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163019</xdr:rowOff>
    </xdr:from>
    <xdr:ext cx="378565" cy="259045"/>
    <xdr:sp macro="" textlink="">
      <xdr:nvSpPr>
        <xdr:cNvPr id="521" name="テキスト ボックス 520"/>
        <xdr:cNvSpPr txBox="1"/>
      </xdr:nvSpPr>
      <xdr:spPr>
        <a:xfrm>
          <a:off x="14403017" y="6678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72898</xdr:rowOff>
    </xdr:from>
    <xdr:to>
      <xdr:col>20</xdr:col>
      <xdr:colOff>9525</xdr:colOff>
      <xdr:row>39</xdr:row>
      <xdr:rowOff>3048</xdr:rowOff>
    </xdr:to>
    <xdr:sp macro="" textlink="">
      <xdr:nvSpPr>
        <xdr:cNvPr id="522" name="円/楕円 521"/>
        <xdr:cNvSpPr/>
      </xdr:nvSpPr>
      <xdr:spPr>
        <a:xfrm>
          <a:off x="13652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165625</xdr:rowOff>
    </xdr:from>
    <xdr:ext cx="378565" cy="259045"/>
    <xdr:sp macro="" textlink="">
      <xdr:nvSpPr>
        <xdr:cNvPr id="523" name="テキスト ボックス 522"/>
        <xdr:cNvSpPr txBox="1"/>
      </xdr:nvSpPr>
      <xdr:spPr>
        <a:xfrm>
          <a:off x="13514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169938</xdr:rowOff>
    </xdr:from>
    <xdr:to>
      <xdr:col>18</xdr:col>
      <xdr:colOff>492125</xdr:colOff>
      <xdr:row>38</xdr:row>
      <xdr:rowOff>100088</xdr:rowOff>
    </xdr:to>
    <xdr:sp macro="" textlink="">
      <xdr:nvSpPr>
        <xdr:cNvPr id="524" name="円/楕円 523"/>
        <xdr:cNvSpPr/>
      </xdr:nvSpPr>
      <xdr:spPr>
        <a:xfrm>
          <a:off x="12763500" y="651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91215</xdr:rowOff>
    </xdr:from>
    <xdr:ext cx="469744" cy="259045"/>
    <xdr:sp macro="" textlink="">
      <xdr:nvSpPr>
        <xdr:cNvPr id="525" name="テキスト ボックス 524"/>
        <xdr:cNvSpPr txBox="1"/>
      </xdr:nvSpPr>
      <xdr:spPr>
        <a:xfrm>
          <a:off x="12579427" y="660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102446</xdr:rowOff>
    </xdr:from>
    <xdr:to>
      <xdr:col>23</xdr:col>
      <xdr:colOff>517525</xdr:colOff>
      <xdr:row>78</xdr:row>
      <xdr:rowOff>103451</xdr:rowOff>
    </xdr:to>
    <xdr:cxnSp macro="">
      <xdr:nvCxnSpPr>
        <xdr:cNvPr id="611" name="直線コネクタ 610"/>
        <xdr:cNvCxnSpPr/>
      </xdr:nvCxnSpPr>
      <xdr:spPr>
        <a:xfrm>
          <a:off x="15481300" y="13475546"/>
          <a:ext cx="8382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93756</xdr:rowOff>
    </xdr:from>
    <xdr:to>
      <xdr:col>22</xdr:col>
      <xdr:colOff>365125</xdr:colOff>
      <xdr:row>78</xdr:row>
      <xdr:rowOff>102446</xdr:rowOff>
    </xdr:to>
    <xdr:cxnSp macro="">
      <xdr:nvCxnSpPr>
        <xdr:cNvPr id="614" name="直線コネクタ 613"/>
        <xdr:cNvCxnSpPr/>
      </xdr:nvCxnSpPr>
      <xdr:spPr>
        <a:xfrm>
          <a:off x="14592300" y="13466856"/>
          <a:ext cx="889000" cy="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93756</xdr:rowOff>
    </xdr:from>
    <xdr:to>
      <xdr:col>21</xdr:col>
      <xdr:colOff>161925</xdr:colOff>
      <xdr:row>78</xdr:row>
      <xdr:rowOff>97684</xdr:rowOff>
    </xdr:to>
    <xdr:cxnSp macro="">
      <xdr:nvCxnSpPr>
        <xdr:cNvPr id="617" name="直線コネクタ 616"/>
        <xdr:cNvCxnSpPr/>
      </xdr:nvCxnSpPr>
      <xdr:spPr>
        <a:xfrm flipV="1">
          <a:off x="13703300" y="13466856"/>
          <a:ext cx="889000" cy="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88136</xdr:rowOff>
    </xdr:from>
    <xdr:to>
      <xdr:col>19</xdr:col>
      <xdr:colOff>644525</xdr:colOff>
      <xdr:row>78</xdr:row>
      <xdr:rowOff>97684</xdr:rowOff>
    </xdr:to>
    <xdr:cxnSp macro="">
      <xdr:nvCxnSpPr>
        <xdr:cNvPr id="620" name="直線コネクタ 619"/>
        <xdr:cNvCxnSpPr/>
      </xdr:nvCxnSpPr>
      <xdr:spPr>
        <a:xfrm>
          <a:off x="12814300" y="13461236"/>
          <a:ext cx="889000" cy="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52651</xdr:rowOff>
    </xdr:from>
    <xdr:to>
      <xdr:col>23</xdr:col>
      <xdr:colOff>568325</xdr:colOff>
      <xdr:row>78</xdr:row>
      <xdr:rowOff>154251</xdr:rowOff>
    </xdr:to>
    <xdr:sp macro="" textlink="">
      <xdr:nvSpPr>
        <xdr:cNvPr id="630" name="円/楕円 629"/>
        <xdr:cNvSpPr/>
      </xdr:nvSpPr>
      <xdr:spPr>
        <a:xfrm>
          <a:off x="16268700" y="1342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139028</xdr:rowOff>
    </xdr:from>
    <xdr:ext cx="534377" cy="259045"/>
    <xdr:sp macro="" textlink="">
      <xdr:nvSpPr>
        <xdr:cNvPr id="631" name="公債費該当値テキスト"/>
        <xdr:cNvSpPr txBox="1"/>
      </xdr:nvSpPr>
      <xdr:spPr>
        <a:xfrm>
          <a:off x="16370300" y="1334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29,514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51646</xdr:rowOff>
    </xdr:from>
    <xdr:to>
      <xdr:col>22</xdr:col>
      <xdr:colOff>415925</xdr:colOff>
      <xdr:row>78</xdr:row>
      <xdr:rowOff>153246</xdr:rowOff>
    </xdr:to>
    <xdr:sp macro="" textlink="">
      <xdr:nvSpPr>
        <xdr:cNvPr id="632" name="円/楕円 631"/>
        <xdr:cNvSpPr/>
      </xdr:nvSpPr>
      <xdr:spPr>
        <a:xfrm>
          <a:off x="15430500" y="1342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144373</xdr:rowOff>
    </xdr:from>
    <xdr:ext cx="534377" cy="259045"/>
    <xdr:sp macro="" textlink="">
      <xdr:nvSpPr>
        <xdr:cNvPr id="633" name="テキスト ボックス 632"/>
        <xdr:cNvSpPr txBox="1"/>
      </xdr:nvSpPr>
      <xdr:spPr>
        <a:xfrm>
          <a:off x="15214111" y="1351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42956</xdr:rowOff>
    </xdr:from>
    <xdr:to>
      <xdr:col>21</xdr:col>
      <xdr:colOff>212725</xdr:colOff>
      <xdr:row>78</xdr:row>
      <xdr:rowOff>144556</xdr:rowOff>
    </xdr:to>
    <xdr:sp macro="" textlink="">
      <xdr:nvSpPr>
        <xdr:cNvPr id="634" name="円/楕円 633"/>
        <xdr:cNvSpPr/>
      </xdr:nvSpPr>
      <xdr:spPr>
        <a:xfrm>
          <a:off x="14541500" y="1341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135683</xdr:rowOff>
    </xdr:from>
    <xdr:ext cx="534377" cy="259045"/>
    <xdr:sp macro="" textlink="">
      <xdr:nvSpPr>
        <xdr:cNvPr id="635" name="テキスト ボックス 634"/>
        <xdr:cNvSpPr txBox="1"/>
      </xdr:nvSpPr>
      <xdr:spPr>
        <a:xfrm>
          <a:off x="14325111" y="1350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46884</xdr:rowOff>
    </xdr:from>
    <xdr:to>
      <xdr:col>20</xdr:col>
      <xdr:colOff>9525</xdr:colOff>
      <xdr:row>78</xdr:row>
      <xdr:rowOff>148484</xdr:rowOff>
    </xdr:to>
    <xdr:sp macro="" textlink="">
      <xdr:nvSpPr>
        <xdr:cNvPr id="636" name="円/楕円 635"/>
        <xdr:cNvSpPr/>
      </xdr:nvSpPr>
      <xdr:spPr>
        <a:xfrm>
          <a:off x="13652500" y="134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139611</xdr:rowOff>
    </xdr:from>
    <xdr:ext cx="534377" cy="259045"/>
    <xdr:sp macro="" textlink="">
      <xdr:nvSpPr>
        <xdr:cNvPr id="637" name="テキスト ボックス 636"/>
        <xdr:cNvSpPr txBox="1"/>
      </xdr:nvSpPr>
      <xdr:spPr>
        <a:xfrm>
          <a:off x="13436111" y="1351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31,028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37336</xdr:rowOff>
    </xdr:from>
    <xdr:to>
      <xdr:col>18</xdr:col>
      <xdr:colOff>492125</xdr:colOff>
      <xdr:row>78</xdr:row>
      <xdr:rowOff>138936</xdr:rowOff>
    </xdr:to>
    <xdr:sp macro="" textlink="">
      <xdr:nvSpPr>
        <xdr:cNvPr id="638" name="円/楕円 637"/>
        <xdr:cNvSpPr/>
      </xdr:nvSpPr>
      <xdr:spPr>
        <a:xfrm>
          <a:off x="12763500" y="1341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130063</xdr:rowOff>
    </xdr:from>
    <xdr:ext cx="534377" cy="259045"/>
    <xdr:sp macro="" textlink="">
      <xdr:nvSpPr>
        <xdr:cNvPr id="639" name="テキスト ボックス 638"/>
        <xdr:cNvSpPr txBox="1"/>
      </xdr:nvSpPr>
      <xdr:spPr>
        <a:xfrm>
          <a:off x="12547111" y="1350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151259</xdr:rowOff>
    </xdr:from>
    <xdr:to>
      <xdr:col>23</xdr:col>
      <xdr:colOff>517525</xdr:colOff>
      <xdr:row>99</xdr:row>
      <xdr:rowOff>29485</xdr:rowOff>
    </xdr:to>
    <xdr:cxnSp macro="">
      <xdr:nvCxnSpPr>
        <xdr:cNvPr id="668" name="直線コネクタ 667"/>
        <xdr:cNvCxnSpPr/>
      </xdr:nvCxnSpPr>
      <xdr:spPr>
        <a:xfrm>
          <a:off x="15481300" y="16953359"/>
          <a:ext cx="838200" cy="4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134038</xdr:rowOff>
    </xdr:from>
    <xdr:to>
      <xdr:col>22</xdr:col>
      <xdr:colOff>365125</xdr:colOff>
      <xdr:row>98</xdr:row>
      <xdr:rowOff>151259</xdr:rowOff>
    </xdr:to>
    <xdr:cxnSp macro="">
      <xdr:nvCxnSpPr>
        <xdr:cNvPr id="671" name="直線コネクタ 670"/>
        <xdr:cNvCxnSpPr/>
      </xdr:nvCxnSpPr>
      <xdr:spPr>
        <a:xfrm>
          <a:off x="14592300" y="16936138"/>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134038</xdr:rowOff>
    </xdr:from>
    <xdr:to>
      <xdr:col>21</xdr:col>
      <xdr:colOff>161925</xdr:colOff>
      <xdr:row>99</xdr:row>
      <xdr:rowOff>41943</xdr:rowOff>
    </xdr:to>
    <xdr:cxnSp macro="">
      <xdr:nvCxnSpPr>
        <xdr:cNvPr id="674" name="直線コネクタ 673"/>
        <xdr:cNvCxnSpPr/>
      </xdr:nvCxnSpPr>
      <xdr:spPr>
        <a:xfrm flipV="1">
          <a:off x="13703300" y="16936138"/>
          <a:ext cx="889000" cy="7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21224</xdr:rowOff>
    </xdr:from>
    <xdr:to>
      <xdr:col>19</xdr:col>
      <xdr:colOff>644525</xdr:colOff>
      <xdr:row>99</xdr:row>
      <xdr:rowOff>41943</xdr:rowOff>
    </xdr:to>
    <xdr:cxnSp macro="">
      <xdr:nvCxnSpPr>
        <xdr:cNvPr id="677" name="直線コネクタ 676"/>
        <xdr:cNvCxnSpPr/>
      </xdr:nvCxnSpPr>
      <xdr:spPr>
        <a:xfrm>
          <a:off x="12814300" y="16994774"/>
          <a:ext cx="889000" cy="2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150135</xdr:rowOff>
    </xdr:from>
    <xdr:to>
      <xdr:col>23</xdr:col>
      <xdr:colOff>568325</xdr:colOff>
      <xdr:row>99</xdr:row>
      <xdr:rowOff>80285</xdr:rowOff>
    </xdr:to>
    <xdr:sp macro="" textlink="">
      <xdr:nvSpPr>
        <xdr:cNvPr id="687" name="円/楕円 686"/>
        <xdr:cNvSpPr/>
      </xdr:nvSpPr>
      <xdr:spPr>
        <a:xfrm>
          <a:off x="16268700" y="1695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65062</xdr:rowOff>
    </xdr:from>
    <xdr:ext cx="469744" cy="259045"/>
    <xdr:sp macro="" textlink="">
      <xdr:nvSpPr>
        <xdr:cNvPr id="688" name="積立金該当値テキスト"/>
        <xdr:cNvSpPr txBox="1"/>
      </xdr:nvSpPr>
      <xdr:spPr>
        <a:xfrm>
          <a:off x="16370300" y="1686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100459</xdr:rowOff>
    </xdr:from>
    <xdr:to>
      <xdr:col>22</xdr:col>
      <xdr:colOff>415925</xdr:colOff>
      <xdr:row>99</xdr:row>
      <xdr:rowOff>30609</xdr:rowOff>
    </xdr:to>
    <xdr:sp macro="" textlink="">
      <xdr:nvSpPr>
        <xdr:cNvPr id="689" name="円/楕円 688"/>
        <xdr:cNvSpPr/>
      </xdr:nvSpPr>
      <xdr:spPr>
        <a:xfrm>
          <a:off x="15430500" y="1690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21736</xdr:rowOff>
    </xdr:from>
    <xdr:ext cx="469744" cy="259045"/>
    <xdr:sp macro="" textlink="">
      <xdr:nvSpPr>
        <xdr:cNvPr id="690" name="テキスト ボックス 689"/>
        <xdr:cNvSpPr txBox="1"/>
      </xdr:nvSpPr>
      <xdr:spPr>
        <a:xfrm>
          <a:off x="15246427" y="1699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83238</xdr:rowOff>
    </xdr:from>
    <xdr:to>
      <xdr:col>21</xdr:col>
      <xdr:colOff>212725</xdr:colOff>
      <xdr:row>99</xdr:row>
      <xdr:rowOff>13388</xdr:rowOff>
    </xdr:to>
    <xdr:sp macro="" textlink="">
      <xdr:nvSpPr>
        <xdr:cNvPr id="691" name="円/楕円 690"/>
        <xdr:cNvSpPr/>
      </xdr:nvSpPr>
      <xdr:spPr>
        <a:xfrm>
          <a:off x="14541500" y="168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4515</xdr:rowOff>
    </xdr:from>
    <xdr:ext cx="534377" cy="259045"/>
    <xdr:sp macro="" textlink="">
      <xdr:nvSpPr>
        <xdr:cNvPr id="692" name="テキスト ボックス 691"/>
        <xdr:cNvSpPr txBox="1"/>
      </xdr:nvSpPr>
      <xdr:spPr>
        <a:xfrm>
          <a:off x="14325111" y="1697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162593</xdr:rowOff>
    </xdr:from>
    <xdr:to>
      <xdr:col>20</xdr:col>
      <xdr:colOff>9525</xdr:colOff>
      <xdr:row>99</xdr:row>
      <xdr:rowOff>92743</xdr:rowOff>
    </xdr:to>
    <xdr:sp macro="" textlink="">
      <xdr:nvSpPr>
        <xdr:cNvPr id="693" name="円/楕円 692"/>
        <xdr:cNvSpPr/>
      </xdr:nvSpPr>
      <xdr:spPr>
        <a:xfrm>
          <a:off x="13652500" y="1696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83870</xdr:rowOff>
    </xdr:from>
    <xdr:ext cx="378565" cy="259045"/>
    <xdr:sp macro="" textlink="">
      <xdr:nvSpPr>
        <xdr:cNvPr id="694" name="テキスト ボックス 693"/>
        <xdr:cNvSpPr txBox="1"/>
      </xdr:nvSpPr>
      <xdr:spPr>
        <a:xfrm>
          <a:off x="13514017" y="17057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141874</xdr:rowOff>
    </xdr:from>
    <xdr:to>
      <xdr:col>18</xdr:col>
      <xdr:colOff>492125</xdr:colOff>
      <xdr:row>99</xdr:row>
      <xdr:rowOff>72024</xdr:rowOff>
    </xdr:to>
    <xdr:sp macro="" textlink="">
      <xdr:nvSpPr>
        <xdr:cNvPr id="695" name="円/楕円 694"/>
        <xdr:cNvSpPr/>
      </xdr:nvSpPr>
      <xdr:spPr>
        <a:xfrm>
          <a:off x="12763500" y="169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63151</xdr:rowOff>
    </xdr:from>
    <xdr:ext cx="469744" cy="259045"/>
    <xdr:sp macro="" textlink="">
      <xdr:nvSpPr>
        <xdr:cNvPr id="696" name="テキスト ボックス 695"/>
        <xdr:cNvSpPr txBox="1"/>
      </xdr:nvSpPr>
      <xdr:spPr>
        <a:xfrm>
          <a:off x="12579427" y="1703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30734</xdr:rowOff>
    </xdr:from>
    <xdr:to>
      <xdr:col>32</xdr:col>
      <xdr:colOff>187325</xdr:colOff>
      <xdr:row>39</xdr:row>
      <xdr:rowOff>34620</xdr:rowOff>
    </xdr:to>
    <xdr:cxnSp macro="">
      <xdr:nvCxnSpPr>
        <xdr:cNvPr id="725" name="直線コネクタ 724"/>
        <xdr:cNvCxnSpPr/>
      </xdr:nvCxnSpPr>
      <xdr:spPr>
        <a:xfrm flipV="1">
          <a:off x="21323300" y="6717284"/>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34620</xdr:rowOff>
    </xdr:from>
    <xdr:to>
      <xdr:col>31</xdr:col>
      <xdr:colOff>34925</xdr:colOff>
      <xdr:row>39</xdr:row>
      <xdr:rowOff>39173</xdr:rowOff>
    </xdr:to>
    <xdr:cxnSp macro="">
      <xdr:nvCxnSpPr>
        <xdr:cNvPr id="728" name="直線コネクタ 727"/>
        <xdr:cNvCxnSpPr/>
      </xdr:nvCxnSpPr>
      <xdr:spPr>
        <a:xfrm flipV="1">
          <a:off x="20434300" y="6721170"/>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39173</xdr:rowOff>
    </xdr:from>
    <xdr:to>
      <xdr:col>29</xdr:col>
      <xdr:colOff>517525</xdr:colOff>
      <xdr:row>39</xdr:row>
      <xdr:rowOff>39173</xdr:rowOff>
    </xdr:to>
    <xdr:cxnSp macro="">
      <xdr:nvCxnSpPr>
        <xdr:cNvPr id="731" name="直線コネクタ 730"/>
        <xdr:cNvCxnSpPr/>
      </xdr:nvCxnSpPr>
      <xdr:spPr>
        <a:xfrm>
          <a:off x="19545300" y="67257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39173</xdr:rowOff>
    </xdr:from>
    <xdr:to>
      <xdr:col>28</xdr:col>
      <xdr:colOff>314325</xdr:colOff>
      <xdr:row>39</xdr:row>
      <xdr:rowOff>41116</xdr:rowOff>
    </xdr:to>
    <xdr:cxnSp macro="">
      <xdr:nvCxnSpPr>
        <xdr:cNvPr id="734" name="直線コネクタ 733"/>
        <xdr:cNvCxnSpPr/>
      </xdr:nvCxnSpPr>
      <xdr:spPr>
        <a:xfrm flipV="1">
          <a:off x="18656300" y="6725723"/>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151384</xdr:rowOff>
    </xdr:from>
    <xdr:to>
      <xdr:col>32</xdr:col>
      <xdr:colOff>238125</xdr:colOff>
      <xdr:row>39</xdr:row>
      <xdr:rowOff>81534</xdr:rowOff>
    </xdr:to>
    <xdr:sp macro="" textlink="">
      <xdr:nvSpPr>
        <xdr:cNvPr id="744" name="円/楕円 743"/>
        <xdr:cNvSpPr/>
      </xdr:nvSpPr>
      <xdr:spPr>
        <a:xfrm>
          <a:off x="221107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378565" cy="259045"/>
    <xdr:sp macro="" textlink="">
      <xdr:nvSpPr>
        <xdr:cNvPr id="745" name="投資及び出資金該当値テキスト"/>
        <xdr:cNvSpPr txBox="1"/>
      </xdr:nvSpPr>
      <xdr:spPr>
        <a:xfrm>
          <a:off x="22212300" y="66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155270</xdr:rowOff>
    </xdr:from>
    <xdr:to>
      <xdr:col>31</xdr:col>
      <xdr:colOff>85725</xdr:colOff>
      <xdr:row>39</xdr:row>
      <xdr:rowOff>85420</xdr:rowOff>
    </xdr:to>
    <xdr:sp macro="" textlink="">
      <xdr:nvSpPr>
        <xdr:cNvPr id="746" name="円/楕円 745"/>
        <xdr:cNvSpPr/>
      </xdr:nvSpPr>
      <xdr:spPr>
        <a:xfrm>
          <a:off x="21272500" y="66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76547</xdr:rowOff>
    </xdr:from>
    <xdr:ext cx="378565" cy="259045"/>
    <xdr:sp macro="" textlink="">
      <xdr:nvSpPr>
        <xdr:cNvPr id="747" name="テキスト ボックス 746"/>
        <xdr:cNvSpPr txBox="1"/>
      </xdr:nvSpPr>
      <xdr:spPr>
        <a:xfrm>
          <a:off x="21134017" y="6763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159823</xdr:rowOff>
    </xdr:from>
    <xdr:to>
      <xdr:col>29</xdr:col>
      <xdr:colOff>568325</xdr:colOff>
      <xdr:row>39</xdr:row>
      <xdr:rowOff>89973</xdr:rowOff>
    </xdr:to>
    <xdr:sp macro="" textlink="">
      <xdr:nvSpPr>
        <xdr:cNvPr id="748" name="円/楕円 747"/>
        <xdr:cNvSpPr/>
      </xdr:nvSpPr>
      <xdr:spPr>
        <a:xfrm>
          <a:off x="20383500" y="66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81100</xdr:rowOff>
    </xdr:from>
    <xdr:ext cx="378565" cy="259045"/>
    <xdr:sp macro="" textlink="">
      <xdr:nvSpPr>
        <xdr:cNvPr id="749" name="テキスト ボックス 748"/>
        <xdr:cNvSpPr txBox="1"/>
      </xdr:nvSpPr>
      <xdr:spPr>
        <a:xfrm>
          <a:off x="20245017" y="6767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159823</xdr:rowOff>
    </xdr:from>
    <xdr:to>
      <xdr:col>28</xdr:col>
      <xdr:colOff>365125</xdr:colOff>
      <xdr:row>39</xdr:row>
      <xdr:rowOff>89973</xdr:rowOff>
    </xdr:to>
    <xdr:sp macro="" textlink="">
      <xdr:nvSpPr>
        <xdr:cNvPr id="750" name="円/楕円 749"/>
        <xdr:cNvSpPr/>
      </xdr:nvSpPr>
      <xdr:spPr>
        <a:xfrm>
          <a:off x="19494500" y="66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81100</xdr:rowOff>
    </xdr:from>
    <xdr:ext cx="378565" cy="259045"/>
    <xdr:sp macro="" textlink="">
      <xdr:nvSpPr>
        <xdr:cNvPr id="751" name="テキスト ボックス 750"/>
        <xdr:cNvSpPr txBox="1"/>
      </xdr:nvSpPr>
      <xdr:spPr>
        <a:xfrm>
          <a:off x="19356017" y="6767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161766</xdr:rowOff>
    </xdr:from>
    <xdr:to>
      <xdr:col>27</xdr:col>
      <xdr:colOff>161925</xdr:colOff>
      <xdr:row>39</xdr:row>
      <xdr:rowOff>91916</xdr:rowOff>
    </xdr:to>
    <xdr:sp macro="" textlink="">
      <xdr:nvSpPr>
        <xdr:cNvPr id="752" name="円/楕円 751"/>
        <xdr:cNvSpPr/>
      </xdr:nvSpPr>
      <xdr:spPr>
        <a:xfrm>
          <a:off x="18605500" y="66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83043</xdr:rowOff>
    </xdr:from>
    <xdr:ext cx="378565" cy="259045"/>
    <xdr:sp macro="" textlink="">
      <xdr:nvSpPr>
        <xdr:cNvPr id="753" name="テキスト ボックス 752"/>
        <xdr:cNvSpPr txBox="1"/>
      </xdr:nvSpPr>
      <xdr:spPr>
        <a:xfrm>
          <a:off x="18467017" y="6769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80101</xdr:rowOff>
    </xdr:from>
    <xdr:to>
      <xdr:col>32</xdr:col>
      <xdr:colOff>187325</xdr:colOff>
      <xdr:row>58</xdr:row>
      <xdr:rowOff>93229</xdr:rowOff>
    </xdr:to>
    <xdr:cxnSp macro="">
      <xdr:nvCxnSpPr>
        <xdr:cNvPr id="784" name="直線コネクタ 783"/>
        <xdr:cNvCxnSpPr/>
      </xdr:nvCxnSpPr>
      <xdr:spPr>
        <a:xfrm flipV="1">
          <a:off x="21323300" y="10024201"/>
          <a:ext cx="8382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9001</xdr:rowOff>
    </xdr:from>
    <xdr:ext cx="469744" cy="259045"/>
    <xdr:sp macro="" textlink="">
      <xdr:nvSpPr>
        <xdr:cNvPr id="785" name="貸付金平均値テキスト"/>
        <xdr:cNvSpPr txBox="1"/>
      </xdr:nvSpPr>
      <xdr:spPr>
        <a:xfrm>
          <a:off x="22212300" y="995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319</xdr:rowOff>
    </xdr:from>
    <xdr:to>
      <xdr:col>31</xdr:col>
      <xdr:colOff>34925</xdr:colOff>
      <xdr:row>58</xdr:row>
      <xdr:rowOff>93229</xdr:rowOff>
    </xdr:to>
    <xdr:cxnSp macro="">
      <xdr:nvCxnSpPr>
        <xdr:cNvPr id="787" name="直線コネクタ 786"/>
        <xdr:cNvCxnSpPr/>
      </xdr:nvCxnSpPr>
      <xdr:spPr>
        <a:xfrm>
          <a:off x="20434300" y="9944419"/>
          <a:ext cx="889000" cy="9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319</xdr:rowOff>
    </xdr:from>
    <xdr:to>
      <xdr:col>29</xdr:col>
      <xdr:colOff>517525</xdr:colOff>
      <xdr:row>58</xdr:row>
      <xdr:rowOff>6393</xdr:rowOff>
    </xdr:to>
    <xdr:cxnSp macro="">
      <xdr:nvCxnSpPr>
        <xdr:cNvPr id="790" name="直線コネクタ 789"/>
        <xdr:cNvCxnSpPr/>
      </xdr:nvCxnSpPr>
      <xdr:spPr>
        <a:xfrm flipV="1">
          <a:off x="19545300" y="9944419"/>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87117</xdr:rowOff>
    </xdr:from>
    <xdr:ext cx="469744" cy="259045"/>
    <xdr:sp macro="" textlink="">
      <xdr:nvSpPr>
        <xdr:cNvPr id="792" name="テキスト ボックス 791"/>
        <xdr:cNvSpPr txBox="1"/>
      </xdr:nvSpPr>
      <xdr:spPr>
        <a:xfrm>
          <a:off x="20199427" y="100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128270</xdr:rowOff>
    </xdr:from>
    <xdr:to>
      <xdr:col>28</xdr:col>
      <xdr:colOff>314325</xdr:colOff>
      <xdr:row>58</xdr:row>
      <xdr:rowOff>6393</xdr:rowOff>
    </xdr:to>
    <xdr:cxnSp macro="">
      <xdr:nvCxnSpPr>
        <xdr:cNvPr id="793" name="直線コネクタ 792"/>
        <xdr:cNvCxnSpPr/>
      </xdr:nvCxnSpPr>
      <xdr:spPr>
        <a:xfrm>
          <a:off x="18656300" y="9729470"/>
          <a:ext cx="889000" cy="22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76569</xdr:rowOff>
    </xdr:from>
    <xdr:ext cx="469744" cy="259045"/>
    <xdr:sp macro="" textlink="">
      <xdr:nvSpPr>
        <xdr:cNvPr id="795" name="テキスト ボックス 794"/>
        <xdr:cNvSpPr txBox="1"/>
      </xdr:nvSpPr>
      <xdr:spPr>
        <a:xfrm>
          <a:off x="19310427"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73172</xdr:rowOff>
    </xdr:from>
    <xdr:ext cx="469744" cy="259045"/>
    <xdr:sp macro="" textlink="">
      <xdr:nvSpPr>
        <xdr:cNvPr id="797" name="テキスト ボックス 796"/>
        <xdr:cNvSpPr txBox="1"/>
      </xdr:nvSpPr>
      <xdr:spPr>
        <a:xfrm>
          <a:off x="18421427" y="1001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29301</xdr:rowOff>
    </xdr:from>
    <xdr:to>
      <xdr:col>32</xdr:col>
      <xdr:colOff>238125</xdr:colOff>
      <xdr:row>58</xdr:row>
      <xdr:rowOff>130901</xdr:rowOff>
    </xdr:to>
    <xdr:sp macro="" textlink="">
      <xdr:nvSpPr>
        <xdr:cNvPr id="803" name="円/楕円 802"/>
        <xdr:cNvSpPr/>
      </xdr:nvSpPr>
      <xdr:spPr>
        <a:xfrm>
          <a:off x="22110700" y="997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52178</xdr:rowOff>
    </xdr:from>
    <xdr:ext cx="469744" cy="259045"/>
    <xdr:sp macro="" textlink="">
      <xdr:nvSpPr>
        <xdr:cNvPr id="804" name="貸付金該当値テキスト"/>
        <xdr:cNvSpPr txBox="1"/>
      </xdr:nvSpPr>
      <xdr:spPr>
        <a:xfrm>
          <a:off x="22212300" y="982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42429</xdr:rowOff>
    </xdr:from>
    <xdr:to>
      <xdr:col>31</xdr:col>
      <xdr:colOff>85725</xdr:colOff>
      <xdr:row>58</xdr:row>
      <xdr:rowOff>144029</xdr:rowOff>
    </xdr:to>
    <xdr:sp macro="" textlink="">
      <xdr:nvSpPr>
        <xdr:cNvPr id="805" name="円/楕円 804"/>
        <xdr:cNvSpPr/>
      </xdr:nvSpPr>
      <xdr:spPr>
        <a:xfrm>
          <a:off x="21272500" y="998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135156</xdr:rowOff>
    </xdr:from>
    <xdr:ext cx="469744" cy="259045"/>
    <xdr:sp macro="" textlink="">
      <xdr:nvSpPr>
        <xdr:cNvPr id="806" name="テキスト ボックス 805"/>
        <xdr:cNvSpPr txBox="1"/>
      </xdr:nvSpPr>
      <xdr:spPr>
        <a:xfrm>
          <a:off x="21088427" y="1007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120969</xdr:rowOff>
    </xdr:from>
    <xdr:to>
      <xdr:col>29</xdr:col>
      <xdr:colOff>568325</xdr:colOff>
      <xdr:row>58</xdr:row>
      <xdr:rowOff>51119</xdr:rowOff>
    </xdr:to>
    <xdr:sp macro="" textlink="">
      <xdr:nvSpPr>
        <xdr:cNvPr id="807" name="円/楕円 806"/>
        <xdr:cNvSpPr/>
      </xdr:nvSpPr>
      <xdr:spPr>
        <a:xfrm>
          <a:off x="20383500" y="989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67646</xdr:rowOff>
    </xdr:from>
    <xdr:ext cx="469744" cy="259045"/>
    <xdr:sp macro="" textlink="">
      <xdr:nvSpPr>
        <xdr:cNvPr id="808" name="テキスト ボックス 807"/>
        <xdr:cNvSpPr txBox="1"/>
      </xdr:nvSpPr>
      <xdr:spPr>
        <a:xfrm>
          <a:off x="20199427" y="966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127043</xdr:rowOff>
    </xdr:from>
    <xdr:to>
      <xdr:col>28</xdr:col>
      <xdr:colOff>365125</xdr:colOff>
      <xdr:row>58</xdr:row>
      <xdr:rowOff>57193</xdr:rowOff>
    </xdr:to>
    <xdr:sp macro="" textlink="">
      <xdr:nvSpPr>
        <xdr:cNvPr id="809" name="円/楕円 808"/>
        <xdr:cNvSpPr/>
      </xdr:nvSpPr>
      <xdr:spPr>
        <a:xfrm>
          <a:off x="19494500" y="989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73720</xdr:rowOff>
    </xdr:from>
    <xdr:ext cx="469744" cy="259045"/>
    <xdr:sp macro="" textlink="">
      <xdr:nvSpPr>
        <xdr:cNvPr id="810" name="テキスト ボックス 809"/>
        <xdr:cNvSpPr txBox="1"/>
      </xdr:nvSpPr>
      <xdr:spPr>
        <a:xfrm>
          <a:off x="19310427" y="967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8,082</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77470</xdr:rowOff>
    </xdr:from>
    <xdr:to>
      <xdr:col>27</xdr:col>
      <xdr:colOff>161925</xdr:colOff>
      <xdr:row>57</xdr:row>
      <xdr:rowOff>7620</xdr:rowOff>
    </xdr:to>
    <xdr:sp macro="" textlink="">
      <xdr:nvSpPr>
        <xdr:cNvPr id="811" name="円/楕円 810"/>
        <xdr:cNvSpPr/>
      </xdr:nvSpPr>
      <xdr:spPr>
        <a:xfrm>
          <a:off x="18605500" y="96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24147</xdr:rowOff>
    </xdr:from>
    <xdr:ext cx="534377" cy="259045"/>
    <xdr:sp macro="" textlink="">
      <xdr:nvSpPr>
        <xdr:cNvPr id="812" name="テキスト ボックス 811"/>
        <xdr:cNvSpPr txBox="1"/>
      </xdr:nvSpPr>
      <xdr:spPr>
        <a:xfrm>
          <a:off x="18389111" y="945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132434</xdr:rowOff>
    </xdr:from>
    <xdr:to>
      <xdr:col>32</xdr:col>
      <xdr:colOff>187325</xdr:colOff>
      <xdr:row>76</xdr:row>
      <xdr:rowOff>168340</xdr:rowOff>
    </xdr:to>
    <xdr:cxnSp macro="">
      <xdr:nvCxnSpPr>
        <xdr:cNvPr id="844" name="直線コネクタ 843"/>
        <xdr:cNvCxnSpPr/>
      </xdr:nvCxnSpPr>
      <xdr:spPr>
        <a:xfrm flipV="1">
          <a:off x="21323300" y="13162634"/>
          <a:ext cx="838200" cy="3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168340</xdr:rowOff>
    </xdr:from>
    <xdr:to>
      <xdr:col>31</xdr:col>
      <xdr:colOff>34925</xdr:colOff>
      <xdr:row>77</xdr:row>
      <xdr:rowOff>52358</xdr:rowOff>
    </xdr:to>
    <xdr:cxnSp macro="">
      <xdr:nvCxnSpPr>
        <xdr:cNvPr id="847" name="直線コネクタ 846"/>
        <xdr:cNvCxnSpPr/>
      </xdr:nvCxnSpPr>
      <xdr:spPr>
        <a:xfrm flipV="1">
          <a:off x="20434300" y="13198540"/>
          <a:ext cx="889000" cy="5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9" name="テキスト ボックス 848"/>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52358</xdr:rowOff>
    </xdr:from>
    <xdr:to>
      <xdr:col>29</xdr:col>
      <xdr:colOff>517525</xdr:colOff>
      <xdr:row>77</xdr:row>
      <xdr:rowOff>93001</xdr:rowOff>
    </xdr:to>
    <xdr:cxnSp macro="">
      <xdr:nvCxnSpPr>
        <xdr:cNvPr id="850" name="直線コネクタ 849"/>
        <xdr:cNvCxnSpPr/>
      </xdr:nvCxnSpPr>
      <xdr:spPr>
        <a:xfrm flipV="1">
          <a:off x="19545300" y="13254008"/>
          <a:ext cx="889000" cy="4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93001</xdr:rowOff>
    </xdr:from>
    <xdr:to>
      <xdr:col>28</xdr:col>
      <xdr:colOff>314325</xdr:colOff>
      <xdr:row>77</xdr:row>
      <xdr:rowOff>115159</xdr:rowOff>
    </xdr:to>
    <xdr:cxnSp macro="">
      <xdr:nvCxnSpPr>
        <xdr:cNvPr id="853" name="直線コネクタ 852"/>
        <xdr:cNvCxnSpPr/>
      </xdr:nvCxnSpPr>
      <xdr:spPr>
        <a:xfrm flipV="1">
          <a:off x="18656300" y="13294651"/>
          <a:ext cx="889000" cy="2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81634</xdr:rowOff>
    </xdr:from>
    <xdr:to>
      <xdr:col>32</xdr:col>
      <xdr:colOff>238125</xdr:colOff>
      <xdr:row>77</xdr:row>
      <xdr:rowOff>11784</xdr:rowOff>
    </xdr:to>
    <xdr:sp macro="" textlink="">
      <xdr:nvSpPr>
        <xdr:cNvPr id="863" name="円/楕円 862"/>
        <xdr:cNvSpPr/>
      </xdr:nvSpPr>
      <xdr:spPr>
        <a:xfrm>
          <a:off x="22110700" y="1311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60061</xdr:rowOff>
    </xdr:from>
    <xdr:ext cx="534377" cy="259045"/>
    <xdr:sp macro="" textlink="">
      <xdr:nvSpPr>
        <xdr:cNvPr id="864" name="繰出金該当値テキスト"/>
        <xdr:cNvSpPr txBox="1"/>
      </xdr:nvSpPr>
      <xdr:spPr>
        <a:xfrm>
          <a:off x="22212300" y="1309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49,445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117540</xdr:rowOff>
    </xdr:from>
    <xdr:to>
      <xdr:col>31</xdr:col>
      <xdr:colOff>85725</xdr:colOff>
      <xdr:row>77</xdr:row>
      <xdr:rowOff>47690</xdr:rowOff>
    </xdr:to>
    <xdr:sp macro="" textlink="">
      <xdr:nvSpPr>
        <xdr:cNvPr id="865" name="円/楕円 864"/>
        <xdr:cNvSpPr/>
      </xdr:nvSpPr>
      <xdr:spPr>
        <a:xfrm>
          <a:off x="21272500" y="131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38817</xdr:rowOff>
    </xdr:from>
    <xdr:ext cx="534377" cy="259045"/>
    <xdr:sp macro="" textlink="">
      <xdr:nvSpPr>
        <xdr:cNvPr id="866" name="テキスト ボックス 865"/>
        <xdr:cNvSpPr txBox="1"/>
      </xdr:nvSpPr>
      <xdr:spPr>
        <a:xfrm>
          <a:off x="21056111" y="1324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1558</xdr:rowOff>
    </xdr:from>
    <xdr:to>
      <xdr:col>29</xdr:col>
      <xdr:colOff>568325</xdr:colOff>
      <xdr:row>77</xdr:row>
      <xdr:rowOff>103158</xdr:rowOff>
    </xdr:to>
    <xdr:sp macro="" textlink="">
      <xdr:nvSpPr>
        <xdr:cNvPr id="867" name="円/楕円 866"/>
        <xdr:cNvSpPr/>
      </xdr:nvSpPr>
      <xdr:spPr>
        <a:xfrm>
          <a:off x="20383500" y="1320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94285</xdr:rowOff>
    </xdr:from>
    <xdr:ext cx="534377" cy="259045"/>
    <xdr:sp macro="" textlink="">
      <xdr:nvSpPr>
        <xdr:cNvPr id="868" name="テキスト ボックス 867"/>
        <xdr:cNvSpPr txBox="1"/>
      </xdr:nvSpPr>
      <xdr:spPr>
        <a:xfrm>
          <a:off x="20167111" y="132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42201</xdr:rowOff>
    </xdr:from>
    <xdr:to>
      <xdr:col>28</xdr:col>
      <xdr:colOff>365125</xdr:colOff>
      <xdr:row>77</xdr:row>
      <xdr:rowOff>143801</xdr:rowOff>
    </xdr:to>
    <xdr:sp macro="" textlink="">
      <xdr:nvSpPr>
        <xdr:cNvPr id="869" name="円/楕円 868"/>
        <xdr:cNvSpPr/>
      </xdr:nvSpPr>
      <xdr:spPr>
        <a:xfrm>
          <a:off x="19494500" y="1324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134928</xdr:rowOff>
    </xdr:from>
    <xdr:ext cx="534377" cy="259045"/>
    <xdr:sp macro="" textlink="">
      <xdr:nvSpPr>
        <xdr:cNvPr id="870" name="テキスト ボックス 869"/>
        <xdr:cNvSpPr txBox="1"/>
      </xdr:nvSpPr>
      <xdr:spPr>
        <a:xfrm>
          <a:off x="19278111" y="1333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41,360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64359</xdr:rowOff>
    </xdr:from>
    <xdr:to>
      <xdr:col>27</xdr:col>
      <xdr:colOff>161925</xdr:colOff>
      <xdr:row>77</xdr:row>
      <xdr:rowOff>165959</xdr:rowOff>
    </xdr:to>
    <xdr:sp macro="" textlink="">
      <xdr:nvSpPr>
        <xdr:cNvPr id="871" name="円/楕円 870"/>
        <xdr:cNvSpPr/>
      </xdr:nvSpPr>
      <xdr:spPr>
        <a:xfrm>
          <a:off x="18605500" y="132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157086</xdr:rowOff>
    </xdr:from>
    <xdr:ext cx="534377" cy="259045"/>
    <xdr:sp macro="" textlink="">
      <xdr:nvSpPr>
        <xdr:cNvPr id="872" name="テキスト ボックス 871"/>
        <xdr:cNvSpPr txBox="1"/>
      </xdr:nvSpPr>
      <xdr:spPr>
        <a:xfrm>
          <a:off x="18389111" y="1335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歳出決算総額は、住民一人当たり</a:t>
          </a:r>
          <a:r>
            <a:rPr kumimoji="1" lang="en-US" altLang="ja-JP" sz="1300" b="0" i="0" baseline="0">
              <a:solidFill>
                <a:schemeClr val="dk1"/>
              </a:solidFill>
              <a:effectLst/>
              <a:latin typeface="+mn-lt"/>
              <a:ea typeface="+mn-ea"/>
              <a:cs typeface="+mn-cs"/>
            </a:rPr>
            <a:t>382,420</a:t>
          </a:r>
          <a:r>
            <a:rPr kumimoji="1" lang="ja-JP" altLang="ja-JP" sz="1300" b="0" i="0" baseline="0">
              <a:solidFill>
                <a:schemeClr val="dk1"/>
              </a:solidFill>
              <a:effectLst/>
              <a:latin typeface="+mn-lt"/>
              <a:ea typeface="+mn-ea"/>
              <a:cs typeface="+mn-cs"/>
            </a:rPr>
            <a:t>円となっている。主な構成項目である人件費は住民一人当たり</a:t>
          </a:r>
          <a:r>
            <a:rPr kumimoji="1" lang="en-US" altLang="ja-JP" sz="1300" b="0" i="0" baseline="0">
              <a:solidFill>
                <a:schemeClr val="dk1"/>
              </a:solidFill>
              <a:effectLst/>
              <a:latin typeface="+mn-lt"/>
              <a:ea typeface="+mn-ea"/>
              <a:cs typeface="+mn-cs"/>
            </a:rPr>
            <a:t>60,711</a:t>
          </a:r>
          <a:r>
            <a:rPr kumimoji="1" lang="ja-JP" altLang="ja-JP" sz="1300" b="0" i="0" baseline="0">
              <a:solidFill>
                <a:schemeClr val="dk1"/>
              </a:solidFill>
              <a:effectLst/>
              <a:latin typeface="+mn-lt"/>
              <a:ea typeface="+mn-ea"/>
              <a:cs typeface="+mn-cs"/>
            </a:rPr>
            <a:t>円、物件費は</a:t>
          </a:r>
          <a:r>
            <a:rPr kumimoji="1" lang="en-US" altLang="ja-JP" sz="1300" b="0" i="0" baseline="0">
              <a:solidFill>
                <a:schemeClr val="dk1"/>
              </a:solidFill>
              <a:effectLst/>
              <a:latin typeface="+mn-lt"/>
              <a:ea typeface="+mn-ea"/>
              <a:cs typeface="+mn-cs"/>
            </a:rPr>
            <a:t>38,768</a:t>
          </a:r>
          <a:r>
            <a:rPr kumimoji="1" lang="ja-JP" altLang="ja-JP" sz="1300" b="0" i="0" baseline="0">
              <a:solidFill>
                <a:schemeClr val="dk1"/>
              </a:solidFill>
              <a:effectLst/>
              <a:latin typeface="+mn-lt"/>
              <a:ea typeface="+mn-ea"/>
              <a:cs typeface="+mn-cs"/>
            </a:rPr>
            <a:t>円、繰出金は</a:t>
          </a:r>
          <a:r>
            <a:rPr kumimoji="1" lang="en-US" altLang="ja-JP" sz="1300" b="0" i="0" baseline="0">
              <a:solidFill>
                <a:schemeClr val="dk1"/>
              </a:solidFill>
              <a:effectLst/>
              <a:latin typeface="+mn-lt"/>
              <a:ea typeface="+mn-ea"/>
              <a:cs typeface="+mn-cs"/>
            </a:rPr>
            <a:t>49,445</a:t>
          </a:r>
          <a:r>
            <a:rPr kumimoji="1" lang="ja-JP" altLang="ja-JP" sz="1300" b="0" i="0" baseline="0">
              <a:solidFill>
                <a:schemeClr val="dk1"/>
              </a:solidFill>
              <a:effectLst/>
              <a:latin typeface="+mn-lt"/>
              <a:ea typeface="+mn-ea"/>
              <a:cs typeface="+mn-cs"/>
            </a:rPr>
            <a:t>円となっており、類似団体を下回っている。一方で扶助費では住民一人当たり</a:t>
          </a:r>
          <a:r>
            <a:rPr kumimoji="1" lang="en-US" altLang="ja-JP" sz="1300" b="0" i="0" baseline="0">
              <a:solidFill>
                <a:schemeClr val="dk1"/>
              </a:solidFill>
              <a:effectLst/>
              <a:latin typeface="+mn-lt"/>
              <a:ea typeface="+mn-ea"/>
              <a:cs typeface="+mn-cs"/>
            </a:rPr>
            <a:t>103,336</a:t>
          </a:r>
          <a:r>
            <a:rPr kumimoji="1" lang="ja-JP" altLang="ja-JP" sz="1300" b="0" i="0" baseline="0">
              <a:solidFill>
                <a:schemeClr val="dk1"/>
              </a:solidFill>
              <a:effectLst/>
              <a:latin typeface="+mn-lt"/>
              <a:ea typeface="+mn-ea"/>
              <a:cs typeface="+mn-cs"/>
            </a:rPr>
            <a:t>円で類似団体の平均値を上回っており、年々増加している状況にある。主な増加の要因として、障害者自立支援給付費や私立保育所委託料の増加が挙げられるが、障害者自立支援給付では障害者施設の充実や制度周知の成果、保育所については待機児童対策としての施設の更新・定員増などの成果であり、これらは社会保障経費として必要なものであるため、</a:t>
          </a:r>
          <a:r>
            <a:rPr kumimoji="1" lang="ja-JP" altLang="en-US" sz="1300" b="0" i="0" baseline="0">
              <a:solidFill>
                <a:schemeClr val="dk1"/>
              </a:solidFill>
              <a:effectLst/>
              <a:latin typeface="+mn-lt"/>
              <a:ea typeface="+mn-ea"/>
              <a:cs typeface="+mn-cs"/>
            </a:rPr>
            <a:t>その</a:t>
          </a:r>
          <a:r>
            <a:rPr kumimoji="1" lang="ja-JP" altLang="ja-JP" sz="1300" b="0" i="0" baseline="0">
              <a:solidFill>
                <a:schemeClr val="dk1"/>
              </a:solidFill>
              <a:effectLst/>
              <a:latin typeface="+mn-lt"/>
              <a:ea typeface="+mn-ea"/>
              <a:cs typeface="+mn-cs"/>
            </a:rPr>
            <a:t>普通建設事業の抑制</a:t>
          </a:r>
          <a:r>
            <a:rPr kumimoji="1" lang="ja-JP" altLang="en-US" sz="1300" b="0" i="0" baseline="0">
              <a:solidFill>
                <a:schemeClr val="dk1"/>
              </a:solidFill>
              <a:effectLst/>
              <a:latin typeface="+mn-lt"/>
              <a:ea typeface="+mn-ea"/>
              <a:cs typeface="+mn-cs"/>
            </a:rPr>
            <a:t>やその他事業の見直し</a:t>
          </a:r>
          <a:r>
            <a:rPr kumimoji="1" lang="ja-JP" altLang="ja-JP" sz="1300" b="0" i="0" baseline="0">
              <a:solidFill>
                <a:schemeClr val="dk1"/>
              </a:solidFill>
              <a:effectLst/>
              <a:latin typeface="+mn-lt"/>
              <a:ea typeface="+mn-ea"/>
              <a:cs typeface="+mn-cs"/>
            </a:rPr>
            <a:t>など全体バランスの中で財政構造を</a:t>
          </a:r>
          <a:r>
            <a:rPr kumimoji="1" lang="ja-JP" altLang="en-US" sz="1300" b="0" i="0" baseline="0">
              <a:solidFill>
                <a:schemeClr val="dk1"/>
              </a:solidFill>
              <a:effectLst/>
              <a:latin typeface="+mn-lt"/>
              <a:ea typeface="+mn-ea"/>
              <a:cs typeface="+mn-cs"/>
            </a:rPr>
            <a:t>改めていく</a:t>
          </a:r>
          <a:r>
            <a:rPr kumimoji="1" lang="ja-JP" altLang="ja-JP" sz="1300" b="0" i="0" baseline="0">
              <a:solidFill>
                <a:schemeClr val="dk1"/>
              </a:solidFill>
              <a:effectLst/>
              <a:latin typeface="+mn-lt"/>
              <a:ea typeface="+mn-ea"/>
              <a:cs typeface="+mn-cs"/>
            </a:rPr>
            <a:t>取り組みを進めていく必要がある。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49,151
48,752
41.78
19,161,085
18,796,326
313,319
10,341,969
15,093,956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98171</xdr:rowOff>
    </xdr:from>
    <xdr:to>
      <xdr:col>6</xdr:col>
      <xdr:colOff>511175</xdr:colOff>
      <xdr:row>36</xdr:row>
      <xdr:rowOff>150178</xdr:rowOff>
    </xdr:to>
    <xdr:cxnSp macro="">
      <xdr:nvCxnSpPr>
        <xdr:cNvPr id="61" name="直線コネクタ 60"/>
        <xdr:cNvCxnSpPr/>
      </xdr:nvCxnSpPr>
      <xdr:spPr>
        <a:xfrm>
          <a:off x="3797300" y="6270371"/>
          <a:ext cx="8382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98171</xdr:rowOff>
    </xdr:from>
    <xdr:to>
      <xdr:col>5</xdr:col>
      <xdr:colOff>358775</xdr:colOff>
      <xdr:row>36</xdr:row>
      <xdr:rowOff>136271</xdr:rowOff>
    </xdr:to>
    <xdr:cxnSp macro="">
      <xdr:nvCxnSpPr>
        <xdr:cNvPr id="64" name="直線コネクタ 63"/>
        <xdr:cNvCxnSpPr/>
      </xdr:nvCxnSpPr>
      <xdr:spPr>
        <a:xfrm flipV="1">
          <a:off x="2908300" y="627037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136271</xdr:rowOff>
    </xdr:from>
    <xdr:to>
      <xdr:col>4</xdr:col>
      <xdr:colOff>155575</xdr:colOff>
      <xdr:row>36</xdr:row>
      <xdr:rowOff>146748</xdr:rowOff>
    </xdr:to>
    <xdr:cxnSp macro="">
      <xdr:nvCxnSpPr>
        <xdr:cNvPr id="67" name="直線コネクタ 66"/>
        <xdr:cNvCxnSpPr/>
      </xdr:nvCxnSpPr>
      <xdr:spPr>
        <a:xfrm flipV="1">
          <a:off x="2019300" y="6308471"/>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108839</xdr:rowOff>
    </xdr:from>
    <xdr:to>
      <xdr:col>2</xdr:col>
      <xdr:colOff>638175</xdr:colOff>
      <xdr:row>36</xdr:row>
      <xdr:rowOff>146748</xdr:rowOff>
    </xdr:to>
    <xdr:cxnSp macro="">
      <xdr:nvCxnSpPr>
        <xdr:cNvPr id="70" name="直線コネクタ 69"/>
        <xdr:cNvCxnSpPr/>
      </xdr:nvCxnSpPr>
      <xdr:spPr>
        <a:xfrm>
          <a:off x="1130300" y="6281039"/>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99378</xdr:rowOff>
    </xdr:from>
    <xdr:to>
      <xdr:col>6</xdr:col>
      <xdr:colOff>561975</xdr:colOff>
      <xdr:row>37</xdr:row>
      <xdr:rowOff>29528</xdr:rowOff>
    </xdr:to>
    <xdr:sp macro="" textlink="">
      <xdr:nvSpPr>
        <xdr:cNvPr id="80" name="円/楕円 79"/>
        <xdr:cNvSpPr/>
      </xdr:nvSpPr>
      <xdr:spPr>
        <a:xfrm>
          <a:off x="4584700" y="627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77805</xdr:rowOff>
    </xdr:from>
    <xdr:ext cx="469744" cy="259045"/>
    <xdr:sp macro="" textlink="">
      <xdr:nvSpPr>
        <xdr:cNvPr id="81" name="議会費該当値テキスト"/>
        <xdr:cNvSpPr txBox="1"/>
      </xdr:nvSpPr>
      <xdr:spPr>
        <a:xfrm>
          <a:off x="4686300" y="625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47371</xdr:rowOff>
    </xdr:from>
    <xdr:to>
      <xdr:col>5</xdr:col>
      <xdr:colOff>409575</xdr:colOff>
      <xdr:row>36</xdr:row>
      <xdr:rowOff>148971</xdr:rowOff>
    </xdr:to>
    <xdr:sp macro="" textlink="">
      <xdr:nvSpPr>
        <xdr:cNvPr id="82" name="円/楕円 81"/>
        <xdr:cNvSpPr/>
      </xdr:nvSpPr>
      <xdr:spPr>
        <a:xfrm>
          <a:off x="3746500" y="621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140098</xdr:rowOff>
    </xdr:from>
    <xdr:ext cx="469744" cy="259045"/>
    <xdr:sp macro="" textlink="">
      <xdr:nvSpPr>
        <xdr:cNvPr id="83" name="テキスト ボックス 82"/>
        <xdr:cNvSpPr txBox="1"/>
      </xdr:nvSpPr>
      <xdr:spPr>
        <a:xfrm>
          <a:off x="3562427" y="631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85471</xdr:rowOff>
    </xdr:from>
    <xdr:to>
      <xdr:col>4</xdr:col>
      <xdr:colOff>206375</xdr:colOff>
      <xdr:row>37</xdr:row>
      <xdr:rowOff>15621</xdr:rowOff>
    </xdr:to>
    <xdr:sp macro="" textlink="">
      <xdr:nvSpPr>
        <xdr:cNvPr id="84" name="円/楕円 83"/>
        <xdr:cNvSpPr/>
      </xdr:nvSpPr>
      <xdr:spPr>
        <a:xfrm>
          <a:off x="28575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6748</xdr:rowOff>
    </xdr:from>
    <xdr:ext cx="469744" cy="259045"/>
    <xdr:sp macro="" textlink="">
      <xdr:nvSpPr>
        <xdr:cNvPr id="85" name="テキスト ボックス 84"/>
        <xdr:cNvSpPr txBox="1"/>
      </xdr:nvSpPr>
      <xdr:spPr>
        <a:xfrm>
          <a:off x="2673427" y="635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95948</xdr:rowOff>
    </xdr:from>
    <xdr:to>
      <xdr:col>3</xdr:col>
      <xdr:colOff>3175</xdr:colOff>
      <xdr:row>37</xdr:row>
      <xdr:rowOff>26098</xdr:rowOff>
    </xdr:to>
    <xdr:sp macro="" textlink="">
      <xdr:nvSpPr>
        <xdr:cNvPr id="86" name="円/楕円 85"/>
        <xdr:cNvSpPr/>
      </xdr:nvSpPr>
      <xdr:spPr>
        <a:xfrm>
          <a:off x="1968500" y="626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17225</xdr:rowOff>
    </xdr:from>
    <xdr:ext cx="469744" cy="259045"/>
    <xdr:sp macro="" textlink="">
      <xdr:nvSpPr>
        <xdr:cNvPr id="87" name="テキスト ボックス 86"/>
        <xdr:cNvSpPr txBox="1"/>
      </xdr:nvSpPr>
      <xdr:spPr>
        <a:xfrm>
          <a:off x="1784427" y="636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58039</xdr:rowOff>
    </xdr:from>
    <xdr:to>
      <xdr:col>1</xdr:col>
      <xdr:colOff>485775</xdr:colOff>
      <xdr:row>36</xdr:row>
      <xdr:rowOff>159639</xdr:rowOff>
    </xdr:to>
    <xdr:sp macro="" textlink="">
      <xdr:nvSpPr>
        <xdr:cNvPr id="88" name="円/楕円 87"/>
        <xdr:cNvSpPr/>
      </xdr:nvSpPr>
      <xdr:spPr>
        <a:xfrm>
          <a:off x="1079500" y="623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150766</xdr:rowOff>
    </xdr:from>
    <xdr:ext cx="469744" cy="259045"/>
    <xdr:sp macro="" textlink="">
      <xdr:nvSpPr>
        <xdr:cNvPr id="89" name="テキスト ボックス 88"/>
        <xdr:cNvSpPr txBox="1"/>
      </xdr:nvSpPr>
      <xdr:spPr>
        <a:xfrm>
          <a:off x="895427" y="63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96060</xdr:rowOff>
    </xdr:from>
    <xdr:to>
      <xdr:col>6</xdr:col>
      <xdr:colOff>511175</xdr:colOff>
      <xdr:row>57</xdr:row>
      <xdr:rowOff>116529</xdr:rowOff>
    </xdr:to>
    <xdr:cxnSp macro="">
      <xdr:nvCxnSpPr>
        <xdr:cNvPr id="116" name="直線コネクタ 115"/>
        <xdr:cNvCxnSpPr/>
      </xdr:nvCxnSpPr>
      <xdr:spPr>
        <a:xfrm>
          <a:off x="3797300" y="9868710"/>
          <a:ext cx="838200" cy="2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87685</xdr:rowOff>
    </xdr:from>
    <xdr:to>
      <xdr:col>5</xdr:col>
      <xdr:colOff>358775</xdr:colOff>
      <xdr:row>57</xdr:row>
      <xdr:rowOff>96060</xdr:rowOff>
    </xdr:to>
    <xdr:cxnSp macro="">
      <xdr:nvCxnSpPr>
        <xdr:cNvPr id="119" name="直線コネクタ 118"/>
        <xdr:cNvCxnSpPr/>
      </xdr:nvCxnSpPr>
      <xdr:spPr>
        <a:xfrm>
          <a:off x="2908300" y="9860335"/>
          <a:ext cx="889000" cy="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87685</xdr:rowOff>
    </xdr:from>
    <xdr:to>
      <xdr:col>4</xdr:col>
      <xdr:colOff>155575</xdr:colOff>
      <xdr:row>57</xdr:row>
      <xdr:rowOff>130766</xdr:rowOff>
    </xdr:to>
    <xdr:cxnSp macro="">
      <xdr:nvCxnSpPr>
        <xdr:cNvPr id="122" name="直線コネクタ 121"/>
        <xdr:cNvCxnSpPr/>
      </xdr:nvCxnSpPr>
      <xdr:spPr>
        <a:xfrm flipV="1">
          <a:off x="2019300" y="9860335"/>
          <a:ext cx="889000" cy="4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130766</xdr:rowOff>
    </xdr:from>
    <xdr:to>
      <xdr:col>2</xdr:col>
      <xdr:colOff>638175</xdr:colOff>
      <xdr:row>57</xdr:row>
      <xdr:rowOff>140935</xdr:rowOff>
    </xdr:to>
    <xdr:cxnSp macro="">
      <xdr:nvCxnSpPr>
        <xdr:cNvPr id="125" name="直線コネクタ 124"/>
        <xdr:cNvCxnSpPr/>
      </xdr:nvCxnSpPr>
      <xdr:spPr>
        <a:xfrm flipV="1">
          <a:off x="1130300" y="9903416"/>
          <a:ext cx="889000" cy="1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65729</xdr:rowOff>
    </xdr:from>
    <xdr:to>
      <xdr:col>6</xdr:col>
      <xdr:colOff>561975</xdr:colOff>
      <xdr:row>57</xdr:row>
      <xdr:rowOff>167329</xdr:rowOff>
    </xdr:to>
    <xdr:sp macro="" textlink="">
      <xdr:nvSpPr>
        <xdr:cNvPr id="135" name="円/楕円 134"/>
        <xdr:cNvSpPr/>
      </xdr:nvSpPr>
      <xdr:spPr>
        <a:xfrm>
          <a:off x="4584700" y="983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152106</xdr:rowOff>
    </xdr:from>
    <xdr:ext cx="534377" cy="259045"/>
    <xdr:sp macro="" textlink="">
      <xdr:nvSpPr>
        <xdr:cNvPr id="136" name="総務費該当値テキスト"/>
        <xdr:cNvSpPr txBox="1"/>
      </xdr:nvSpPr>
      <xdr:spPr>
        <a:xfrm>
          <a:off x="4686300" y="975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42,568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45260</xdr:rowOff>
    </xdr:from>
    <xdr:to>
      <xdr:col>5</xdr:col>
      <xdr:colOff>409575</xdr:colOff>
      <xdr:row>57</xdr:row>
      <xdr:rowOff>146860</xdr:rowOff>
    </xdr:to>
    <xdr:sp macro="" textlink="">
      <xdr:nvSpPr>
        <xdr:cNvPr id="137" name="円/楕円 136"/>
        <xdr:cNvSpPr/>
      </xdr:nvSpPr>
      <xdr:spPr>
        <a:xfrm>
          <a:off x="3746500" y="981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137987</xdr:rowOff>
    </xdr:from>
    <xdr:ext cx="534377" cy="259045"/>
    <xdr:sp macro="" textlink="">
      <xdr:nvSpPr>
        <xdr:cNvPr id="138" name="テキスト ボックス 137"/>
        <xdr:cNvSpPr txBox="1"/>
      </xdr:nvSpPr>
      <xdr:spPr>
        <a:xfrm>
          <a:off x="3530111" y="991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47,045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36885</xdr:rowOff>
    </xdr:from>
    <xdr:to>
      <xdr:col>4</xdr:col>
      <xdr:colOff>206375</xdr:colOff>
      <xdr:row>57</xdr:row>
      <xdr:rowOff>138485</xdr:rowOff>
    </xdr:to>
    <xdr:sp macro="" textlink="">
      <xdr:nvSpPr>
        <xdr:cNvPr id="139" name="円/楕円 138"/>
        <xdr:cNvSpPr/>
      </xdr:nvSpPr>
      <xdr:spPr>
        <a:xfrm>
          <a:off x="2857500" y="980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129612</xdr:rowOff>
    </xdr:from>
    <xdr:ext cx="534377" cy="259045"/>
    <xdr:sp macro="" textlink="">
      <xdr:nvSpPr>
        <xdr:cNvPr id="140" name="テキスト ボックス 139"/>
        <xdr:cNvSpPr txBox="1"/>
      </xdr:nvSpPr>
      <xdr:spPr>
        <a:xfrm>
          <a:off x="2641111" y="99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48,877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79966</xdr:rowOff>
    </xdr:from>
    <xdr:to>
      <xdr:col>3</xdr:col>
      <xdr:colOff>3175</xdr:colOff>
      <xdr:row>58</xdr:row>
      <xdr:rowOff>10116</xdr:rowOff>
    </xdr:to>
    <xdr:sp macro="" textlink="">
      <xdr:nvSpPr>
        <xdr:cNvPr id="141" name="円/楕円 140"/>
        <xdr:cNvSpPr/>
      </xdr:nvSpPr>
      <xdr:spPr>
        <a:xfrm>
          <a:off x="1968500" y="98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1243</xdr:rowOff>
    </xdr:from>
    <xdr:ext cx="534377" cy="259045"/>
    <xdr:sp macro="" textlink="">
      <xdr:nvSpPr>
        <xdr:cNvPr id="142" name="テキスト ボックス 141"/>
        <xdr:cNvSpPr txBox="1"/>
      </xdr:nvSpPr>
      <xdr:spPr>
        <a:xfrm>
          <a:off x="1752111" y="99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90135</xdr:rowOff>
    </xdr:from>
    <xdr:to>
      <xdr:col>1</xdr:col>
      <xdr:colOff>485775</xdr:colOff>
      <xdr:row>58</xdr:row>
      <xdr:rowOff>20285</xdr:rowOff>
    </xdr:to>
    <xdr:sp macro="" textlink="">
      <xdr:nvSpPr>
        <xdr:cNvPr id="143" name="円/楕円 142"/>
        <xdr:cNvSpPr/>
      </xdr:nvSpPr>
      <xdr:spPr>
        <a:xfrm>
          <a:off x="1079500" y="986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11412</xdr:rowOff>
    </xdr:from>
    <xdr:ext cx="534377" cy="259045"/>
    <xdr:sp macro="" textlink="">
      <xdr:nvSpPr>
        <xdr:cNvPr id="144" name="テキスト ボックス 143"/>
        <xdr:cNvSpPr txBox="1"/>
      </xdr:nvSpPr>
      <xdr:spPr>
        <a:xfrm>
          <a:off x="863111" y="995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54470</xdr:rowOff>
    </xdr:from>
    <xdr:to>
      <xdr:col>6</xdr:col>
      <xdr:colOff>511175</xdr:colOff>
      <xdr:row>77</xdr:row>
      <xdr:rowOff>91032</xdr:rowOff>
    </xdr:to>
    <xdr:cxnSp macro="">
      <xdr:nvCxnSpPr>
        <xdr:cNvPr id="172" name="直線コネクタ 171"/>
        <xdr:cNvCxnSpPr/>
      </xdr:nvCxnSpPr>
      <xdr:spPr>
        <a:xfrm flipV="1">
          <a:off x="3797300" y="13256120"/>
          <a:ext cx="838200" cy="3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91032</xdr:rowOff>
    </xdr:from>
    <xdr:to>
      <xdr:col>5</xdr:col>
      <xdr:colOff>358775</xdr:colOff>
      <xdr:row>77</xdr:row>
      <xdr:rowOff>124388</xdr:rowOff>
    </xdr:to>
    <xdr:cxnSp macro="">
      <xdr:nvCxnSpPr>
        <xdr:cNvPr id="175" name="直線コネクタ 174"/>
        <xdr:cNvCxnSpPr/>
      </xdr:nvCxnSpPr>
      <xdr:spPr>
        <a:xfrm flipV="1">
          <a:off x="2908300" y="13292682"/>
          <a:ext cx="889000" cy="3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124388</xdr:rowOff>
    </xdr:from>
    <xdr:to>
      <xdr:col>4</xdr:col>
      <xdr:colOff>155575</xdr:colOff>
      <xdr:row>77</xdr:row>
      <xdr:rowOff>163004</xdr:rowOff>
    </xdr:to>
    <xdr:cxnSp macro="">
      <xdr:nvCxnSpPr>
        <xdr:cNvPr id="178" name="直線コネクタ 177"/>
        <xdr:cNvCxnSpPr/>
      </xdr:nvCxnSpPr>
      <xdr:spPr>
        <a:xfrm flipV="1">
          <a:off x="2019300" y="13326038"/>
          <a:ext cx="889000" cy="3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163004</xdr:rowOff>
    </xdr:from>
    <xdr:to>
      <xdr:col>2</xdr:col>
      <xdr:colOff>638175</xdr:colOff>
      <xdr:row>78</xdr:row>
      <xdr:rowOff>21734</xdr:rowOff>
    </xdr:to>
    <xdr:cxnSp macro="">
      <xdr:nvCxnSpPr>
        <xdr:cNvPr id="181" name="直線コネクタ 180"/>
        <xdr:cNvCxnSpPr/>
      </xdr:nvCxnSpPr>
      <xdr:spPr>
        <a:xfrm flipV="1">
          <a:off x="1130300" y="13364654"/>
          <a:ext cx="889000" cy="3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3670</xdr:rowOff>
    </xdr:from>
    <xdr:to>
      <xdr:col>6</xdr:col>
      <xdr:colOff>561975</xdr:colOff>
      <xdr:row>77</xdr:row>
      <xdr:rowOff>105270</xdr:rowOff>
    </xdr:to>
    <xdr:sp macro="" textlink="">
      <xdr:nvSpPr>
        <xdr:cNvPr id="191" name="円/楕円 190"/>
        <xdr:cNvSpPr/>
      </xdr:nvSpPr>
      <xdr:spPr>
        <a:xfrm>
          <a:off x="4584700" y="132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153547</xdr:rowOff>
    </xdr:from>
    <xdr:ext cx="599010" cy="259045"/>
    <xdr:sp macro="" textlink="">
      <xdr:nvSpPr>
        <xdr:cNvPr id="192" name="民生費該当値テキスト"/>
        <xdr:cNvSpPr txBox="1"/>
      </xdr:nvSpPr>
      <xdr:spPr>
        <a:xfrm>
          <a:off x="4686300" y="1318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156,142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40232</xdr:rowOff>
    </xdr:from>
    <xdr:to>
      <xdr:col>5</xdr:col>
      <xdr:colOff>409575</xdr:colOff>
      <xdr:row>77</xdr:row>
      <xdr:rowOff>141832</xdr:rowOff>
    </xdr:to>
    <xdr:sp macro="" textlink="">
      <xdr:nvSpPr>
        <xdr:cNvPr id="193" name="円/楕円 192"/>
        <xdr:cNvSpPr/>
      </xdr:nvSpPr>
      <xdr:spPr>
        <a:xfrm>
          <a:off x="3746500" y="132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132959</xdr:rowOff>
    </xdr:from>
    <xdr:ext cx="599010" cy="259045"/>
    <xdr:sp macro="" textlink="">
      <xdr:nvSpPr>
        <xdr:cNvPr id="194" name="テキスト ボックス 193"/>
        <xdr:cNvSpPr txBox="1"/>
      </xdr:nvSpPr>
      <xdr:spPr>
        <a:xfrm>
          <a:off x="3497794" y="1333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148,145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73588</xdr:rowOff>
    </xdr:from>
    <xdr:to>
      <xdr:col>4</xdr:col>
      <xdr:colOff>206375</xdr:colOff>
      <xdr:row>78</xdr:row>
      <xdr:rowOff>3738</xdr:rowOff>
    </xdr:to>
    <xdr:sp macro="" textlink="">
      <xdr:nvSpPr>
        <xdr:cNvPr id="195" name="円/楕円 194"/>
        <xdr:cNvSpPr/>
      </xdr:nvSpPr>
      <xdr:spPr>
        <a:xfrm>
          <a:off x="2857500" y="1327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166315</xdr:rowOff>
    </xdr:from>
    <xdr:ext cx="599010" cy="259045"/>
    <xdr:sp macro="" textlink="">
      <xdr:nvSpPr>
        <xdr:cNvPr id="196" name="テキスト ボックス 195"/>
        <xdr:cNvSpPr txBox="1"/>
      </xdr:nvSpPr>
      <xdr:spPr>
        <a:xfrm>
          <a:off x="2608794" y="1336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140,849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112204</xdr:rowOff>
    </xdr:from>
    <xdr:to>
      <xdr:col>3</xdr:col>
      <xdr:colOff>3175</xdr:colOff>
      <xdr:row>78</xdr:row>
      <xdr:rowOff>42354</xdr:rowOff>
    </xdr:to>
    <xdr:sp macro="" textlink="">
      <xdr:nvSpPr>
        <xdr:cNvPr id="197" name="円/楕円 196"/>
        <xdr:cNvSpPr/>
      </xdr:nvSpPr>
      <xdr:spPr>
        <a:xfrm>
          <a:off x="1968500" y="1331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33481</xdr:rowOff>
    </xdr:from>
    <xdr:ext cx="599010" cy="259045"/>
    <xdr:sp macro="" textlink="">
      <xdr:nvSpPr>
        <xdr:cNvPr id="198" name="テキスト ボックス 197"/>
        <xdr:cNvSpPr txBox="1"/>
      </xdr:nvSpPr>
      <xdr:spPr>
        <a:xfrm>
          <a:off x="1719794" y="13406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142384</xdr:rowOff>
    </xdr:from>
    <xdr:to>
      <xdr:col>1</xdr:col>
      <xdr:colOff>485775</xdr:colOff>
      <xdr:row>78</xdr:row>
      <xdr:rowOff>72534</xdr:rowOff>
    </xdr:to>
    <xdr:sp macro="" textlink="">
      <xdr:nvSpPr>
        <xdr:cNvPr id="199" name="円/楕円 198"/>
        <xdr:cNvSpPr/>
      </xdr:nvSpPr>
      <xdr:spPr>
        <a:xfrm>
          <a:off x="1079500" y="1334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63661</xdr:rowOff>
    </xdr:from>
    <xdr:ext cx="599010" cy="259045"/>
    <xdr:sp macro="" textlink="">
      <xdr:nvSpPr>
        <xdr:cNvPr id="200" name="テキスト ボックス 199"/>
        <xdr:cNvSpPr txBox="1"/>
      </xdr:nvSpPr>
      <xdr:spPr>
        <a:xfrm>
          <a:off x="830794" y="1343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8426</xdr:rowOff>
    </xdr:from>
    <xdr:to>
      <xdr:col>6</xdr:col>
      <xdr:colOff>511175</xdr:colOff>
      <xdr:row>97</xdr:row>
      <xdr:rowOff>12055</xdr:rowOff>
    </xdr:to>
    <xdr:cxnSp macro="">
      <xdr:nvCxnSpPr>
        <xdr:cNvPr id="225" name="直線コネクタ 224"/>
        <xdr:cNvCxnSpPr/>
      </xdr:nvCxnSpPr>
      <xdr:spPr>
        <a:xfrm>
          <a:off x="3797300" y="16639076"/>
          <a:ext cx="838200" cy="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166520</xdr:rowOff>
    </xdr:from>
    <xdr:to>
      <xdr:col>5</xdr:col>
      <xdr:colOff>358775</xdr:colOff>
      <xdr:row>97</xdr:row>
      <xdr:rowOff>8426</xdr:rowOff>
    </xdr:to>
    <xdr:cxnSp macro="">
      <xdr:nvCxnSpPr>
        <xdr:cNvPr id="228" name="直線コネクタ 227"/>
        <xdr:cNvCxnSpPr/>
      </xdr:nvCxnSpPr>
      <xdr:spPr>
        <a:xfrm>
          <a:off x="2908300" y="16625720"/>
          <a:ext cx="889000" cy="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159302</xdr:rowOff>
    </xdr:from>
    <xdr:to>
      <xdr:col>4</xdr:col>
      <xdr:colOff>155575</xdr:colOff>
      <xdr:row>96</xdr:row>
      <xdr:rowOff>166520</xdr:rowOff>
    </xdr:to>
    <xdr:cxnSp macro="">
      <xdr:nvCxnSpPr>
        <xdr:cNvPr id="231" name="直線コネクタ 230"/>
        <xdr:cNvCxnSpPr/>
      </xdr:nvCxnSpPr>
      <xdr:spPr>
        <a:xfrm>
          <a:off x="2019300" y="16618502"/>
          <a:ext cx="8890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109536</xdr:rowOff>
    </xdr:from>
    <xdr:to>
      <xdr:col>2</xdr:col>
      <xdr:colOff>638175</xdr:colOff>
      <xdr:row>96</xdr:row>
      <xdr:rowOff>159302</xdr:rowOff>
    </xdr:to>
    <xdr:cxnSp macro="">
      <xdr:nvCxnSpPr>
        <xdr:cNvPr id="234" name="直線コネクタ 233"/>
        <xdr:cNvCxnSpPr/>
      </xdr:nvCxnSpPr>
      <xdr:spPr>
        <a:xfrm>
          <a:off x="1130300" y="16568736"/>
          <a:ext cx="889000" cy="4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132705</xdr:rowOff>
    </xdr:from>
    <xdr:to>
      <xdr:col>6</xdr:col>
      <xdr:colOff>561975</xdr:colOff>
      <xdr:row>97</xdr:row>
      <xdr:rowOff>62855</xdr:rowOff>
    </xdr:to>
    <xdr:sp macro="" textlink="">
      <xdr:nvSpPr>
        <xdr:cNvPr id="244" name="円/楕円 243"/>
        <xdr:cNvSpPr/>
      </xdr:nvSpPr>
      <xdr:spPr>
        <a:xfrm>
          <a:off x="4584700" y="1659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47632</xdr:rowOff>
    </xdr:from>
    <xdr:ext cx="534377" cy="259045"/>
    <xdr:sp macro="" textlink="">
      <xdr:nvSpPr>
        <xdr:cNvPr id="245" name="衛生費該当値テキスト"/>
        <xdr:cNvSpPr txBox="1"/>
      </xdr:nvSpPr>
      <xdr:spPr>
        <a:xfrm>
          <a:off x="4686300" y="1650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32,335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129076</xdr:rowOff>
    </xdr:from>
    <xdr:to>
      <xdr:col>5</xdr:col>
      <xdr:colOff>409575</xdr:colOff>
      <xdr:row>97</xdr:row>
      <xdr:rowOff>59226</xdr:rowOff>
    </xdr:to>
    <xdr:sp macro="" textlink="">
      <xdr:nvSpPr>
        <xdr:cNvPr id="246" name="円/楕円 245"/>
        <xdr:cNvSpPr/>
      </xdr:nvSpPr>
      <xdr:spPr>
        <a:xfrm>
          <a:off x="3746500" y="1658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50353</xdr:rowOff>
    </xdr:from>
    <xdr:ext cx="534377" cy="259045"/>
    <xdr:sp macro="" textlink="">
      <xdr:nvSpPr>
        <xdr:cNvPr id="247" name="テキスト ボックス 246"/>
        <xdr:cNvSpPr txBox="1"/>
      </xdr:nvSpPr>
      <xdr:spPr>
        <a:xfrm>
          <a:off x="3530111" y="1668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115720</xdr:rowOff>
    </xdr:from>
    <xdr:to>
      <xdr:col>4</xdr:col>
      <xdr:colOff>206375</xdr:colOff>
      <xdr:row>97</xdr:row>
      <xdr:rowOff>45870</xdr:rowOff>
    </xdr:to>
    <xdr:sp macro="" textlink="">
      <xdr:nvSpPr>
        <xdr:cNvPr id="248" name="円/楕円 247"/>
        <xdr:cNvSpPr/>
      </xdr:nvSpPr>
      <xdr:spPr>
        <a:xfrm>
          <a:off x="2857500" y="1657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36997</xdr:rowOff>
    </xdr:from>
    <xdr:ext cx="534377" cy="259045"/>
    <xdr:sp macro="" textlink="">
      <xdr:nvSpPr>
        <xdr:cNvPr id="249" name="テキスト ボックス 248"/>
        <xdr:cNvSpPr txBox="1"/>
      </xdr:nvSpPr>
      <xdr:spPr>
        <a:xfrm>
          <a:off x="2641111" y="1666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108502</xdr:rowOff>
    </xdr:from>
    <xdr:to>
      <xdr:col>3</xdr:col>
      <xdr:colOff>3175</xdr:colOff>
      <xdr:row>97</xdr:row>
      <xdr:rowOff>38652</xdr:rowOff>
    </xdr:to>
    <xdr:sp macro="" textlink="">
      <xdr:nvSpPr>
        <xdr:cNvPr id="250" name="円/楕円 249"/>
        <xdr:cNvSpPr/>
      </xdr:nvSpPr>
      <xdr:spPr>
        <a:xfrm>
          <a:off x="1968500" y="1656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29779</xdr:rowOff>
    </xdr:from>
    <xdr:ext cx="534377" cy="259045"/>
    <xdr:sp macro="" textlink="">
      <xdr:nvSpPr>
        <xdr:cNvPr id="251" name="テキスト ボックス 250"/>
        <xdr:cNvSpPr txBox="1"/>
      </xdr:nvSpPr>
      <xdr:spPr>
        <a:xfrm>
          <a:off x="1752111" y="1666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58736</xdr:rowOff>
    </xdr:from>
    <xdr:to>
      <xdr:col>1</xdr:col>
      <xdr:colOff>485775</xdr:colOff>
      <xdr:row>96</xdr:row>
      <xdr:rowOff>160336</xdr:rowOff>
    </xdr:to>
    <xdr:sp macro="" textlink="">
      <xdr:nvSpPr>
        <xdr:cNvPr id="252" name="円/楕円 251"/>
        <xdr:cNvSpPr/>
      </xdr:nvSpPr>
      <xdr:spPr>
        <a:xfrm>
          <a:off x="1079500" y="165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151463</xdr:rowOff>
    </xdr:from>
    <xdr:ext cx="534377" cy="259045"/>
    <xdr:sp macro="" textlink="">
      <xdr:nvSpPr>
        <xdr:cNvPr id="253" name="テキスト ボックス 252"/>
        <xdr:cNvSpPr txBox="1"/>
      </xdr:nvSpPr>
      <xdr:spPr>
        <a:xfrm>
          <a:off x="863111" y="1661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148517</xdr:rowOff>
    </xdr:from>
    <xdr:to>
      <xdr:col>15</xdr:col>
      <xdr:colOff>180975</xdr:colOff>
      <xdr:row>38</xdr:row>
      <xdr:rowOff>148844</xdr:rowOff>
    </xdr:to>
    <xdr:cxnSp macro="">
      <xdr:nvCxnSpPr>
        <xdr:cNvPr id="284" name="直線コネクタ 283"/>
        <xdr:cNvCxnSpPr/>
      </xdr:nvCxnSpPr>
      <xdr:spPr>
        <a:xfrm flipV="1">
          <a:off x="9639300" y="6663617"/>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157661</xdr:rowOff>
    </xdr:from>
    <xdr:to>
      <xdr:col>14</xdr:col>
      <xdr:colOff>28575</xdr:colOff>
      <xdr:row>38</xdr:row>
      <xdr:rowOff>148844</xdr:rowOff>
    </xdr:to>
    <xdr:cxnSp macro="">
      <xdr:nvCxnSpPr>
        <xdr:cNvPr id="287" name="直線コネクタ 286"/>
        <xdr:cNvCxnSpPr/>
      </xdr:nvCxnSpPr>
      <xdr:spPr>
        <a:xfrm>
          <a:off x="8750300" y="6329861"/>
          <a:ext cx="889000" cy="33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139047</xdr:rowOff>
    </xdr:from>
    <xdr:to>
      <xdr:col>12</xdr:col>
      <xdr:colOff>511175</xdr:colOff>
      <xdr:row>36</xdr:row>
      <xdr:rowOff>157661</xdr:rowOff>
    </xdr:to>
    <xdr:cxnSp macro="">
      <xdr:nvCxnSpPr>
        <xdr:cNvPr id="290" name="直線コネクタ 289"/>
        <xdr:cNvCxnSpPr/>
      </xdr:nvCxnSpPr>
      <xdr:spPr>
        <a:xfrm>
          <a:off x="7861300" y="5796897"/>
          <a:ext cx="889000" cy="5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139047</xdr:rowOff>
    </xdr:from>
    <xdr:to>
      <xdr:col>11</xdr:col>
      <xdr:colOff>307975</xdr:colOff>
      <xdr:row>36</xdr:row>
      <xdr:rowOff>37157</xdr:rowOff>
    </xdr:to>
    <xdr:cxnSp macro="">
      <xdr:nvCxnSpPr>
        <xdr:cNvPr id="293" name="直線コネクタ 292"/>
        <xdr:cNvCxnSpPr/>
      </xdr:nvCxnSpPr>
      <xdr:spPr>
        <a:xfrm flipV="1">
          <a:off x="6972300" y="5796897"/>
          <a:ext cx="889000" cy="4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50672</xdr:rowOff>
    </xdr:from>
    <xdr:ext cx="469744" cy="259045"/>
    <xdr:sp macro="" textlink="">
      <xdr:nvSpPr>
        <xdr:cNvPr id="295" name="テキスト ボックス 294"/>
        <xdr:cNvSpPr txBox="1"/>
      </xdr:nvSpPr>
      <xdr:spPr>
        <a:xfrm>
          <a:off x="7626427"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97717</xdr:rowOff>
    </xdr:from>
    <xdr:to>
      <xdr:col>15</xdr:col>
      <xdr:colOff>231775</xdr:colOff>
      <xdr:row>39</xdr:row>
      <xdr:rowOff>27867</xdr:rowOff>
    </xdr:to>
    <xdr:sp macro="" textlink="">
      <xdr:nvSpPr>
        <xdr:cNvPr id="303" name="円/楕円 302"/>
        <xdr:cNvSpPr/>
      </xdr:nvSpPr>
      <xdr:spPr>
        <a:xfrm>
          <a:off x="10426700" y="661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12644</xdr:rowOff>
    </xdr:from>
    <xdr:ext cx="378565" cy="259045"/>
    <xdr:sp macro="" textlink="">
      <xdr:nvSpPr>
        <xdr:cNvPr id="304" name="労働費該当値テキスト"/>
        <xdr:cNvSpPr txBox="1"/>
      </xdr:nvSpPr>
      <xdr:spPr>
        <a:xfrm>
          <a:off x="10528300" y="6527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98044</xdr:rowOff>
    </xdr:from>
    <xdr:to>
      <xdr:col>14</xdr:col>
      <xdr:colOff>79375</xdr:colOff>
      <xdr:row>39</xdr:row>
      <xdr:rowOff>28194</xdr:rowOff>
    </xdr:to>
    <xdr:sp macro="" textlink="">
      <xdr:nvSpPr>
        <xdr:cNvPr id="305" name="円/楕円 304"/>
        <xdr:cNvSpPr/>
      </xdr:nvSpPr>
      <xdr:spPr>
        <a:xfrm>
          <a:off x="9588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19321</xdr:rowOff>
    </xdr:from>
    <xdr:ext cx="378565" cy="259045"/>
    <xdr:sp macro="" textlink="">
      <xdr:nvSpPr>
        <xdr:cNvPr id="306" name="テキスト ボックス 305"/>
        <xdr:cNvSpPr txBox="1"/>
      </xdr:nvSpPr>
      <xdr:spPr>
        <a:xfrm>
          <a:off x="9450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106861</xdr:rowOff>
    </xdr:from>
    <xdr:to>
      <xdr:col>12</xdr:col>
      <xdr:colOff>561975</xdr:colOff>
      <xdr:row>37</xdr:row>
      <xdr:rowOff>37011</xdr:rowOff>
    </xdr:to>
    <xdr:sp macro="" textlink="">
      <xdr:nvSpPr>
        <xdr:cNvPr id="307" name="円/楕円 306"/>
        <xdr:cNvSpPr/>
      </xdr:nvSpPr>
      <xdr:spPr>
        <a:xfrm>
          <a:off x="8699500" y="62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28138</xdr:rowOff>
    </xdr:from>
    <xdr:ext cx="469744" cy="259045"/>
    <xdr:sp macro="" textlink="">
      <xdr:nvSpPr>
        <xdr:cNvPr id="308" name="テキスト ボックス 307"/>
        <xdr:cNvSpPr txBox="1"/>
      </xdr:nvSpPr>
      <xdr:spPr>
        <a:xfrm>
          <a:off x="8515427" y="63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88247</xdr:rowOff>
    </xdr:from>
    <xdr:to>
      <xdr:col>11</xdr:col>
      <xdr:colOff>358775</xdr:colOff>
      <xdr:row>34</xdr:row>
      <xdr:rowOff>18397</xdr:rowOff>
    </xdr:to>
    <xdr:sp macro="" textlink="">
      <xdr:nvSpPr>
        <xdr:cNvPr id="309" name="円/楕円 308"/>
        <xdr:cNvSpPr/>
      </xdr:nvSpPr>
      <xdr:spPr>
        <a:xfrm>
          <a:off x="7810500" y="57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34924</xdr:rowOff>
    </xdr:from>
    <xdr:ext cx="469744" cy="259045"/>
    <xdr:sp macro="" textlink="">
      <xdr:nvSpPr>
        <xdr:cNvPr id="310" name="テキスト ボックス 309"/>
        <xdr:cNvSpPr txBox="1"/>
      </xdr:nvSpPr>
      <xdr:spPr>
        <a:xfrm>
          <a:off x="7626427" y="552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157807</xdr:rowOff>
    </xdr:from>
    <xdr:to>
      <xdr:col>10</xdr:col>
      <xdr:colOff>155575</xdr:colOff>
      <xdr:row>36</xdr:row>
      <xdr:rowOff>87957</xdr:rowOff>
    </xdr:to>
    <xdr:sp macro="" textlink="">
      <xdr:nvSpPr>
        <xdr:cNvPr id="311" name="円/楕円 310"/>
        <xdr:cNvSpPr/>
      </xdr:nvSpPr>
      <xdr:spPr>
        <a:xfrm>
          <a:off x="6921500" y="61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79084</xdr:rowOff>
    </xdr:from>
    <xdr:ext cx="469744" cy="259045"/>
    <xdr:sp macro="" textlink="">
      <xdr:nvSpPr>
        <xdr:cNvPr id="312" name="テキスト ボックス 311"/>
        <xdr:cNvSpPr txBox="1"/>
      </xdr:nvSpPr>
      <xdr:spPr>
        <a:xfrm>
          <a:off x="6737427" y="625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144069</xdr:rowOff>
    </xdr:from>
    <xdr:to>
      <xdr:col>15</xdr:col>
      <xdr:colOff>180975</xdr:colOff>
      <xdr:row>58</xdr:row>
      <xdr:rowOff>37782</xdr:rowOff>
    </xdr:to>
    <xdr:cxnSp macro="">
      <xdr:nvCxnSpPr>
        <xdr:cNvPr id="341" name="直線コネクタ 340"/>
        <xdr:cNvCxnSpPr/>
      </xdr:nvCxnSpPr>
      <xdr:spPr>
        <a:xfrm flipV="1">
          <a:off x="9639300" y="9916719"/>
          <a:ext cx="838200" cy="6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37782</xdr:rowOff>
    </xdr:from>
    <xdr:to>
      <xdr:col>14</xdr:col>
      <xdr:colOff>28575</xdr:colOff>
      <xdr:row>58</xdr:row>
      <xdr:rowOff>41339</xdr:rowOff>
    </xdr:to>
    <xdr:cxnSp macro="">
      <xdr:nvCxnSpPr>
        <xdr:cNvPr id="344" name="直線コネクタ 343"/>
        <xdr:cNvCxnSpPr/>
      </xdr:nvCxnSpPr>
      <xdr:spPr>
        <a:xfrm flipV="1">
          <a:off x="8750300" y="9981882"/>
          <a:ext cx="8890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37236</xdr:rowOff>
    </xdr:from>
    <xdr:to>
      <xdr:col>12</xdr:col>
      <xdr:colOff>511175</xdr:colOff>
      <xdr:row>58</xdr:row>
      <xdr:rowOff>41339</xdr:rowOff>
    </xdr:to>
    <xdr:cxnSp macro="">
      <xdr:nvCxnSpPr>
        <xdr:cNvPr id="347" name="直線コネクタ 346"/>
        <xdr:cNvCxnSpPr/>
      </xdr:nvCxnSpPr>
      <xdr:spPr>
        <a:xfrm>
          <a:off x="7861300" y="9981336"/>
          <a:ext cx="889000" cy="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15964</xdr:rowOff>
    </xdr:from>
    <xdr:to>
      <xdr:col>11</xdr:col>
      <xdr:colOff>307975</xdr:colOff>
      <xdr:row>58</xdr:row>
      <xdr:rowOff>37236</xdr:rowOff>
    </xdr:to>
    <xdr:cxnSp macro="">
      <xdr:nvCxnSpPr>
        <xdr:cNvPr id="350" name="直線コネクタ 349"/>
        <xdr:cNvCxnSpPr/>
      </xdr:nvCxnSpPr>
      <xdr:spPr>
        <a:xfrm>
          <a:off x="6972300" y="9960064"/>
          <a:ext cx="889000" cy="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93269</xdr:rowOff>
    </xdr:from>
    <xdr:to>
      <xdr:col>15</xdr:col>
      <xdr:colOff>231775</xdr:colOff>
      <xdr:row>58</xdr:row>
      <xdr:rowOff>23419</xdr:rowOff>
    </xdr:to>
    <xdr:sp macro="" textlink="">
      <xdr:nvSpPr>
        <xdr:cNvPr id="360" name="円/楕円 359"/>
        <xdr:cNvSpPr/>
      </xdr:nvSpPr>
      <xdr:spPr>
        <a:xfrm>
          <a:off x="10426700" y="98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71696</xdr:rowOff>
    </xdr:from>
    <xdr:ext cx="534377" cy="259045"/>
    <xdr:sp macro="" textlink="">
      <xdr:nvSpPr>
        <xdr:cNvPr id="361" name="農林水産業費該当値テキスト"/>
        <xdr:cNvSpPr txBox="1"/>
      </xdr:nvSpPr>
      <xdr:spPr>
        <a:xfrm>
          <a:off x="10528300" y="984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19,156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158432</xdr:rowOff>
    </xdr:from>
    <xdr:to>
      <xdr:col>14</xdr:col>
      <xdr:colOff>79375</xdr:colOff>
      <xdr:row>58</xdr:row>
      <xdr:rowOff>88582</xdr:rowOff>
    </xdr:to>
    <xdr:sp macro="" textlink="">
      <xdr:nvSpPr>
        <xdr:cNvPr id="362" name="円/楕円 361"/>
        <xdr:cNvSpPr/>
      </xdr:nvSpPr>
      <xdr:spPr>
        <a:xfrm>
          <a:off x="9588500" y="993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79709</xdr:rowOff>
    </xdr:from>
    <xdr:ext cx="534377" cy="259045"/>
    <xdr:sp macro="" textlink="">
      <xdr:nvSpPr>
        <xdr:cNvPr id="363" name="テキスト ボックス 362"/>
        <xdr:cNvSpPr txBox="1"/>
      </xdr:nvSpPr>
      <xdr:spPr>
        <a:xfrm>
          <a:off x="9372111" y="100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161989</xdr:rowOff>
    </xdr:from>
    <xdr:to>
      <xdr:col>12</xdr:col>
      <xdr:colOff>561975</xdr:colOff>
      <xdr:row>58</xdr:row>
      <xdr:rowOff>92139</xdr:rowOff>
    </xdr:to>
    <xdr:sp macro="" textlink="">
      <xdr:nvSpPr>
        <xdr:cNvPr id="364" name="円/楕円 363"/>
        <xdr:cNvSpPr/>
      </xdr:nvSpPr>
      <xdr:spPr>
        <a:xfrm>
          <a:off x="8699500" y="993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83266</xdr:rowOff>
    </xdr:from>
    <xdr:ext cx="534377" cy="259045"/>
    <xdr:sp macro="" textlink="">
      <xdr:nvSpPr>
        <xdr:cNvPr id="365" name="テキスト ボックス 364"/>
        <xdr:cNvSpPr txBox="1"/>
      </xdr:nvSpPr>
      <xdr:spPr>
        <a:xfrm>
          <a:off x="8483111" y="100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157886</xdr:rowOff>
    </xdr:from>
    <xdr:to>
      <xdr:col>11</xdr:col>
      <xdr:colOff>358775</xdr:colOff>
      <xdr:row>58</xdr:row>
      <xdr:rowOff>88036</xdr:rowOff>
    </xdr:to>
    <xdr:sp macro="" textlink="">
      <xdr:nvSpPr>
        <xdr:cNvPr id="366" name="円/楕円 365"/>
        <xdr:cNvSpPr/>
      </xdr:nvSpPr>
      <xdr:spPr>
        <a:xfrm>
          <a:off x="7810500" y="993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79163</xdr:rowOff>
    </xdr:from>
    <xdr:ext cx="534377" cy="259045"/>
    <xdr:sp macro="" textlink="">
      <xdr:nvSpPr>
        <xdr:cNvPr id="367" name="テキスト ボックス 366"/>
        <xdr:cNvSpPr txBox="1"/>
      </xdr:nvSpPr>
      <xdr:spPr>
        <a:xfrm>
          <a:off x="7594111" y="1002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136614</xdr:rowOff>
    </xdr:from>
    <xdr:to>
      <xdr:col>10</xdr:col>
      <xdr:colOff>155575</xdr:colOff>
      <xdr:row>58</xdr:row>
      <xdr:rowOff>66764</xdr:rowOff>
    </xdr:to>
    <xdr:sp macro="" textlink="">
      <xdr:nvSpPr>
        <xdr:cNvPr id="368" name="円/楕円 367"/>
        <xdr:cNvSpPr/>
      </xdr:nvSpPr>
      <xdr:spPr>
        <a:xfrm>
          <a:off x="6921500" y="990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57891</xdr:rowOff>
    </xdr:from>
    <xdr:ext cx="534377" cy="259045"/>
    <xdr:sp macro="" textlink="">
      <xdr:nvSpPr>
        <xdr:cNvPr id="369" name="テキスト ボックス 368"/>
        <xdr:cNvSpPr txBox="1"/>
      </xdr:nvSpPr>
      <xdr:spPr>
        <a:xfrm>
          <a:off x="6705111" y="1000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114224</xdr:rowOff>
    </xdr:from>
    <xdr:to>
      <xdr:col>15</xdr:col>
      <xdr:colOff>180975</xdr:colOff>
      <xdr:row>78</xdr:row>
      <xdr:rowOff>137173</xdr:rowOff>
    </xdr:to>
    <xdr:cxnSp macro="">
      <xdr:nvCxnSpPr>
        <xdr:cNvPr id="398" name="直線コネクタ 397"/>
        <xdr:cNvCxnSpPr/>
      </xdr:nvCxnSpPr>
      <xdr:spPr>
        <a:xfrm>
          <a:off x="9639300" y="13487324"/>
          <a:ext cx="838200" cy="2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109640</xdr:rowOff>
    </xdr:from>
    <xdr:to>
      <xdr:col>14</xdr:col>
      <xdr:colOff>28575</xdr:colOff>
      <xdr:row>78</xdr:row>
      <xdr:rowOff>114224</xdr:rowOff>
    </xdr:to>
    <xdr:cxnSp macro="">
      <xdr:nvCxnSpPr>
        <xdr:cNvPr id="401" name="直線コネクタ 400"/>
        <xdr:cNvCxnSpPr/>
      </xdr:nvCxnSpPr>
      <xdr:spPr>
        <a:xfrm>
          <a:off x="8750300" y="13482740"/>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103987</xdr:rowOff>
    </xdr:from>
    <xdr:to>
      <xdr:col>12</xdr:col>
      <xdr:colOff>511175</xdr:colOff>
      <xdr:row>78</xdr:row>
      <xdr:rowOff>109640</xdr:rowOff>
    </xdr:to>
    <xdr:cxnSp macro="">
      <xdr:nvCxnSpPr>
        <xdr:cNvPr id="404" name="直線コネクタ 403"/>
        <xdr:cNvCxnSpPr/>
      </xdr:nvCxnSpPr>
      <xdr:spPr>
        <a:xfrm>
          <a:off x="7861300" y="13477087"/>
          <a:ext cx="889000" cy="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103987</xdr:rowOff>
    </xdr:from>
    <xdr:to>
      <xdr:col>11</xdr:col>
      <xdr:colOff>307975</xdr:colOff>
      <xdr:row>78</xdr:row>
      <xdr:rowOff>109105</xdr:rowOff>
    </xdr:to>
    <xdr:cxnSp macro="">
      <xdr:nvCxnSpPr>
        <xdr:cNvPr id="407" name="直線コネクタ 406"/>
        <xdr:cNvCxnSpPr/>
      </xdr:nvCxnSpPr>
      <xdr:spPr>
        <a:xfrm flipV="1">
          <a:off x="6972300" y="13477087"/>
          <a:ext cx="889000" cy="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86373</xdr:rowOff>
    </xdr:from>
    <xdr:to>
      <xdr:col>15</xdr:col>
      <xdr:colOff>231775</xdr:colOff>
      <xdr:row>79</xdr:row>
      <xdr:rowOff>16523</xdr:rowOff>
    </xdr:to>
    <xdr:sp macro="" textlink="">
      <xdr:nvSpPr>
        <xdr:cNvPr id="417" name="円/楕円 416"/>
        <xdr:cNvSpPr/>
      </xdr:nvSpPr>
      <xdr:spPr>
        <a:xfrm>
          <a:off x="10426700" y="134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1300</xdr:rowOff>
    </xdr:from>
    <xdr:ext cx="469744" cy="259045"/>
    <xdr:sp macro="" textlink="">
      <xdr:nvSpPr>
        <xdr:cNvPr id="418" name="商工費該当値テキスト"/>
        <xdr:cNvSpPr txBox="1"/>
      </xdr:nvSpPr>
      <xdr:spPr>
        <a:xfrm>
          <a:off x="10528300" y="133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63424</xdr:rowOff>
    </xdr:from>
    <xdr:to>
      <xdr:col>14</xdr:col>
      <xdr:colOff>79375</xdr:colOff>
      <xdr:row>78</xdr:row>
      <xdr:rowOff>165024</xdr:rowOff>
    </xdr:to>
    <xdr:sp macro="" textlink="">
      <xdr:nvSpPr>
        <xdr:cNvPr id="419" name="円/楕円 418"/>
        <xdr:cNvSpPr/>
      </xdr:nvSpPr>
      <xdr:spPr>
        <a:xfrm>
          <a:off x="9588500" y="1343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156151</xdr:rowOff>
    </xdr:from>
    <xdr:ext cx="469744" cy="259045"/>
    <xdr:sp macro="" textlink="">
      <xdr:nvSpPr>
        <xdr:cNvPr id="420" name="テキスト ボックス 419"/>
        <xdr:cNvSpPr txBox="1"/>
      </xdr:nvSpPr>
      <xdr:spPr>
        <a:xfrm>
          <a:off x="9404427" y="135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58840</xdr:rowOff>
    </xdr:from>
    <xdr:to>
      <xdr:col>12</xdr:col>
      <xdr:colOff>561975</xdr:colOff>
      <xdr:row>78</xdr:row>
      <xdr:rowOff>160440</xdr:rowOff>
    </xdr:to>
    <xdr:sp macro="" textlink="">
      <xdr:nvSpPr>
        <xdr:cNvPr id="421" name="円/楕円 420"/>
        <xdr:cNvSpPr/>
      </xdr:nvSpPr>
      <xdr:spPr>
        <a:xfrm>
          <a:off x="8699500" y="134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151567</xdr:rowOff>
    </xdr:from>
    <xdr:ext cx="469744" cy="259045"/>
    <xdr:sp macro="" textlink="">
      <xdr:nvSpPr>
        <xdr:cNvPr id="422" name="テキスト ボックス 421"/>
        <xdr:cNvSpPr txBox="1"/>
      </xdr:nvSpPr>
      <xdr:spPr>
        <a:xfrm>
          <a:off x="8515427" y="135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53187</xdr:rowOff>
    </xdr:from>
    <xdr:to>
      <xdr:col>11</xdr:col>
      <xdr:colOff>358775</xdr:colOff>
      <xdr:row>78</xdr:row>
      <xdr:rowOff>154787</xdr:rowOff>
    </xdr:to>
    <xdr:sp macro="" textlink="">
      <xdr:nvSpPr>
        <xdr:cNvPr id="423" name="円/楕円 422"/>
        <xdr:cNvSpPr/>
      </xdr:nvSpPr>
      <xdr:spPr>
        <a:xfrm>
          <a:off x="7810500" y="1342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145914</xdr:rowOff>
    </xdr:from>
    <xdr:ext cx="469744" cy="259045"/>
    <xdr:sp macro="" textlink="">
      <xdr:nvSpPr>
        <xdr:cNvPr id="424" name="テキスト ボックス 423"/>
        <xdr:cNvSpPr txBox="1"/>
      </xdr:nvSpPr>
      <xdr:spPr>
        <a:xfrm>
          <a:off x="7626427" y="135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58305</xdr:rowOff>
    </xdr:from>
    <xdr:to>
      <xdr:col>10</xdr:col>
      <xdr:colOff>155575</xdr:colOff>
      <xdr:row>78</xdr:row>
      <xdr:rowOff>159905</xdr:rowOff>
    </xdr:to>
    <xdr:sp macro="" textlink="">
      <xdr:nvSpPr>
        <xdr:cNvPr id="425" name="円/楕円 424"/>
        <xdr:cNvSpPr/>
      </xdr:nvSpPr>
      <xdr:spPr>
        <a:xfrm>
          <a:off x="6921500" y="134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151032</xdr:rowOff>
    </xdr:from>
    <xdr:ext cx="469744" cy="259045"/>
    <xdr:sp macro="" textlink="">
      <xdr:nvSpPr>
        <xdr:cNvPr id="426" name="テキスト ボックス 425"/>
        <xdr:cNvSpPr txBox="1"/>
      </xdr:nvSpPr>
      <xdr:spPr>
        <a:xfrm>
          <a:off x="6737427" y="1352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143739</xdr:rowOff>
    </xdr:from>
    <xdr:to>
      <xdr:col>15</xdr:col>
      <xdr:colOff>180975</xdr:colOff>
      <xdr:row>97</xdr:row>
      <xdr:rowOff>62071</xdr:rowOff>
    </xdr:to>
    <xdr:cxnSp macro="">
      <xdr:nvCxnSpPr>
        <xdr:cNvPr id="459" name="直線コネクタ 458"/>
        <xdr:cNvCxnSpPr/>
      </xdr:nvCxnSpPr>
      <xdr:spPr>
        <a:xfrm flipV="1">
          <a:off x="9639300" y="16602939"/>
          <a:ext cx="838200" cy="8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111297</xdr:rowOff>
    </xdr:from>
    <xdr:to>
      <xdr:col>14</xdr:col>
      <xdr:colOff>28575</xdr:colOff>
      <xdr:row>97</xdr:row>
      <xdr:rowOff>62071</xdr:rowOff>
    </xdr:to>
    <xdr:cxnSp macro="">
      <xdr:nvCxnSpPr>
        <xdr:cNvPr id="462" name="直線コネクタ 461"/>
        <xdr:cNvCxnSpPr/>
      </xdr:nvCxnSpPr>
      <xdr:spPr>
        <a:xfrm>
          <a:off x="8750300" y="16399047"/>
          <a:ext cx="889000" cy="29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111297</xdr:rowOff>
    </xdr:from>
    <xdr:to>
      <xdr:col>12</xdr:col>
      <xdr:colOff>511175</xdr:colOff>
      <xdr:row>97</xdr:row>
      <xdr:rowOff>153539</xdr:rowOff>
    </xdr:to>
    <xdr:cxnSp macro="">
      <xdr:nvCxnSpPr>
        <xdr:cNvPr id="465" name="直線コネクタ 464"/>
        <xdr:cNvCxnSpPr/>
      </xdr:nvCxnSpPr>
      <xdr:spPr>
        <a:xfrm flipV="1">
          <a:off x="7861300" y="16399047"/>
          <a:ext cx="889000" cy="38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18378</xdr:rowOff>
    </xdr:from>
    <xdr:ext cx="534377" cy="259045"/>
    <xdr:sp macro="" textlink="">
      <xdr:nvSpPr>
        <xdr:cNvPr id="467" name="テキスト ボックス 466"/>
        <xdr:cNvSpPr txBox="1"/>
      </xdr:nvSpPr>
      <xdr:spPr>
        <a:xfrm>
          <a:off x="8483111" y="1647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153539</xdr:rowOff>
    </xdr:from>
    <xdr:to>
      <xdr:col>11</xdr:col>
      <xdr:colOff>307975</xdr:colOff>
      <xdr:row>98</xdr:row>
      <xdr:rowOff>61291</xdr:rowOff>
    </xdr:to>
    <xdr:cxnSp macro="">
      <xdr:nvCxnSpPr>
        <xdr:cNvPr id="468" name="直線コネクタ 467"/>
        <xdr:cNvCxnSpPr/>
      </xdr:nvCxnSpPr>
      <xdr:spPr>
        <a:xfrm flipV="1">
          <a:off x="6972300" y="16784189"/>
          <a:ext cx="889000" cy="7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92939</xdr:rowOff>
    </xdr:from>
    <xdr:to>
      <xdr:col>15</xdr:col>
      <xdr:colOff>231775</xdr:colOff>
      <xdr:row>97</xdr:row>
      <xdr:rowOff>23089</xdr:rowOff>
    </xdr:to>
    <xdr:sp macro="" textlink="">
      <xdr:nvSpPr>
        <xdr:cNvPr id="478" name="円/楕円 477"/>
        <xdr:cNvSpPr/>
      </xdr:nvSpPr>
      <xdr:spPr>
        <a:xfrm>
          <a:off x="10426700" y="1655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115816</xdr:rowOff>
    </xdr:from>
    <xdr:ext cx="534377" cy="259045"/>
    <xdr:sp macro="" textlink="">
      <xdr:nvSpPr>
        <xdr:cNvPr id="479" name="土木費該当値テキスト"/>
        <xdr:cNvSpPr txBox="1"/>
      </xdr:nvSpPr>
      <xdr:spPr>
        <a:xfrm>
          <a:off x="10528300" y="1640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53,576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11271</xdr:rowOff>
    </xdr:from>
    <xdr:to>
      <xdr:col>14</xdr:col>
      <xdr:colOff>79375</xdr:colOff>
      <xdr:row>97</xdr:row>
      <xdr:rowOff>112871</xdr:rowOff>
    </xdr:to>
    <xdr:sp macro="" textlink="">
      <xdr:nvSpPr>
        <xdr:cNvPr id="480" name="円/楕円 479"/>
        <xdr:cNvSpPr/>
      </xdr:nvSpPr>
      <xdr:spPr>
        <a:xfrm>
          <a:off x="9588500" y="166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103998</xdr:rowOff>
    </xdr:from>
    <xdr:ext cx="534377" cy="259045"/>
    <xdr:sp macro="" textlink="">
      <xdr:nvSpPr>
        <xdr:cNvPr id="481" name="テキスト ボックス 480"/>
        <xdr:cNvSpPr txBox="1"/>
      </xdr:nvSpPr>
      <xdr:spPr>
        <a:xfrm>
          <a:off x="9372111" y="1673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60497</xdr:rowOff>
    </xdr:from>
    <xdr:to>
      <xdr:col>12</xdr:col>
      <xdr:colOff>561975</xdr:colOff>
      <xdr:row>95</xdr:row>
      <xdr:rowOff>162097</xdr:rowOff>
    </xdr:to>
    <xdr:sp macro="" textlink="">
      <xdr:nvSpPr>
        <xdr:cNvPr id="482" name="円/楕円 481"/>
        <xdr:cNvSpPr/>
      </xdr:nvSpPr>
      <xdr:spPr>
        <a:xfrm>
          <a:off x="8699500" y="1634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7174</xdr:rowOff>
    </xdr:from>
    <xdr:ext cx="534377" cy="259045"/>
    <xdr:sp macro="" textlink="">
      <xdr:nvSpPr>
        <xdr:cNvPr id="483" name="テキスト ボックス 482"/>
        <xdr:cNvSpPr txBox="1"/>
      </xdr:nvSpPr>
      <xdr:spPr>
        <a:xfrm>
          <a:off x="8483111" y="1612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74,982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102739</xdr:rowOff>
    </xdr:from>
    <xdr:to>
      <xdr:col>11</xdr:col>
      <xdr:colOff>358775</xdr:colOff>
      <xdr:row>98</xdr:row>
      <xdr:rowOff>32889</xdr:rowOff>
    </xdr:to>
    <xdr:sp macro="" textlink="">
      <xdr:nvSpPr>
        <xdr:cNvPr id="484" name="円/楕円 483"/>
        <xdr:cNvSpPr/>
      </xdr:nvSpPr>
      <xdr:spPr>
        <a:xfrm>
          <a:off x="7810500" y="167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24016</xdr:rowOff>
    </xdr:from>
    <xdr:ext cx="534377" cy="259045"/>
    <xdr:sp macro="" textlink="">
      <xdr:nvSpPr>
        <xdr:cNvPr id="485" name="テキスト ボックス 484"/>
        <xdr:cNvSpPr txBox="1"/>
      </xdr:nvSpPr>
      <xdr:spPr>
        <a:xfrm>
          <a:off x="7594111" y="1682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10491</xdr:rowOff>
    </xdr:from>
    <xdr:to>
      <xdr:col>10</xdr:col>
      <xdr:colOff>155575</xdr:colOff>
      <xdr:row>98</xdr:row>
      <xdr:rowOff>112091</xdr:rowOff>
    </xdr:to>
    <xdr:sp macro="" textlink="">
      <xdr:nvSpPr>
        <xdr:cNvPr id="486" name="円/楕円 485"/>
        <xdr:cNvSpPr/>
      </xdr:nvSpPr>
      <xdr:spPr>
        <a:xfrm>
          <a:off x="6921500" y="1681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103218</xdr:rowOff>
    </xdr:from>
    <xdr:ext cx="534377" cy="259045"/>
    <xdr:sp macro="" textlink="">
      <xdr:nvSpPr>
        <xdr:cNvPr id="487" name="テキスト ボックス 486"/>
        <xdr:cNvSpPr txBox="1"/>
      </xdr:nvSpPr>
      <xdr:spPr>
        <a:xfrm>
          <a:off x="6705111" y="1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161917</xdr:rowOff>
    </xdr:from>
    <xdr:to>
      <xdr:col>23</xdr:col>
      <xdr:colOff>517525</xdr:colOff>
      <xdr:row>38</xdr:row>
      <xdr:rowOff>170247</xdr:rowOff>
    </xdr:to>
    <xdr:cxnSp macro="">
      <xdr:nvCxnSpPr>
        <xdr:cNvPr id="520" name="直線コネクタ 519"/>
        <xdr:cNvCxnSpPr/>
      </xdr:nvCxnSpPr>
      <xdr:spPr>
        <a:xfrm>
          <a:off x="15481300" y="6677017"/>
          <a:ext cx="838200" cy="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151616</xdr:rowOff>
    </xdr:from>
    <xdr:to>
      <xdr:col>22</xdr:col>
      <xdr:colOff>365125</xdr:colOff>
      <xdr:row>38</xdr:row>
      <xdr:rowOff>161917</xdr:rowOff>
    </xdr:to>
    <xdr:cxnSp macro="">
      <xdr:nvCxnSpPr>
        <xdr:cNvPr id="523" name="直線コネクタ 522"/>
        <xdr:cNvCxnSpPr/>
      </xdr:nvCxnSpPr>
      <xdr:spPr>
        <a:xfrm>
          <a:off x="14592300" y="6666716"/>
          <a:ext cx="889000" cy="1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151616</xdr:rowOff>
    </xdr:from>
    <xdr:to>
      <xdr:col>21</xdr:col>
      <xdr:colOff>161925</xdr:colOff>
      <xdr:row>39</xdr:row>
      <xdr:rowOff>3111</xdr:rowOff>
    </xdr:to>
    <xdr:cxnSp macro="">
      <xdr:nvCxnSpPr>
        <xdr:cNvPr id="526" name="直線コネクタ 525"/>
        <xdr:cNvCxnSpPr/>
      </xdr:nvCxnSpPr>
      <xdr:spPr>
        <a:xfrm flipV="1">
          <a:off x="13703300" y="6666716"/>
          <a:ext cx="889000" cy="2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8" name="テキスト ボックス 527"/>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3111</xdr:rowOff>
    </xdr:from>
    <xdr:to>
      <xdr:col>19</xdr:col>
      <xdr:colOff>644525</xdr:colOff>
      <xdr:row>39</xdr:row>
      <xdr:rowOff>13284</xdr:rowOff>
    </xdr:to>
    <xdr:cxnSp macro="">
      <xdr:nvCxnSpPr>
        <xdr:cNvPr id="529" name="直線コネクタ 528"/>
        <xdr:cNvCxnSpPr/>
      </xdr:nvCxnSpPr>
      <xdr:spPr>
        <a:xfrm flipV="1">
          <a:off x="12814300" y="6689661"/>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119447</xdr:rowOff>
    </xdr:from>
    <xdr:to>
      <xdr:col>23</xdr:col>
      <xdr:colOff>568325</xdr:colOff>
      <xdr:row>39</xdr:row>
      <xdr:rowOff>49597</xdr:rowOff>
    </xdr:to>
    <xdr:sp macro="" textlink="">
      <xdr:nvSpPr>
        <xdr:cNvPr id="539" name="円/楕円 538"/>
        <xdr:cNvSpPr/>
      </xdr:nvSpPr>
      <xdr:spPr>
        <a:xfrm>
          <a:off x="16268700" y="663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34374</xdr:rowOff>
    </xdr:from>
    <xdr:ext cx="469744" cy="259045"/>
    <xdr:sp macro="" textlink="">
      <xdr:nvSpPr>
        <xdr:cNvPr id="540" name="消防費該当値テキスト"/>
        <xdr:cNvSpPr txBox="1"/>
      </xdr:nvSpPr>
      <xdr:spPr>
        <a:xfrm>
          <a:off x="16370300" y="654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111117</xdr:rowOff>
    </xdr:from>
    <xdr:to>
      <xdr:col>22</xdr:col>
      <xdr:colOff>415925</xdr:colOff>
      <xdr:row>39</xdr:row>
      <xdr:rowOff>41267</xdr:rowOff>
    </xdr:to>
    <xdr:sp macro="" textlink="">
      <xdr:nvSpPr>
        <xdr:cNvPr id="541" name="円/楕円 540"/>
        <xdr:cNvSpPr/>
      </xdr:nvSpPr>
      <xdr:spPr>
        <a:xfrm>
          <a:off x="15430500" y="662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32394</xdr:rowOff>
    </xdr:from>
    <xdr:ext cx="534377" cy="259045"/>
    <xdr:sp macro="" textlink="">
      <xdr:nvSpPr>
        <xdr:cNvPr id="542" name="テキスト ボックス 541"/>
        <xdr:cNvSpPr txBox="1"/>
      </xdr:nvSpPr>
      <xdr:spPr>
        <a:xfrm>
          <a:off x="15214111" y="671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100816</xdr:rowOff>
    </xdr:from>
    <xdr:to>
      <xdr:col>21</xdr:col>
      <xdr:colOff>212725</xdr:colOff>
      <xdr:row>39</xdr:row>
      <xdr:rowOff>30966</xdr:rowOff>
    </xdr:to>
    <xdr:sp macro="" textlink="">
      <xdr:nvSpPr>
        <xdr:cNvPr id="543" name="円/楕円 542"/>
        <xdr:cNvSpPr/>
      </xdr:nvSpPr>
      <xdr:spPr>
        <a:xfrm>
          <a:off x="14541500" y="661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22093</xdr:rowOff>
    </xdr:from>
    <xdr:ext cx="534377" cy="259045"/>
    <xdr:sp macro="" textlink="">
      <xdr:nvSpPr>
        <xdr:cNvPr id="544" name="テキスト ボックス 543"/>
        <xdr:cNvSpPr txBox="1"/>
      </xdr:nvSpPr>
      <xdr:spPr>
        <a:xfrm>
          <a:off x="14325111" y="670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123761</xdr:rowOff>
    </xdr:from>
    <xdr:to>
      <xdr:col>20</xdr:col>
      <xdr:colOff>9525</xdr:colOff>
      <xdr:row>39</xdr:row>
      <xdr:rowOff>53911</xdr:rowOff>
    </xdr:to>
    <xdr:sp macro="" textlink="">
      <xdr:nvSpPr>
        <xdr:cNvPr id="545" name="円/楕円 544"/>
        <xdr:cNvSpPr/>
      </xdr:nvSpPr>
      <xdr:spPr>
        <a:xfrm>
          <a:off x="13652500" y="66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45038</xdr:rowOff>
    </xdr:from>
    <xdr:ext cx="469744" cy="259045"/>
    <xdr:sp macro="" textlink="">
      <xdr:nvSpPr>
        <xdr:cNvPr id="546" name="テキスト ボックス 545"/>
        <xdr:cNvSpPr txBox="1"/>
      </xdr:nvSpPr>
      <xdr:spPr>
        <a:xfrm>
          <a:off x="13468427" y="673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133934</xdr:rowOff>
    </xdr:from>
    <xdr:to>
      <xdr:col>18</xdr:col>
      <xdr:colOff>492125</xdr:colOff>
      <xdr:row>39</xdr:row>
      <xdr:rowOff>64084</xdr:rowOff>
    </xdr:to>
    <xdr:sp macro="" textlink="">
      <xdr:nvSpPr>
        <xdr:cNvPr id="547" name="円/楕円 546"/>
        <xdr:cNvSpPr/>
      </xdr:nvSpPr>
      <xdr:spPr>
        <a:xfrm>
          <a:off x="12763500" y="66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55211</xdr:rowOff>
    </xdr:from>
    <xdr:ext cx="469744" cy="259045"/>
    <xdr:sp macro="" textlink="">
      <xdr:nvSpPr>
        <xdr:cNvPr id="548" name="テキスト ボックス 547"/>
        <xdr:cNvSpPr txBox="1"/>
      </xdr:nvSpPr>
      <xdr:spPr>
        <a:xfrm>
          <a:off x="12579427" y="674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126129</xdr:rowOff>
    </xdr:from>
    <xdr:to>
      <xdr:col>23</xdr:col>
      <xdr:colOff>517525</xdr:colOff>
      <xdr:row>58</xdr:row>
      <xdr:rowOff>673</xdr:rowOff>
    </xdr:to>
    <xdr:cxnSp macro="">
      <xdr:nvCxnSpPr>
        <xdr:cNvPr id="577" name="直線コネクタ 576"/>
        <xdr:cNvCxnSpPr/>
      </xdr:nvCxnSpPr>
      <xdr:spPr>
        <a:xfrm>
          <a:off x="15481300" y="9898779"/>
          <a:ext cx="838200" cy="4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126129</xdr:rowOff>
    </xdr:from>
    <xdr:to>
      <xdr:col>22</xdr:col>
      <xdr:colOff>365125</xdr:colOff>
      <xdr:row>58</xdr:row>
      <xdr:rowOff>28753</xdr:rowOff>
    </xdr:to>
    <xdr:cxnSp macro="">
      <xdr:nvCxnSpPr>
        <xdr:cNvPr id="580" name="直線コネクタ 579"/>
        <xdr:cNvCxnSpPr/>
      </xdr:nvCxnSpPr>
      <xdr:spPr>
        <a:xfrm flipV="1">
          <a:off x="14592300" y="9898779"/>
          <a:ext cx="889000" cy="7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28753</xdr:rowOff>
    </xdr:from>
    <xdr:to>
      <xdr:col>21</xdr:col>
      <xdr:colOff>161925</xdr:colOff>
      <xdr:row>58</xdr:row>
      <xdr:rowOff>47643</xdr:rowOff>
    </xdr:to>
    <xdr:cxnSp macro="">
      <xdr:nvCxnSpPr>
        <xdr:cNvPr id="583" name="直線コネクタ 582"/>
        <xdr:cNvCxnSpPr/>
      </xdr:nvCxnSpPr>
      <xdr:spPr>
        <a:xfrm flipV="1">
          <a:off x="13703300" y="9972853"/>
          <a:ext cx="889000" cy="1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47292</xdr:rowOff>
    </xdr:from>
    <xdr:to>
      <xdr:col>19</xdr:col>
      <xdr:colOff>644525</xdr:colOff>
      <xdr:row>58</xdr:row>
      <xdr:rowOff>47643</xdr:rowOff>
    </xdr:to>
    <xdr:cxnSp macro="">
      <xdr:nvCxnSpPr>
        <xdr:cNvPr id="586" name="直線コネクタ 585"/>
        <xdr:cNvCxnSpPr/>
      </xdr:nvCxnSpPr>
      <xdr:spPr>
        <a:xfrm>
          <a:off x="12814300" y="9991392"/>
          <a:ext cx="889000" cy="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121323</xdr:rowOff>
    </xdr:from>
    <xdr:to>
      <xdr:col>23</xdr:col>
      <xdr:colOff>568325</xdr:colOff>
      <xdr:row>58</xdr:row>
      <xdr:rowOff>51473</xdr:rowOff>
    </xdr:to>
    <xdr:sp macro="" textlink="">
      <xdr:nvSpPr>
        <xdr:cNvPr id="596" name="円/楕円 595"/>
        <xdr:cNvSpPr/>
      </xdr:nvSpPr>
      <xdr:spPr>
        <a:xfrm>
          <a:off x="16268700" y="989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36250</xdr:rowOff>
    </xdr:from>
    <xdr:ext cx="534377" cy="259045"/>
    <xdr:sp macro="" textlink="">
      <xdr:nvSpPr>
        <xdr:cNvPr id="597" name="教育費該当値テキスト"/>
        <xdr:cNvSpPr txBox="1"/>
      </xdr:nvSpPr>
      <xdr:spPr>
        <a:xfrm>
          <a:off x="16370300" y="980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28,245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75329</xdr:rowOff>
    </xdr:from>
    <xdr:to>
      <xdr:col>22</xdr:col>
      <xdr:colOff>415925</xdr:colOff>
      <xdr:row>58</xdr:row>
      <xdr:rowOff>5479</xdr:rowOff>
    </xdr:to>
    <xdr:sp macro="" textlink="">
      <xdr:nvSpPr>
        <xdr:cNvPr id="598" name="円/楕円 597"/>
        <xdr:cNvSpPr/>
      </xdr:nvSpPr>
      <xdr:spPr>
        <a:xfrm>
          <a:off x="15430500" y="984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168056</xdr:rowOff>
    </xdr:from>
    <xdr:ext cx="534377" cy="259045"/>
    <xdr:sp macro="" textlink="">
      <xdr:nvSpPr>
        <xdr:cNvPr id="599" name="テキスト ボックス 598"/>
        <xdr:cNvSpPr txBox="1"/>
      </xdr:nvSpPr>
      <xdr:spPr>
        <a:xfrm>
          <a:off x="15214111" y="994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149403</xdr:rowOff>
    </xdr:from>
    <xdr:to>
      <xdr:col>21</xdr:col>
      <xdr:colOff>212725</xdr:colOff>
      <xdr:row>58</xdr:row>
      <xdr:rowOff>79553</xdr:rowOff>
    </xdr:to>
    <xdr:sp macro="" textlink="">
      <xdr:nvSpPr>
        <xdr:cNvPr id="600" name="円/楕円 599"/>
        <xdr:cNvSpPr/>
      </xdr:nvSpPr>
      <xdr:spPr>
        <a:xfrm>
          <a:off x="14541500" y="992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70680</xdr:rowOff>
    </xdr:from>
    <xdr:ext cx="534377" cy="259045"/>
    <xdr:sp macro="" textlink="">
      <xdr:nvSpPr>
        <xdr:cNvPr id="601" name="テキスト ボックス 600"/>
        <xdr:cNvSpPr txBox="1"/>
      </xdr:nvSpPr>
      <xdr:spPr>
        <a:xfrm>
          <a:off x="14325111" y="1001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24,560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168293</xdr:rowOff>
    </xdr:from>
    <xdr:to>
      <xdr:col>20</xdr:col>
      <xdr:colOff>9525</xdr:colOff>
      <xdr:row>58</xdr:row>
      <xdr:rowOff>98443</xdr:rowOff>
    </xdr:to>
    <xdr:sp macro="" textlink="">
      <xdr:nvSpPr>
        <xdr:cNvPr id="602" name="円/楕円 601"/>
        <xdr:cNvSpPr/>
      </xdr:nvSpPr>
      <xdr:spPr>
        <a:xfrm>
          <a:off x="13652500" y="994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89570</xdr:rowOff>
    </xdr:from>
    <xdr:ext cx="534377" cy="259045"/>
    <xdr:sp macro="" textlink="">
      <xdr:nvSpPr>
        <xdr:cNvPr id="603" name="テキスト ボックス 602"/>
        <xdr:cNvSpPr txBox="1"/>
      </xdr:nvSpPr>
      <xdr:spPr>
        <a:xfrm>
          <a:off x="13436111" y="1003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167942</xdr:rowOff>
    </xdr:from>
    <xdr:to>
      <xdr:col>18</xdr:col>
      <xdr:colOff>492125</xdr:colOff>
      <xdr:row>58</xdr:row>
      <xdr:rowOff>98092</xdr:rowOff>
    </xdr:to>
    <xdr:sp macro="" textlink="">
      <xdr:nvSpPr>
        <xdr:cNvPr id="604" name="円/楕円 603"/>
        <xdr:cNvSpPr/>
      </xdr:nvSpPr>
      <xdr:spPr>
        <a:xfrm>
          <a:off x="12763500" y="994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89219</xdr:rowOff>
    </xdr:from>
    <xdr:ext cx="534377" cy="259045"/>
    <xdr:sp macro="" textlink="">
      <xdr:nvSpPr>
        <xdr:cNvPr id="605" name="テキスト ボックス 604"/>
        <xdr:cNvSpPr txBox="1"/>
      </xdr:nvSpPr>
      <xdr:spPr>
        <a:xfrm>
          <a:off x="12547111" y="1003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132728</xdr:rowOff>
    </xdr:from>
    <xdr:to>
      <xdr:col>23</xdr:col>
      <xdr:colOff>517525</xdr:colOff>
      <xdr:row>78</xdr:row>
      <xdr:rowOff>139334</xdr:rowOff>
    </xdr:to>
    <xdr:cxnSp macro="">
      <xdr:nvCxnSpPr>
        <xdr:cNvPr id="632" name="直線コネクタ 631"/>
        <xdr:cNvCxnSpPr/>
      </xdr:nvCxnSpPr>
      <xdr:spPr>
        <a:xfrm flipV="1">
          <a:off x="15481300" y="13505828"/>
          <a:ext cx="838200" cy="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121092</xdr:rowOff>
    </xdr:from>
    <xdr:to>
      <xdr:col>22</xdr:col>
      <xdr:colOff>365125</xdr:colOff>
      <xdr:row>78</xdr:row>
      <xdr:rowOff>139334</xdr:rowOff>
    </xdr:to>
    <xdr:cxnSp macro="">
      <xdr:nvCxnSpPr>
        <xdr:cNvPr id="635" name="直線コネクタ 634"/>
        <xdr:cNvCxnSpPr/>
      </xdr:nvCxnSpPr>
      <xdr:spPr>
        <a:xfrm>
          <a:off x="14592300" y="13494192"/>
          <a:ext cx="8890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121092</xdr:rowOff>
    </xdr:from>
    <xdr:to>
      <xdr:col>21</xdr:col>
      <xdr:colOff>161925</xdr:colOff>
      <xdr:row>78</xdr:row>
      <xdr:rowOff>123698</xdr:rowOff>
    </xdr:to>
    <xdr:cxnSp macro="">
      <xdr:nvCxnSpPr>
        <xdr:cNvPr id="638" name="直線コネクタ 637"/>
        <xdr:cNvCxnSpPr/>
      </xdr:nvCxnSpPr>
      <xdr:spPr>
        <a:xfrm flipV="1">
          <a:off x="13703300" y="13494192"/>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49288</xdr:rowOff>
    </xdr:from>
    <xdr:to>
      <xdr:col>19</xdr:col>
      <xdr:colOff>644525</xdr:colOff>
      <xdr:row>78</xdr:row>
      <xdr:rowOff>123698</xdr:rowOff>
    </xdr:to>
    <xdr:cxnSp macro="">
      <xdr:nvCxnSpPr>
        <xdr:cNvPr id="641" name="直線コネクタ 640"/>
        <xdr:cNvCxnSpPr/>
      </xdr:nvCxnSpPr>
      <xdr:spPr>
        <a:xfrm>
          <a:off x="12814300" y="13422388"/>
          <a:ext cx="889000" cy="7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81928</xdr:rowOff>
    </xdr:from>
    <xdr:to>
      <xdr:col>23</xdr:col>
      <xdr:colOff>568325</xdr:colOff>
      <xdr:row>79</xdr:row>
      <xdr:rowOff>12078</xdr:rowOff>
    </xdr:to>
    <xdr:sp macro="" textlink="">
      <xdr:nvSpPr>
        <xdr:cNvPr id="651" name="円/楕円 650"/>
        <xdr:cNvSpPr/>
      </xdr:nvSpPr>
      <xdr:spPr>
        <a:xfrm>
          <a:off x="16268700" y="1345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168305</xdr:rowOff>
    </xdr:from>
    <xdr:ext cx="378565" cy="259045"/>
    <xdr:sp macro="" textlink="">
      <xdr:nvSpPr>
        <xdr:cNvPr id="652" name="災害復旧費該当値テキスト"/>
        <xdr:cNvSpPr txBox="1"/>
      </xdr:nvSpPr>
      <xdr:spPr>
        <a:xfrm>
          <a:off x="16370300" y="13369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88534</xdr:rowOff>
    </xdr:from>
    <xdr:to>
      <xdr:col>22</xdr:col>
      <xdr:colOff>415925</xdr:colOff>
      <xdr:row>79</xdr:row>
      <xdr:rowOff>18684</xdr:rowOff>
    </xdr:to>
    <xdr:sp macro="" textlink="">
      <xdr:nvSpPr>
        <xdr:cNvPr id="653" name="円/楕円 652"/>
        <xdr:cNvSpPr/>
      </xdr:nvSpPr>
      <xdr:spPr>
        <a:xfrm>
          <a:off x="15430500" y="134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9811</xdr:rowOff>
    </xdr:from>
    <xdr:ext cx="313932" cy="259045"/>
    <xdr:sp macro="" textlink="">
      <xdr:nvSpPr>
        <xdr:cNvPr id="654" name="テキスト ボックス 653"/>
        <xdr:cNvSpPr txBox="1"/>
      </xdr:nvSpPr>
      <xdr:spPr>
        <a:xfrm>
          <a:off x="15324333" y="135543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70292</xdr:rowOff>
    </xdr:from>
    <xdr:to>
      <xdr:col>21</xdr:col>
      <xdr:colOff>212725</xdr:colOff>
      <xdr:row>79</xdr:row>
      <xdr:rowOff>442</xdr:rowOff>
    </xdr:to>
    <xdr:sp macro="" textlink="">
      <xdr:nvSpPr>
        <xdr:cNvPr id="655" name="円/楕円 654"/>
        <xdr:cNvSpPr/>
      </xdr:nvSpPr>
      <xdr:spPr>
        <a:xfrm>
          <a:off x="14541500" y="1344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163019</xdr:rowOff>
    </xdr:from>
    <xdr:ext cx="378565" cy="259045"/>
    <xdr:sp macro="" textlink="">
      <xdr:nvSpPr>
        <xdr:cNvPr id="656" name="テキスト ボックス 655"/>
        <xdr:cNvSpPr txBox="1"/>
      </xdr:nvSpPr>
      <xdr:spPr>
        <a:xfrm>
          <a:off x="14403017" y="13536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72898</xdr:rowOff>
    </xdr:from>
    <xdr:to>
      <xdr:col>20</xdr:col>
      <xdr:colOff>9525</xdr:colOff>
      <xdr:row>79</xdr:row>
      <xdr:rowOff>3048</xdr:rowOff>
    </xdr:to>
    <xdr:sp macro="" textlink="">
      <xdr:nvSpPr>
        <xdr:cNvPr id="657" name="円/楕円 656"/>
        <xdr:cNvSpPr/>
      </xdr:nvSpPr>
      <xdr:spPr>
        <a:xfrm>
          <a:off x="13652500" y="1344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165625</xdr:rowOff>
    </xdr:from>
    <xdr:ext cx="378565" cy="259045"/>
    <xdr:sp macro="" textlink="">
      <xdr:nvSpPr>
        <xdr:cNvPr id="658" name="テキスト ボックス 657"/>
        <xdr:cNvSpPr txBox="1"/>
      </xdr:nvSpPr>
      <xdr:spPr>
        <a:xfrm>
          <a:off x="13514017" y="13538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169938</xdr:rowOff>
    </xdr:from>
    <xdr:to>
      <xdr:col>18</xdr:col>
      <xdr:colOff>492125</xdr:colOff>
      <xdr:row>78</xdr:row>
      <xdr:rowOff>100088</xdr:rowOff>
    </xdr:to>
    <xdr:sp macro="" textlink="">
      <xdr:nvSpPr>
        <xdr:cNvPr id="659" name="円/楕円 658"/>
        <xdr:cNvSpPr/>
      </xdr:nvSpPr>
      <xdr:spPr>
        <a:xfrm>
          <a:off x="12763500" y="1337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91215</xdr:rowOff>
    </xdr:from>
    <xdr:ext cx="469744" cy="259045"/>
    <xdr:sp macro="" textlink="">
      <xdr:nvSpPr>
        <xdr:cNvPr id="660" name="テキスト ボックス 659"/>
        <xdr:cNvSpPr txBox="1"/>
      </xdr:nvSpPr>
      <xdr:spPr>
        <a:xfrm>
          <a:off x="12579427" y="1346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102446</xdr:rowOff>
    </xdr:from>
    <xdr:to>
      <xdr:col>23</xdr:col>
      <xdr:colOff>517525</xdr:colOff>
      <xdr:row>98</xdr:row>
      <xdr:rowOff>103451</xdr:rowOff>
    </xdr:to>
    <xdr:cxnSp macro="">
      <xdr:nvCxnSpPr>
        <xdr:cNvPr id="689" name="直線コネクタ 688"/>
        <xdr:cNvCxnSpPr/>
      </xdr:nvCxnSpPr>
      <xdr:spPr>
        <a:xfrm>
          <a:off x="15481300" y="16904546"/>
          <a:ext cx="8382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93756</xdr:rowOff>
    </xdr:from>
    <xdr:to>
      <xdr:col>22</xdr:col>
      <xdr:colOff>365125</xdr:colOff>
      <xdr:row>98</xdr:row>
      <xdr:rowOff>102446</xdr:rowOff>
    </xdr:to>
    <xdr:cxnSp macro="">
      <xdr:nvCxnSpPr>
        <xdr:cNvPr id="692" name="直線コネクタ 691"/>
        <xdr:cNvCxnSpPr/>
      </xdr:nvCxnSpPr>
      <xdr:spPr>
        <a:xfrm>
          <a:off x="14592300" y="16895856"/>
          <a:ext cx="889000" cy="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93756</xdr:rowOff>
    </xdr:from>
    <xdr:to>
      <xdr:col>21</xdr:col>
      <xdr:colOff>161925</xdr:colOff>
      <xdr:row>98</xdr:row>
      <xdr:rowOff>97684</xdr:rowOff>
    </xdr:to>
    <xdr:cxnSp macro="">
      <xdr:nvCxnSpPr>
        <xdr:cNvPr id="695" name="直線コネクタ 694"/>
        <xdr:cNvCxnSpPr/>
      </xdr:nvCxnSpPr>
      <xdr:spPr>
        <a:xfrm flipV="1">
          <a:off x="13703300" y="16895856"/>
          <a:ext cx="889000" cy="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88136</xdr:rowOff>
    </xdr:from>
    <xdr:to>
      <xdr:col>19</xdr:col>
      <xdr:colOff>644525</xdr:colOff>
      <xdr:row>98</xdr:row>
      <xdr:rowOff>97684</xdr:rowOff>
    </xdr:to>
    <xdr:cxnSp macro="">
      <xdr:nvCxnSpPr>
        <xdr:cNvPr id="698" name="直線コネクタ 697"/>
        <xdr:cNvCxnSpPr/>
      </xdr:nvCxnSpPr>
      <xdr:spPr>
        <a:xfrm>
          <a:off x="12814300" y="16890236"/>
          <a:ext cx="889000" cy="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52651</xdr:rowOff>
    </xdr:from>
    <xdr:to>
      <xdr:col>23</xdr:col>
      <xdr:colOff>568325</xdr:colOff>
      <xdr:row>98</xdr:row>
      <xdr:rowOff>154251</xdr:rowOff>
    </xdr:to>
    <xdr:sp macro="" textlink="">
      <xdr:nvSpPr>
        <xdr:cNvPr id="708" name="円/楕円 707"/>
        <xdr:cNvSpPr/>
      </xdr:nvSpPr>
      <xdr:spPr>
        <a:xfrm>
          <a:off x="16268700" y="168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139028</xdr:rowOff>
    </xdr:from>
    <xdr:ext cx="534377" cy="259045"/>
    <xdr:sp macro="" textlink="">
      <xdr:nvSpPr>
        <xdr:cNvPr id="709" name="公債費該当値テキスト"/>
        <xdr:cNvSpPr txBox="1"/>
      </xdr:nvSpPr>
      <xdr:spPr>
        <a:xfrm>
          <a:off x="16370300" y="1676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29,514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51646</xdr:rowOff>
    </xdr:from>
    <xdr:to>
      <xdr:col>22</xdr:col>
      <xdr:colOff>415925</xdr:colOff>
      <xdr:row>98</xdr:row>
      <xdr:rowOff>153246</xdr:rowOff>
    </xdr:to>
    <xdr:sp macro="" textlink="">
      <xdr:nvSpPr>
        <xdr:cNvPr id="710" name="円/楕円 709"/>
        <xdr:cNvSpPr/>
      </xdr:nvSpPr>
      <xdr:spPr>
        <a:xfrm>
          <a:off x="15430500" y="168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144373</xdr:rowOff>
    </xdr:from>
    <xdr:ext cx="534377" cy="259045"/>
    <xdr:sp macro="" textlink="">
      <xdr:nvSpPr>
        <xdr:cNvPr id="711" name="テキスト ボックス 710"/>
        <xdr:cNvSpPr txBox="1"/>
      </xdr:nvSpPr>
      <xdr:spPr>
        <a:xfrm>
          <a:off x="15214111" y="1694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42956</xdr:rowOff>
    </xdr:from>
    <xdr:to>
      <xdr:col>21</xdr:col>
      <xdr:colOff>212725</xdr:colOff>
      <xdr:row>98</xdr:row>
      <xdr:rowOff>144556</xdr:rowOff>
    </xdr:to>
    <xdr:sp macro="" textlink="">
      <xdr:nvSpPr>
        <xdr:cNvPr id="712" name="円/楕円 711"/>
        <xdr:cNvSpPr/>
      </xdr:nvSpPr>
      <xdr:spPr>
        <a:xfrm>
          <a:off x="14541500" y="1684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135683</xdr:rowOff>
    </xdr:from>
    <xdr:ext cx="534377" cy="259045"/>
    <xdr:sp macro="" textlink="">
      <xdr:nvSpPr>
        <xdr:cNvPr id="713" name="テキスト ボックス 712"/>
        <xdr:cNvSpPr txBox="1"/>
      </xdr:nvSpPr>
      <xdr:spPr>
        <a:xfrm>
          <a:off x="14325111" y="1693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46884</xdr:rowOff>
    </xdr:from>
    <xdr:to>
      <xdr:col>20</xdr:col>
      <xdr:colOff>9525</xdr:colOff>
      <xdr:row>98</xdr:row>
      <xdr:rowOff>148484</xdr:rowOff>
    </xdr:to>
    <xdr:sp macro="" textlink="">
      <xdr:nvSpPr>
        <xdr:cNvPr id="714" name="円/楕円 713"/>
        <xdr:cNvSpPr/>
      </xdr:nvSpPr>
      <xdr:spPr>
        <a:xfrm>
          <a:off x="13652500" y="168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139611</xdr:rowOff>
    </xdr:from>
    <xdr:ext cx="534377" cy="259045"/>
    <xdr:sp macro="" textlink="">
      <xdr:nvSpPr>
        <xdr:cNvPr id="715" name="テキスト ボックス 714"/>
        <xdr:cNvSpPr txBox="1"/>
      </xdr:nvSpPr>
      <xdr:spPr>
        <a:xfrm>
          <a:off x="13436111" y="1694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31,028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37336</xdr:rowOff>
    </xdr:from>
    <xdr:to>
      <xdr:col>18</xdr:col>
      <xdr:colOff>492125</xdr:colOff>
      <xdr:row>98</xdr:row>
      <xdr:rowOff>138936</xdr:rowOff>
    </xdr:to>
    <xdr:sp macro="" textlink="">
      <xdr:nvSpPr>
        <xdr:cNvPr id="716" name="円/楕円 715"/>
        <xdr:cNvSpPr/>
      </xdr:nvSpPr>
      <xdr:spPr>
        <a:xfrm>
          <a:off x="12763500" y="1683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130063</xdr:rowOff>
    </xdr:from>
    <xdr:ext cx="534377" cy="259045"/>
    <xdr:sp macro="" textlink="">
      <xdr:nvSpPr>
        <xdr:cNvPr id="717" name="テキスト ボックス 716"/>
        <xdr:cNvSpPr txBox="1"/>
      </xdr:nvSpPr>
      <xdr:spPr>
        <a:xfrm>
          <a:off x="12547111" y="1693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目的別</a:t>
          </a:r>
          <a:r>
            <a:rPr kumimoji="1" lang="ja-JP" altLang="en-US" sz="1300" b="0" i="0" baseline="0">
              <a:solidFill>
                <a:schemeClr val="dk1"/>
              </a:solidFill>
              <a:effectLst/>
              <a:latin typeface="+mn-lt"/>
              <a:ea typeface="+mn-ea"/>
              <a:cs typeface="+mn-cs"/>
            </a:rPr>
            <a:t>では、土木費を除くすべての</a:t>
          </a:r>
          <a:r>
            <a:rPr kumimoji="1" lang="ja-JP" altLang="ja-JP" sz="1300" b="0" i="0" baseline="0">
              <a:solidFill>
                <a:schemeClr val="dk1"/>
              </a:solidFill>
              <a:effectLst/>
              <a:latin typeface="+mn-lt"/>
              <a:ea typeface="+mn-ea"/>
              <a:cs typeface="+mn-cs"/>
            </a:rPr>
            <a:t>経費</a:t>
          </a:r>
          <a:r>
            <a:rPr kumimoji="1" lang="ja-JP" altLang="en-US" sz="1300" b="0" i="0" baseline="0">
              <a:solidFill>
                <a:schemeClr val="dk1"/>
              </a:solidFill>
              <a:effectLst/>
              <a:latin typeface="+mn-lt"/>
              <a:ea typeface="+mn-ea"/>
              <a:cs typeface="+mn-cs"/>
            </a:rPr>
            <a:t>で</a:t>
          </a:r>
          <a:r>
            <a:rPr kumimoji="1" lang="ja-JP" altLang="ja-JP" sz="1300" b="0" i="0" baseline="0">
              <a:solidFill>
                <a:schemeClr val="dk1"/>
              </a:solidFill>
              <a:effectLst/>
              <a:latin typeface="+mn-lt"/>
              <a:ea typeface="+mn-ea"/>
              <a:cs typeface="+mn-cs"/>
            </a:rPr>
            <a:t>類似団体を下回る値になっている。</a:t>
          </a:r>
          <a:r>
            <a:rPr kumimoji="1" lang="ja-JP" altLang="en-US" sz="1300" b="0" i="0" baseline="0">
              <a:solidFill>
                <a:schemeClr val="dk1"/>
              </a:solidFill>
              <a:effectLst/>
              <a:latin typeface="+mn-lt"/>
              <a:ea typeface="+mn-ea"/>
              <a:cs typeface="+mn-cs"/>
            </a:rPr>
            <a:t>土木費の増加は</a:t>
          </a:r>
          <a:r>
            <a:rPr kumimoji="1" lang="ja-JP" altLang="ja-JP" sz="1100" b="0" i="0" baseline="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公営住宅（常用団地）の建設事業のため</a:t>
          </a:r>
          <a:r>
            <a:rPr kumimoji="1" lang="ja-JP" altLang="en-US" sz="1300" b="0" i="0" baseline="0">
              <a:solidFill>
                <a:schemeClr val="dk1"/>
              </a:solidFill>
              <a:effectLst/>
              <a:latin typeface="+mn-lt"/>
              <a:ea typeface="+mn-ea"/>
              <a:cs typeface="+mn-cs"/>
            </a:rPr>
            <a:t>の</a:t>
          </a:r>
          <a:r>
            <a:rPr kumimoji="1" lang="ja-JP" altLang="ja-JP" sz="1300" b="0" i="0" baseline="0">
              <a:solidFill>
                <a:schemeClr val="dk1"/>
              </a:solidFill>
              <a:effectLst/>
              <a:latin typeface="+mn-lt"/>
              <a:ea typeface="+mn-ea"/>
              <a:cs typeface="+mn-cs"/>
            </a:rPr>
            <a:t>一時的</a:t>
          </a:r>
          <a:r>
            <a:rPr kumimoji="1" lang="ja-JP" altLang="en-US" sz="1300" b="0" i="0" baseline="0">
              <a:solidFill>
                <a:schemeClr val="dk1"/>
              </a:solidFill>
              <a:effectLst/>
              <a:latin typeface="+mn-lt"/>
              <a:ea typeface="+mn-ea"/>
              <a:cs typeface="+mn-cs"/>
            </a:rPr>
            <a:t>なものである。</a:t>
          </a:r>
          <a:r>
            <a:rPr kumimoji="1" lang="ja-JP" altLang="ja-JP" sz="1300" b="0" i="0" baseline="0">
              <a:solidFill>
                <a:schemeClr val="dk1"/>
              </a:solidFill>
              <a:effectLst/>
              <a:latin typeface="+mn-lt"/>
              <a:ea typeface="+mn-ea"/>
              <a:cs typeface="+mn-cs"/>
            </a:rPr>
            <a:t>民生費は、住民一人当たり</a:t>
          </a:r>
          <a:r>
            <a:rPr kumimoji="1" lang="en-US" altLang="ja-JP" sz="1300" b="0" i="0" baseline="0">
              <a:solidFill>
                <a:schemeClr val="dk1"/>
              </a:solidFill>
              <a:effectLst/>
              <a:latin typeface="+mn-lt"/>
              <a:ea typeface="+mn-ea"/>
              <a:cs typeface="+mn-cs"/>
            </a:rPr>
            <a:t>156,142</a:t>
          </a:r>
          <a:r>
            <a:rPr kumimoji="1" lang="ja-JP" altLang="ja-JP" sz="1300" b="0" i="0" baseline="0">
              <a:solidFill>
                <a:schemeClr val="dk1"/>
              </a:solidFill>
              <a:effectLst/>
              <a:latin typeface="+mn-lt"/>
              <a:ea typeface="+mn-ea"/>
              <a:cs typeface="+mn-cs"/>
            </a:rPr>
            <a:t>円と最も大きな経費であ</a:t>
          </a:r>
          <a:r>
            <a:rPr kumimoji="1" lang="ja-JP" altLang="en-US" sz="1300" b="0" i="0" baseline="0">
              <a:solidFill>
                <a:schemeClr val="dk1"/>
              </a:solidFill>
              <a:effectLst/>
              <a:latin typeface="+mn-lt"/>
              <a:ea typeface="+mn-ea"/>
              <a:cs typeface="+mn-cs"/>
            </a:rPr>
            <a:t>り</a:t>
          </a:r>
          <a:r>
            <a:rPr kumimoji="1" lang="ja-JP" altLang="ja-JP" sz="1300" b="0" i="0" baseline="0">
              <a:solidFill>
                <a:schemeClr val="dk1"/>
              </a:solidFill>
              <a:effectLst/>
              <a:latin typeface="+mn-lt"/>
              <a:ea typeface="+mn-ea"/>
              <a:cs typeface="+mn-cs"/>
            </a:rPr>
            <a:t>、扶助費の増加により毎年上昇している状況である。民生費の増加については、類似の団体の状況とも一致するところではあるが、扶助費という義務的な経費の増加によって他の政策的な経費を抑制せざるを得ない状況となってい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mn-lt"/>
              <a:ea typeface="+mn-ea"/>
              <a:cs typeface="+mn-cs"/>
            </a:rPr>
            <a:t>北部防災交流拠点整備</a:t>
          </a:r>
          <a:r>
            <a:rPr kumimoji="1" lang="ja-JP" altLang="en-US" sz="1400">
              <a:latin typeface="ＭＳ ゴシック" pitchFamily="49" charset="-128"/>
              <a:ea typeface="ＭＳ ゴシック" pitchFamily="49" charset="-128"/>
            </a:rPr>
            <a:t>や公営住宅建設などの普通建設事業の実施や扶助費の増により、歳入は、前年度比</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％増、歳出は</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％増となった。形式収支は</a:t>
          </a:r>
          <a:r>
            <a:rPr kumimoji="1" lang="en-US" altLang="ja-JP" sz="1400">
              <a:latin typeface="ＭＳ ゴシック" pitchFamily="49" charset="-128"/>
              <a:ea typeface="ＭＳ ゴシック" pitchFamily="49" charset="-128"/>
            </a:rPr>
            <a:t>364,759</a:t>
          </a:r>
          <a:r>
            <a:rPr kumimoji="1" lang="ja-JP" altLang="en-US" sz="1400">
              <a:latin typeface="ＭＳ ゴシック" pitchFamily="49" charset="-128"/>
              <a:ea typeface="ＭＳ ゴシック" pitchFamily="49" charset="-128"/>
            </a:rPr>
            <a:t>千円の黒字となり、翌年度に繰越すべき財源</a:t>
          </a:r>
          <a:r>
            <a:rPr kumimoji="1" lang="en-US" altLang="ja-JP" sz="1400">
              <a:latin typeface="ＭＳ ゴシック" pitchFamily="49" charset="-128"/>
              <a:ea typeface="ＭＳ ゴシック" pitchFamily="49" charset="-128"/>
            </a:rPr>
            <a:t>51,440</a:t>
          </a:r>
          <a:r>
            <a:rPr kumimoji="1" lang="ja-JP" altLang="en-US" sz="1400">
              <a:latin typeface="ＭＳ ゴシック" pitchFamily="49" charset="-128"/>
              <a:ea typeface="ＭＳ ゴシック" pitchFamily="49" charset="-128"/>
            </a:rPr>
            <a:t>千円を差引いた実質収支は</a:t>
          </a:r>
          <a:r>
            <a:rPr kumimoji="1" lang="en-US" altLang="ja-JP" sz="1400">
              <a:latin typeface="ＭＳ ゴシック" pitchFamily="49" charset="-128"/>
              <a:ea typeface="ＭＳ ゴシック" pitchFamily="49" charset="-128"/>
            </a:rPr>
            <a:t>313,319</a:t>
          </a:r>
          <a:r>
            <a:rPr kumimoji="1" lang="ja-JP" altLang="en-US" sz="1400">
              <a:latin typeface="ＭＳ ゴシック" pitchFamily="49" charset="-128"/>
              <a:ea typeface="ＭＳ ゴシック" pitchFamily="49" charset="-128"/>
            </a:rPr>
            <a:t>千円の黒字となった。単年度収支は前年度の実質収支を差引き</a:t>
          </a:r>
          <a:r>
            <a:rPr kumimoji="1" lang="en-US" altLang="ja-JP" sz="1400">
              <a:latin typeface="ＭＳ ゴシック" pitchFamily="49" charset="-128"/>
              <a:ea typeface="ＭＳ ゴシック" pitchFamily="49" charset="-128"/>
            </a:rPr>
            <a:t>233,500</a:t>
          </a:r>
          <a:r>
            <a:rPr kumimoji="1" lang="ja-JP" altLang="en-US" sz="1400">
              <a:latin typeface="ＭＳ ゴシック" pitchFamily="49" charset="-128"/>
              <a:ea typeface="ＭＳ ゴシック" pitchFamily="49" charset="-128"/>
            </a:rPr>
            <a:t>千円の赤字、実質単年度収支は</a:t>
          </a:r>
          <a:r>
            <a:rPr kumimoji="1" lang="en-US" altLang="ja-JP" sz="1400">
              <a:latin typeface="ＭＳ ゴシック" pitchFamily="49" charset="-128"/>
              <a:ea typeface="ＭＳ ゴシック" pitchFamily="49" charset="-128"/>
            </a:rPr>
            <a:t>223,669</a:t>
          </a:r>
          <a:r>
            <a:rPr kumimoji="1" lang="ja-JP" altLang="en-US" sz="1400">
              <a:latin typeface="ＭＳ ゴシック" pitchFamily="49" charset="-128"/>
              <a:ea typeface="ＭＳ ゴシック" pitchFamily="49" charset="-128"/>
            </a:rPr>
            <a:t>千円の赤字となった。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ゴシック" pitchFamily="49" charset="-128"/>
              <a:ea typeface="ＭＳ ゴシック" pitchFamily="49" charset="-128"/>
              <a:cs typeface="+mn-cs"/>
            </a:rPr>
            <a:t>　</a:t>
          </a:r>
          <a:r>
            <a:rPr kumimoji="1" lang="ja-JP" altLang="ja-JP" sz="1300" b="0" i="0" baseline="0">
              <a:solidFill>
                <a:schemeClr val="dk1"/>
              </a:solidFill>
              <a:effectLst/>
              <a:latin typeface="+mn-lt"/>
              <a:ea typeface="+mn-ea"/>
              <a:cs typeface="+mn-cs"/>
            </a:rPr>
            <a:t>国民健康保険特別会計が給付費の増加により、前年度に引き続き赤字となったほか、住宅新築資金貸付特別会計でも貸付金の滞納が多いため赤字となっており、滞納分の徴収強化など赤字解消に向けた取り組みが必要であ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企業会計では、水道事業が資金剰余となっており市全体の連結実質赤字比率の算定上、黒字の大きな割合を占めている。下水道事業についても資金剰余となったが、平成</a:t>
          </a:r>
          <a:r>
            <a:rPr kumimoji="1" lang="en-US" altLang="ja-JP" sz="1300" b="0" i="0" baseline="0">
              <a:solidFill>
                <a:schemeClr val="dk1"/>
              </a:solidFill>
              <a:effectLst/>
              <a:latin typeface="+mn-lt"/>
              <a:ea typeface="+mn-ea"/>
              <a:cs typeface="+mn-cs"/>
            </a:rPr>
            <a:t>18</a:t>
          </a:r>
          <a:r>
            <a:rPr kumimoji="1" lang="ja-JP" altLang="ja-JP" sz="1300" b="0" i="0" baseline="0">
              <a:solidFill>
                <a:schemeClr val="dk1"/>
              </a:solidFill>
              <a:effectLst/>
              <a:latin typeface="+mn-lt"/>
              <a:ea typeface="+mn-ea"/>
              <a:cs typeface="+mn-cs"/>
            </a:rPr>
            <a:t>年度供用を開始して間もなく、下水道使用料などの収入のみで事業運営を行える状態になく、多額の一般会計繰出を実施している状況である。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election activeCell="W17" activeCellId="1" sqref="A1 W17:AB18"/>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19161085</v>
      </c>
      <c r="BO4" s="381"/>
      <c r="BP4" s="381"/>
      <c r="BQ4" s="381"/>
      <c r="BR4" s="381"/>
      <c r="BS4" s="381"/>
      <c r="BT4" s="381"/>
      <c r="BU4" s="382"/>
      <c r="BV4" s="380">
        <v>18938927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v>
      </c>
      <c r="CU4" s="387"/>
      <c r="CV4" s="387"/>
      <c r="CW4" s="387"/>
      <c r="CX4" s="387"/>
      <c r="CY4" s="387"/>
      <c r="CZ4" s="387"/>
      <c r="DA4" s="388"/>
      <c r="DB4" s="386">
        <v>5.3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18796326</v>
      </c>
      <c r="BO5" s="418"/>
      <c r="BP5" s="418"/>
      <c r="BQ5" s="418"/>
      <c r="BR5" s="418"/>
      <c r="BS5" s="418"/>
      <c r="BT5" s="418"/>
      <c r="BU5" s="419"/>
      <c r="BV5" s="417">
        <v>18360873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93.8</v>
      </c>
      <c r="CU5" s="415"/>
      <c r="CV5" s="415"/>
      <c r="CW5" s="415"/>
      <c r="CX5" s="415"/>
      <c r="CY5" s="415"/>
      <c r="CZ5" s="415"/>
      <c r="DA5" s="416"/>
      <c r="DB5" s="414">
        <v>90.9</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364759</v>
      </c>
      <c r="BO6" s="418"/>
      <c r="BP6" s="418"/>
      <c r="BQ6" s="418"/>
      <c r="BR6" s="418"/>
      <c r="BS6" s="418"/>
      <c r="BT6" s="418"/>
      <c r="BU6" s="419"/>
      <c r="BV6" s="417">
        <v>578054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99.5</v>
      </c>
      <c r="CU6" s="455"/>
      <c r="CV6" s="455"/>
      <c r="CW6" s="455"/>
      <c r="CX6" s="455"/>
      <c r="CY6" s="455"/>
      <c r="CZ6" s="455"/>
      <c r="DA6" s="456"/>
      <c r="DB6" s="454">
        <v>97.2</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51440</v>
      </c>
      <c r="BO7" s="418"/>
      <c r="BP7" s="418"/>
      <c r="BQ7" s="418"/>
      <c r="BR7" s="418"/>
      <c r="BS7" s="418"/>
      <c r="BT7" s="418"/>
      <c r="BU7" s="419"/>
      <c r="BV7" s="417">
        <v>31235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10341969</v>
      </c>
      <c r="CU7" s="418"/>
      <c r="CV7" s="418"/>
      <c r="CW7" s="418"/>
      <c r="CX7" s="418"/>
      <c r="CY7" s="418"/>
      <c r="CZ7" s="418"/>
      <c r="DA7" s="419"/>
      <c r="DB7" s="417">
        <v>10281933</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313319</v>
      </c>
      <c r="BO8" s="418"/>
      <c r="BP8" s="418"/>
      <c r="BQ8" s="418"/>
      <c r="BR8" s="418"/>
      <c r="BS8" s="418"/>
      <c r="BT8" s="418"/>
      <c r="BU8" s="419"/>
      <c r="BV8" s="417">
        <v>546819</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0.64</v>
      </c>
      <c r="CU8" s="458"/>
      <c r="CV8" s="458"/>
      <c r="CW8" s="458"/>
      <c r="CX8" s="458"/>
      <c r="CY8" s="458"/>
      <c r="CZ8" s="458"/>
      <c r="DA8" s="459"/>
      <c r="DB8" s="457">
        <v>0.61</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48339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-233500</v>
      </c>
      <c r="BO9" s="418"/>
      <c r="BP9" s="418"/>
      <c r="BQ9" s="418"/>
      <c r="BR9" s="418"/>
      <c r="BS9" s="418"/>
      <c r="BT9" s="418"/>
      <c r="BU9" s="419"/>
      <c r="BV9" s="417">
        <v>-116709</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10</v>
      </c>
      <c r="CU9" s="415"/>
      <c r="CV9" s="415"/>
      <c r="CW9" s="415"/>
      <c r="CX9" s="415"/>
      <c r="CY9" s="415"/>
      <c r="CZ9" s="415"/>
      <c r="DA9" s="416"/>
      <c r="DB9" s="414">
        <v>9.8000000000000007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48512</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9831</v>
      </c>
      <c r="BO10" s="418"/>
      <c r="BP10" s="418"/>
      <c r="BQ10" s="418"/>
      <c r="BR10" s="418"/>
      <c r="BS10" s="418"/>
      <c r="BT10" s="418"/>
      <c r="BU10" s="419"/>
      <c r="BV10" s="417">
        <v>104236</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49151</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48752</v>
      </c>
      <c r="S13" s="499"/>
      <c r="T13" s="499"/>
      <c r="U13" s="499"/>
      <c r="V13" s="500"/>
      <c r="W13" s="433" t="s">
        <v>123</v>
      </c>
      <c r="X13" s="434"/>
      <c r="Y13" s="434"/>
      <c r="Z13" s="434"/>
      <c r="AA13" s="434"/>
      <c r="AB13" s="424"/>
      <c r="AC13" s="468">
        <v>1678</v>
      </c>
      <c r="AD13" s="469"/>
      <c r="AE13" s="469"/>
      <c r="AF13" s="469"/>
      <c r="AG13" s="508"/>
      <c r="AH13" s="468">
        <v>1455</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-223669</v>
      </c>
      <c r="BO13" s="418"/>
      <c r="BP13" s="418"/>
      <c r="BQ13" s="418"/>
      <c r="BR13" s="418"/>
      <c r="BS13" s="418"/>
      <c r="BT13" s="418"/>
      <c r="BU13" s="419"/>
      <c r="BV13" s="417">
        <v>-12473</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7.4</v>
      </c>
      <c r="CU13" s="415"/>
      <c r="CV13" s="415"/>
      <c r="CW13" s="415"/>
      <c r="CX13" s="415"/>
      <c r="CY13" s="415"/>
      <c r="CZ13" s="415"/>
      <c r="DA13" s="416"/>
      <c r="DB13" s="414">
        <v>8.6999999999999993</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127</v>
      </c>
      <c r="M14" s="496"/>
      <c r="N14" s="496"/>
      <c r="O14" s="496"/>
      <c r="P14" s="496"/>
      <c r="Q14" s="497"/>
      <c r="R14" s="498">
        <v>49139</v>
      </c>
      <c r="S14" s="499"/>
      <c r="T14" s="499"/>
      <c r="U14" s="499"/>
      <c r="V14" s="500"/>
      <c r="W14" s="407"/>
      <c r="X14" s="408"/>
      <c r="Y14" s="408"/>
      <c r="Z14" s="408"/>
      <c r="AA14" s="408"/>
      <c r="AB14" s="397"/>
      <c r="AC14" s="501">
        <v>7.6</v>
      </c>
      <c r="AD14" s="502"/>
      <c r="AE14" s="502"/>
      <c r="AF14" s="502"/>
      <c r="AG14" s="503"/>
      <c r="AH14" s="501">
        <v>6.7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44.3</v>
      </c>
      <c r="CU14" s="513"/>
      <c r="CV14" s="513"/>
      <c r="CW14" s="513"/>
      <c r="CX14" s="513"/>
      <c r="CY14" s="513"/>
      <c r="CZ14" s="513"/>
      <c r="DA14" s="514"/>
      <c r="DB14" s="512">
        <v>45.8</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48783</v>
      </c>
      <c r="S15" s="499"/>
      <c r="T15" s="499"/>
      <c r="U15" s="499"/>
      <c r="V15" s="500"/>
      <c r="W15" s="433" t="s">
        <v>129</v>
      </c>
      <c r="X15" s="434"/>
      <c r="Y15" s="434"/>
      <c r="Z15" s="434"/>
      <c r="AA15" s="434"/>
      <c r="AB15" s="424"/>
      <c r="AC15" s="468">
        <v>5720</v>
      </c>
      <c r="AD15" s="469"/>
      <c r="AE15" s="469"/>
      <c r="AF15" s="469"/>
      <c r="AG15" s="508"/>
      <c r="AH15" s="468">
        <v>5670</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5419326</v>
      </c>
      <c r="BO15" s="381"/>
      <c r="BP15" s="381"/>
      <c r="BQ15" s="381"/>
      <c r="BR15" s="381"/>
      <c r="BS15" s="381"/>
      <c r="BT15" s="381"/>
      <c r="BU15" s="382"/>
      <c r="BV15" s="380">
        <v>5209612</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25.8</v>
      </c>
      <c r="AD16" s="502"/>
      <c r="AE16" s="502"/>
      <c r="AF16" s="502"/>
      <c r="AG16" s="503"/>
      <c r="AH16" s="501">
        <v>26.2</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8265628</v>
      </c>
      <c r="BO16" s="418"/>
      <c r="BP16" s="418"/>
      <c r="BQ16" s="418"/>
      <c r="BR16" s="418"/>
      <c r="BS16" s="418"/>
      <c r="BT16" s="418"/>
      <c r="BU16" s="419"/>
      <c r="BV16" s="417">
        <v>8160194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14748</v>
      </c>
      <c r="AD17" s="469"/>
      <c r="AE17" s="469"/>
      <c r="AF17" s="469"/>
      <c r="AG17" s="508"/>
      <c r="AH17" s="468">
        <v>14495</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6895121</v>
      </c>
      <c r="BO17" s="418"/>
      <c r="BP17" s="418"/>
      <c r="BQ17" s="418"/>
      <c r="BR17" s="418"/>
      <c r="BS17" s="418"/>
      <c r="BT17" s="418"/>
      <c r="BU17" s="419"/>
      <c r="BV17" s="417">
        <v>6632172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41.78</v>
      </c>
      <c r="M18" s="530"/>
      <c r="N18" s="530"/>
      <c r="O18" s="530"/>
      <c r="P18" s="530"/>
      <c r="Q18" s="530"/>
      <c r="R18" s="531"/>
      <c r="S18" s="531"/>
      <c r="T18" s="531"/>
      <c r="U18" s="531"/>
      <c r="V18" s="532"/>
      <c r="W18" s="435"/>
      <c r="X18" s="436"/>
      <c r="Y18" s="436"/>
      <c r="Z18" s="436"/>
      <c r="AA18" s="436"/>
      <c r="AB18" s="427"/>
      <c r="AC18" s="533">
        <v>66.599999999999994</v>
      </c>
      <c r="AD18" s="534"/>
      <c r="AE18" s="534"/>
      <c r="AF18" s="534"/>
      <c r="AG18" s="535"/>
      <c r="AH18" s="533">
        <v>67</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9843854</v>
      </c>
      <c r="BO18" s="418"/>
      <c r="BP18" s="418"/>
      <c r="BQ18" s="418"/>
      <c r="BR18" s="418"/>
      <c r="BS18" s="418"/>
      <c r="BT18" s="418"/>
      <c r="BU18" s="419"/>
      <c r="BV18" s="417">
        <v>9806827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1157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11845912</v>
      </c>
      <c r="BO19" s="418"/>
      <c r="BP19" s="418"/>
      <c r="BQ19" s="418"/>
      <c r="BR19" s="418"/>
      <c r="BS19" s="418"/>
      <c r="BT19" s="418"/>
      <c r="BU19" s="419"/>
      <c r="BV19" s="417">
        <v>12432141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17379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15093956</v>
      </c>
      <c r="BO23" s="418"/>
      <c r="BP23" s="418"/>
      <c r="BQ23" s="418"/>
      <c r="BR23" s="418"/>
      <c r="BS23" s="418"/>
      <c r="BT23" s="418"/>
      <c r="BU23" s="419"/>
      <c r="BV23" s="417">
        <v>14830143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8800</v>
      </c>
      <c r="R24" s="469"/>
      <c r="S24" s="469"/>
      <c r="T24" s="469"/>
      <c r="U24" s="469"/>
      <c r="V24" s="508"/>
      <c r="W24" s="563"/>
      <c r="X24" s="551"/>
      <c r="Y24" s="552"/>
      <c r="Z24" s="467" t="s">
        <v>153</v>
      </c>
      <c r="AA24" s="447"/>
      <c r="AB24" s="447"/>
      <c r="AC24" s="447"/>
      <c r="AD24" s="447"/>
      <c r="AE24" s="447"/>
      <c r="AF24" s="447"/>
      <c r="AG24" s="448"/>
      <c r="AH24" s="468">
        <v>309</v>
      </c>
      <c r="AI24" s="469"/>
      <c r="AJ24" s="469"/>
      <c r="AK24" s="469"/>
      <c r="AL24" s="508"/>
      <c r="AM24" s="468">
        <v>989109</v>
      </c>
      <c r="AN24" s="469"/>
      <c r="AO24" s="469"/>
      <c r="AP24" s="469"/>
      <c r="AQ24" s="469"/>
      <c r="AR24" s="508"/>
      <c r="AS24" s="468">
        <v>3201</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14876204</v>
      </c>
      <c r="BO24" s="418"/>
      <c r="BP24" s="418"/>
      <c r="BQ24" s="418"/>
      <c r="BR24" s="418"/>
      <c r="BS24" s="418"/>
      <c r="BT24" s="418"/>
      <c r="BU24" s="419"/>
      <c r="BV24" s="417">
        <v>14544425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7100</v>
      </c>
      <c r="R25" s="469"/>
      <c r="S25" s="469"/>
      <c r="T25" s="469"/>
      <c r="U25" s="469"/>
      <c r="V25" s="508"/>
      <c r="W25" s="563"/>
      <c r="X25" s="551"/>
      <c r="Y25" s="552"/>
      <c r="Z25" s="467" t="s">
        <v>156</v>
      </c>
      <c r="AA25" s="447"/>
      <c r="AB25" s="447"/>
      <c r="AC25" s="447"/>
      <c r="AD25" s="447"/>
      <c r="AE25" s="447"/>
      <c r="AF25" s="447"/>
      <c r="AG25" s="448"/>
      <c r="AH25" s="468">
        <v>46</v>
      </c>
      <c r="AI25" s="469"/>
      <c r="AJ25" s="469"/>
      <c r="AK25" s="469"/>
      <c r="AL25" s="508"/>
      <c r="AM25" s="468">
        <v>133584</v>
      </c>
      <c r="AN25" s="469"/>
      <c r="AO25" s="469"/>
      <c r="AP25" s="469"/>
      <c r="AQ25" s="469"/>
      <c r="AR25" s="508"/>
      <c r="AS25" s="468">
        <v>2904</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2246776</v>
      </c>
      <c r="BO25" s="381"/>
      <c r="BP25" s="381"/>
      <c r="BQ25" s="381"/>
      <c r="BR25" s="381"/>
      <c r="BS25" s="381"/>
      <c r="BT25" s="381"/>
      <c r="BU25" s="382"/>
      <c r="BV25" s="380">
        <v>2972178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6300</v>
      </c>
      <c r="R26" s="469"/>
      <c r="S26" s="469"/>
      <c r="T26" s="469"/>
      <c r="U26" s="469"/>
      <c r="V26" s="508"/>
      <c r="W26" s="563"/>
      <c r="X26" s="551"/>
      <c r="Y26" s="552"/>
      <c r="Z26" s="467" t="s">
        <v>159</v>
      </c>
      <c r="AA26" s="573"/>
      <c r="AB26" s="573"/>
      <c r="AC26" s="573"/>
      <c r="AD26" s="573"/>
      <c r="AE26" s="573"/>
      <c r="AF26" s="573"/>
      <c r="AG26" s="574"/>
      <c r="AH26" s="468">
        <v>31</v>
      </c>
      <c r="AI26" s="469"/>
      <c r="AJ26" s="469"/>
      <c r="AK26" s="469"/>
      <c r="AL26" s="508"/>
      <c r="AM26" s="468">
        <v>116157</v>
      </c>
      <c r="AN26" s="469"/>
      <c r="AO26" s="469"/>
      <c r="AP26" s="469"/>
      <c r="AQ26" s="469"/>
      <c r="AR26" s="508"/>
      <c r="AS26" s="468">
        <v>3747</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4520</v>
      </c>
      <c r="R27" s="469"/>
      <c r="S27" s="469"/>
      <c r="T27" s="469"/>
      <c r="U27" s="469"/>
      <c r="V27" s="508"/>
      <c r="W27" s="563"/>
      <c r="X27" s="551"/>
      <c r="Y27" s="552"/>
      <c r="Z27" s="467" t="s">
        <v>162</v>
      </c>
      <c r="AA27" s="447"/>
      <c r="AB27" s="447"/>
      <c r="AC27" s="447"/>
      <c r="AD27" s="447"/>
      <c r="AE27" s="447"/>
      <c r="AF27" s="447"/>
      <c r="AG27" s="448"/>
      <c r="AH27" s="468">
        <v>1</v>
      </c>
      <c r="AI27" s="469"/>
      <c r="AJ27" s="469"/>
      <c r="AK27" s="469"/>
      <c r="AL27" s="508"/>
      <c r="AM27" s="468" t="s">
        <v>163</v>
      </c>
      <c r="AN27" s="469"/>
      <c r="AO27" s="469"/>
      <c r="AP27" s="469"/>
      <c r="AQ27" s="469"/>
      <c r="AR27" s="508"/>
      <c r="AS27" s="468" t="s">
        <v>163</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120</v>
      </c>
      <c r="BO27" s="587"/>
      <c r="BP27" s="587"/>
      <c r="BQ27" s="587"/>
      <c r="BR27" s="587"/>
      <c r="BS27" s="587"/>
      <c r="BT27" s="587"/>
      <c r="BU27" s="588"/>
      <c r="BV27" s="586" t="s">
        <v>120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4040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2473004</v>
      </c>
      <c r="BO28" s="381"/>
      <c r="BP28" s="381"/>
      <c r="BQ28" s="381"/>
      <c r="BR28" s="381"/>
      <c r="BS28" s="381"/>
      <c r="BT28" s="381"/>
      <c r="BU28" s="382"/>
      <c r="BV28" s="380">
        <v>2463173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17</v>
      </c>
      <c r="M29" s="469"/>
      <c r="N29" s="469"/>
      <c r="O29" s="469"/>
      <c r="P29" s="508"/>
      <c r="Q29" s="468">
        <v>3850</v>
      </c>
      <c r="R29" s="469"/>
      <c r="S29" s="469"/>
      <c r="T29" s="469"/>
      <c r="U29" s="469"/>
      <c r="V29" s="508"/>
      <c r="W29" s="564"/>
      <c r="X29" s="565"/>
      <c r="Y29" s="566"/>
      <c r="Z29" s="467" t="s">
        <v>170</v>
      </c>
      <c r="AA29" s="447"/>
      <c r="AB29" s="447"/>
      <c r="AC29" s="447"/>
      <c r="AD29" s="447"/>
      <c r="AE29" s="447"/>
      <c r="AF29" s="447"/>
      <c r="AG29" s="448"/>
      <c r="AH29" s="468">
        <v>310</v>
      </c>
      <c r="AI29" s="469"/>
      <c r="AJ29" s="469"/>
      <c r="AK29" s="469"/>
      <c r="AL29" s="508"/>
      <c r="AM29" s="468">
        <v>993181</v>
      </c>
      <c r="AN29" s="469"/>
      <c r="AO29" s="469"/>
      <c r="AP29" s="469"/>
      <c r="AQ29" s="469"/>
      <c r="AR29" s="508"/>
      <c r="AS29" s="468">
        <v>3204</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470622</v>
      </c>
      <c r="BO29" s="418"/>
      <c r="BP29" s="418"/>
      <c r="BQ29" s="418"/>
      <c r="BR29" s="418"/>
      <c r="BS29" s="418"/>
      <c r="BT29" s="418"/>
      <c r="BU29" s="419"/>
      <c r="BV29" s="417">
        <v>469097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2989515</v>
      </c>
      <c r="BO30" s="587"/>
      <c r="BP30" s="587"/>
      <c r="BQ30" s="587"/>
      <c r="BR30" s="587"/>
      <c r="BS30" s="587"/>
      <c r="BT30" s="587"/>
      <c r="BU30" s="588"/>
      <c r="BV30" s="586">
        <v>2906814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IF('各会計、関係団体の財政状況及び健全化判断比率'!B33="","",'各会計、関係団体の財政状況及び健全化判断比率'!B33)</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八女西部広域事務組合（一般会計）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筑後市文化振興公社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住宅新築資金等貸付特別会計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介護保険特別会計（保険事業勘定）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福岡県南広域水道企業団（用水供給事業会計）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筑後市土地開発公社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地方独立行政法人筑後市立病院貸付特別会計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介護保険特別会計（地域包括支援センター事業勘定）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花宗用水組合（一般会計）</v>
      </c>
      <c r="BZ36" s="599"/>
      <c r="CA36" s="599"/>
      <c r="CB36" s="599"/>
      <c r="CC36" s="599"/>
      <c r="CD36" s="599"/>
      <c r="CE36" s="599"/>
      <c r="CF36" s="599"/>
      <c r="CG36" s="599"/>
      <c r="CH36" s="599"/>
      <c r="CI36" s="599"/>
      <c r="CJ36" s="599"/>
      <c r="CK36" s="599"/>
      <c r="CL36" s="599"/>
      <c r="CM36" s="599"/>
      <c r="CN36" s="167"/>
      <c r="CO36" s="598">
        <f t="shared" si="3"/>
        <v>20</v>
      </c>
      <c r="CP36" s="598"/>
      <c r="CQ36" s="599" t="str">
        <f>IF('各会計、関係団体の財政状況及び健全化判断比率'!BS9="","",'各会計、関係団体の財政状況及び健全化判断比率'!BS9)</f>
        <v>筑後市立病院</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山の井用水組合（一般会計）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福岡県自治振興組合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福岡県市町村消防団員等公務災害補償組合（一般会計）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福岡県後期高齢者医療広域連合（一般会計）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福岡県後期高齢者医療広域連合（後期高齢者医療特別会計）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7" t="s">
        <v>527</v>
      </c>
      <c r="D34" s="1187"/>
      <c r="E34" s="1188"/>
      <c r="F34" s="32">
        <v>0.56999999999999995</v>
      </c>
      <c r="G34" s="33">
        <v>0.02</v>
      </c>
      <c r="H34" s="33" t="s">
        <v>528</v>
      </c>
      <c r="I34" s="33" t="s">
        <v>529</v>
      </c>
      <c r="J34" s="34" t="s">
        <v>530</v>
      </c>
      <c r="K34" s="22"/>
      <c r="L34" s="22"/>
      <c r="M34" s="22"/>
      <c r="N34" s="22"/>
      <c r="O34" s="22"/>
      <c r="P34" s="22"/>
    </row>
    <row r="35" spans="1:16" ht="39" customHeight="1">
      <c r="A35" s="22"/>
      <c r="B35" s="35"/>
      <c r="C35" s="1181" t="s">
        <v>531</v>
      </c>
      <c r="D35" s="1182"/>
      <c r="E35" s="1183"/>
      <c r="F35" s="36" t="s">
        <v>532</v>
      </c>
      <c r="G35" s="37" t="s">
        <v>533</v>
      </c>
      <c r="H35" s="37" t="s">
        <v>534</v>
      </c>
      <c r="I35" s="37" t="s">
        <v>535</v>
      </c>
      <c r="J35" s="38" t="s">
        <v>536</v>
      </c>
      <c r="K35" s="22"/>
      <c r="L35" s="22"/>
      <c r="M35" s="22"/>
      <c r="N35" s="22"/>
      <c r="O35" s="22"/>
      <c r="P35" s="22"/>
    </row>
    <row r="36" spans="1:16" ht="39" customHeight="1">
      <c r="A36" s="22"/>
      <c r="B36" s="35"/>
      <c r="C36" s="1181" t="s">
        <v>537</v>
      </c>
      <c r="D36" s="1182"/>
      <c r="E36" s="1183"/>
      <c r="F36" s="36">
        <v>16.63</v>
      </c>
      <c r="G36" s="37">
        <v>18.850000000000001</v>
      </c>
      <c r="H36" s="37">
        <v>21.13</v>
      </c>
      <c r="I36" s="37">
        <v>22.01</v>
      </c>
      <c r="J36" s="38">
        <v>22.88</v>
      </c>
      <c r="K36" s="22"/>
      <c r="L36" s="22"/>
      <c r="M36" s="22"/>
      <c r="N36" s="22"/>
      <c r="O36" s="22"/>
      <c r="P36" s="22"/>
    </row>
    <row r="37" spans="1:16" ht="39" customHeight="1">
      <c r="A37" s="22"/>
      <c r="B37" s="35"/>
      <c r="C37" s="1181" t="s">
        <v>538</v>
      </c>
      <c r="D37" s="1182"/>
      <c r="E37" s="1183"/>
      <c r="F37" s="36">
        <v>12.09</v>
      </c>
      <c r="G37" s="37">
        <v>8.1199999999999992</v>
      </c>
      <c r="H37" s="37">
        <v>7.06</v>
      </c>
      <c r="I37" s="37">
        <v>5.81</v>
      </c>
      <c r="J37" s="38">
        <v>3.5</v>
      </c>
      <c r="K37" s="22"/>
      <c r="L37" s="22"/>
      <c r="M37" s="22"/>
      <c r="N37" s="22"/>
      <c r="O37" s="22"/>
      <c r="P37" s="22"/>
    </row>
    <row r="38" spans="1:16" ht="39" customHeight="1">
      <c r="A38" s="22"/>
      <c r="B38" s="35"/>
      <c r="C38" s="1181" t="s">
        <v>539</v>
      </c>
      <c r="D38" s="1182"/>
      <c r="E38" s="1183"/>
      <c r="F38" s="36">
        <v>0.86</v>
      </c>
      <c r="G38" s="37">
        <v>0.9</v>
      </c>
      <c r="H38" s="37">
        <v>0.83</v>
      </c>
      <c r="I38" s="37">
        <v>1.2</v>
      </c>
      <c r="J38" s="38">
        <v>1.6</v>
      </c>
      <c r="K38" s="22"/>
      <c r="L38" s="22"/>
      <c r="M38" s="22"/>
      <c r="N38" s="22"/>
      <c r="O38" s="22"/>
      <c r="P38" s="22"/>
    </row>
    <row r="39" spans="1:16" ht="39" customHeight="1">
      <c r="A39" s="22"/>
      <c r="B39" s="35"/>
      <c r="C39" s="1181" t="s">
        <v>540</v>
      </c>
      <c r="D39" s="1182"/>
      <c r="E39" s="1183"/>
      <c r="F39" s="36">
        <v>0.2</v>
      </c>
      <c r="G39" s="37">
        <v>0.27</v>
      </c>
      <c r="H39" s="37">
        <v>0.33</v>
      </c>
      <c r="I39" s="37">
        <v>0.38</v>
      </c>
      <c r="J39" s="38">
        <v>0.36</v>
      </c>
      <c r="K39" s="22"/>
      <c r="L39" s="22"/>
      <c r="M39" s="22"/>
      <c r="N39" s="22"/>
      <c r="O39" s="22"/>
      <c r="P39" s="22"/>
    </row>
    <row r="40" spans="1:16" ht="39" customHeight="1">
      <c r="A40" s="22"/>
      <c r="B40" s="35"/>
      <c r="C40" s="1181" t="s">
        <v>541</v>
      </c>
      <c r="D40" s="1182"/>
      <c r="E40" s="1183"/>
      <c r="F40" s="36">
        <v>0.01</v>
      </c>
      <c r="G40" s="37">
        <v>0.02</v>
      </c>
      <c r="H40" s="37">
        <v>0.01</v>
      </c>
      <c r="I40" s="37">
        <v>0.01</v>
      </c>
      <c r="J40" s="38">
        <v>0.01</v>
      </c>
      <c r="K40" s="22"/>
      <c r="L40" s="22"/>
      <c r="M40" s="22"/>
      <c r="N40" s="22"/>
      <c r="O40" s="22"/>
      <c r="P40" s="22"/>
    </row>
    <row r="41" spans="1:16" ht="39" customHeight="1">
      <c r="A41" s="22"/>
      <c r="B41" s="35"/>
      <c r="C41" s="1181" t="s">
        <v>542</v>
      </c>
      <c r="D41" s="1182"/>
      <c r="E41" s="1183"/>
      <c r="F41" s="36">
        <v>0</v>
      </c>
      <c r="G41" s="37">
        <v>0</v>
      </c>
      <c r="H41" s="37">
        <v>0</v>
      </c>
      <c r="I41" s="37">
        <v>0</v>
      </c>
      <c r="J41" s="38">
        <v>0</v>
      </c>
      <c r="K41" s="22"/>
      <c r="L41" s="22"/>
      <c r="M41" s="22"/>
      <c r="N41" s="22"/>
      <c r="O41" s="22"/>
      <c r="P41" s="22"/>
    </row>
    <row r="42" spans="1:16" ht="39" customHeight="1">
      <c r="A42" s="22"/>
      <c r="B42" s="39"/>
      <c r="C42" s="1181" t="s">
        <v>543</v>
      </c>
      <c r="D42" s="1182"/>
      <c r="E42" s="1183"/>
      <c r="F42" s="36" t="s">
        <v>479</v>
      </c>
      <c r="G42" s="37" t="s">
        <v>479</v>
      </c>
      <c r="H42" s="37" t="s">
        <v>479</v>
      </c>
      <c r="I42" s="37" t="s">
        <v>479</v>
      </c>
      <c r="J42" s="38" t="s">
        <v>479</v>
      </c>
      <c r="K42" s="22"/>
      <c r="L42" s="22"/>
      <c r="M42" s="22"/>
      <c r="N42" s="22"/>
      <c r="O42" s="22"/>
      <c r="P42" s="22"/>
    </row>
    <row r="43" spans="1:16" ht="39" customHeight="1" thickBot="1">
      <c r="A43" s="22"/>
      <c r="B43" s="40"/>
      <c r="C43" s="1184" t="s">
        <v>544</v>
      </c>
      <c r="D43" s="1185"/>
      <c r="E43" s="1186"/>
      <c r="F43" s="41">
        <v>0.06</v>
      </c>
      <c r="G43" s="42">
        <v>0.06</v>
      </c>
      <c r="H43" s="42">
        <v>0.06</v>
      </c>
      <c r="I43" s="42">
        <v>0.05</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7" t="s">
        <v>11</v>
      </c>
      <c r="C45" s="1198"/>
      <c r="D45" s="58"/>
      <c r="E45" s="1203" t="s">
        <v>12</v>
      </c>
      <c r="F45" s="1203"/>
      <c r="G45" s="1203"/>
      <c r="H45" s="1203"/>
      <c r="I45" s="1203"/>
      <c r="J45" s="1204"/>
      <c r="K45" s="59">
        <v>1948</v>
      </c>
      <c r="L45" s="60">
        <v>1873</v>
      </c>
      <c r="M45" s="60">
        <v>1911</v>
      </c>
      <c r="N45" s="60">
        <v>1785</v>
      </c>
      <c r="O45" s="61">
        <v>1747</v>
      </c>
      <c r="P45" s="48"/>
      <c r="Q45" s="48"/>
      <c r="R45" s="48"/>
      <c r="S45" s="48"/>
      <c r="T45" s="48"/>
      <c r="U45" s="48"/>
    </row>
    <row r="46" spans="1:21" ht="30.75" customHeight="1">
      <c r="A46" s="48"/>
      <c r="B46" s="1199"/>
      <c r="C46" s="1200"/>
      <c r="D46" s="62"/>
      <c r="E46" s="1191" t="s">
        <v>13</v>
      </c>
      <c r="F46" s="1191"/>
      <c r="G46" s="1191"/>
      <c r="H46" s="1191"/>
      <c r="I46" s="1191"/>
      <c r="J46" s="1192"/>
      <c r="K46" s="63" t="s">
        <v>479</v>
      </c>
      <c r="L46" s="64" t="s">
        <v>479</v>
      </c>
      <c r="M46" s="64" t="s">
        <v>479</v>
      </c>
      <c r="N46" s="64" t="s">
        <v>479</v>
      </c>
      <c r="O46" s="65" t="s">
        <v>479</v>
      </c>
      <c r="P46" s="48"/>
      <c r="Q46" s="48"/>
      <c r="R46" s="48"/>
      <c r="S46" s="48"/>
      <c r="T46" s="48"/>
      <c r="U46" s="48"/>
    </row>
    <row r="47" spans="1:21" ht="30.75" customHeight="1">
      <c r="A47" s="48"/>
      <c r="B47" s="1199"/>
      <c r="C47" s="1200"/>
      <c r="D47" s="62"/>
      <c r="E47" s="1191" t="s">
        <v>14</v>
      </c>
      <c r="F47" s="1191"/>
      <c r="G47" s="1191"/>
      <c r="H47" s="1191"/>
      <c r="I47" s="1191"/>
      <c r="J47" s="1192"/>
      <c r="K47" s="63" t="s">
        <v>479</v>
      </c>
      <c r="L47" s="64" t="s">
        <v>479</v>
      </c>
      <c r="M47" s="64" t="s">
        <v>479</v>
      </c>
      <c r="N47" s="64" t="s">
        <v>479</v>
      </c>
      <c r="O47" s="65" t="s">
        <v>479</v>
      </c>
      <c r="P47" s="48"/>
      <c r="Q47" s="48"/>
      <c r="R47" s="48"/>
      <c r="S47" s="48"/>
      <c r="T47" s="48"/>
      <c r="U47" s="48"/>
    </row>
    <row r="48" spans="1:21" ht="30.75" customHeight="1">
      <c r="A48" s="48"/>
      <c r="B48" s="1199"/>
      <c r="C48" s="1200"/>
      <c r="D48" s="62"/>
      <c r="E48" s="1191" t="s">
        <v>15</v>
      </c>
      <c r="F48" s="1191"/>
      <c r="G48" s="1191"/>
      <c r="H48" s="1191"/>
      <c r="I48" s="1191"/>
      <c r="J48" s="1192"/>
      <c r="K48" s="63">
        <v>309</v>
      </c>
      <c r="L48" s="64">
        <v>330</v>
      </c>
      <c r="M48" s="64">
        <v>359</v>
      </c>
      <c r="N48" s="64">
        <v>375</v>
      </c>
      <c r="O48" s="65">
        <v>386</v>
      </c>
      <c r="P48" s="48"/>
      <c r="Q48" s="48"/>
      <c r="R48" s="48"/>
      <c r="S48" s="48"/>
      <c r="T48" s="48"/>
      <c r="U48" s="48"/>
    </row>
    <row r="49" spans="1:21" ht="30.75" customHeight="1">
      <c r="A49" s="48"/>
      <c r="B49" s="1199"/>
      <c r="C49" s="1200"/>
      <c r="D49" s="62"/>
      <c r="E49" s="1191" t="s">
        <v>16</v>
      </c>
      <c r="F49" s="1191"/>
      <c r="G49" s="1191"/>
      <c r="H49" s="1191"/>
      <c r="I49" s="1191"/>
      <c r="J49" s="1192"/>
      <c r="K49" s="63">
        <v>255</v>
      </c>
      <c r="L49" s="64">
        <v>198</v>
      </c>
      <c r="M49" s="64">
        <v>85</v>
      </c>
      <c r="N49" s="64">
        <v>21</v>
      </c>
      <c r="O49" s="65">
        <v>21</v>
      </c>
      <c r="P49" s="48"/>
      <c r="Q49" s="48"/>
      <c r="R49" s="48"/>
      <c r="S49" s="48"/>
      <c r="T49" s="48"/>
      <c r="U49" s="48"/>
    </row>
    <row r="50" spans="1:21" ht="30.75" customHeight="1">
      <c r="A50" s="48"/>
      <c r="B50" s="1199"/>
      <c r="C50" s="1200"/>
      <c r="D50" s="62"/>
      <c r="E50" s="1191" t="s">
        <v>17</v>
      </c>
      <c r="F50" s="1191"/>
      <c r="G50" s="1191"/>
      <c r="H50" s="1191"/>
      <c r="I50" s="1191"/>
      <c r="J50" s="1192"/>
      <c r="K50" s="63">
        <v>139</v>
      </c>
      <c r="L50" s="64">
        <v>140</v>
      </c>
      <c r="M50" s="64">
        <v>143</v>
      </c>
      <c r="N50" s="64">
        <v>147</v>
      </c>
      <c r="O50" s="65">
        <v>95</v>
      </c>
      <c r="P50" s="48"/>
      <c r="Q50" s="48"/>
      <c r="R50" s="48"/>
      <c r="S50" s="48"/>
      <c r="T50" s="48"/>
      <c r="U50" s="48"/>
    </row>
    <row r="51" spans="1:21" ht="30.75" customHeight="1">
      <c r="A51" s="48"/>
      <c r="B51" s="1201"/>
      <c r="C51" s="1202"/>
      <c r="D51" s="66"/>
      <c r="E51" s="1191" t="s">
        <v>18</v>
      </c>
      <c r="F51" s="1191"/>
      <c r="G51" s="1191"/>
      <c r="H51" s="1191"/>
      <c r="I51" s="1191"/>
      <c r="J51" s="1192"/>
      <c r="K51" s="63" t="s">
        <v>479</v>
      </c>
      <c r="L51" s="64" t="s">
        <v>479</v>
      </c>
      <c r="M51" s="64" t="s">
        <v>479</v>
      </c>
      <c r="N51" s="64" t="s">
        <v>479</v>
      </c>
      <c r="O51" s="65">
        <v>0</v>
      </c>
      <c r="P51" s="48"/>
      <c r="Q51" s="48"/>
      <c r="R51" s="48"/>
      <c r="S51" s="48"/>
      <c r="T51" s="48"/>
      <c r="U51" s="48"/>
    </row>
    <row r="52" spans="1:21" ht="30.75" customHeight="1">
      <c r="A52" s="48"/>
      <c r="B52" s="1189" t="s">
        <v>19</v>
      </c>
      <c r="C52" s="1190"/>
      <c r="D52" s="66"/>
      <c r="E52" s="1191" t="s">
        <v>20</v>
      </c>
      <c r="F52" s="1191"/>
      <c r="G52" s="1191"/>
      <c r="H52" s="1191"/>
      <c r="I52" s="1191"/>
      <c r="J52" s="1192"/>
      <c r="K52" s="63">
        <v>1680</v>
      </c>
      <c r="L52" s="64">
        <v>1654</v>
      </c>
      <c r="M52" s="64">
        <v>1717</v>
      </c>
      <c r="N52" s="64">
        <v>1705</v>
      </c>
      <c r="O52" s="65">
        <v>1686</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971</v>
      </c>
      <c r="L53" s="69">
        <v>887</v>
      </c>
      <c r="M53" s="69">
        <v>781</v>
      </c>
      <c r="N53" s="69">
        <v>623</v>
      </c>
      <c r="O53" s="70">
        <v>563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view="pageLayout" zoomScale="60" zoomScaleNormal="100" zoomScaleSheetLayoutView="100" zoomScalePageLayoutView="6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05" t="s">
        <v>24</v>
      </c>
      <c r="C41" s="1206"/>
      <c r="D41" s="81"/>
      <c r="E41" s="1211" t="s">
        <v>25</v>
      </c>
      <c r="F41" s="1211"/>
      <c r="G41" s="1211"/>
      <c r="H41" s="1212"/>
      <c r="I41" s="82">
        <v>18047</v>
      </c>
      <c r="J41" s="83">
        <v>17775</v>
      </c>
      <c r="K41" s="83">
        <v>18012</v>
      </c>
      <c r="L41" s="83">
        <v>18033</v>
      </c>
      <c r="M41" s="84">
        <v>18064</v>
      </c>
    </row>
    <row r="42" spans="2:13" ht="27.75" customHeight="1">
      <c r="B42" s="1207"/>
      <c r="C42" s="1208"/>
      <c r="D42" s="85"/>
      <c r="E42" s="1213" t="s">
        <v>26</v>
      </c>
      <c r="F42" s="1213"/>
      <c r="G42" s="1213"/>
      <c r="H42" s="1214"/>
      <c r="I42" s="86">
        <v>1141</v>
      </c>
      <c r="J42" s="87">
        <v>1021</v>
      </c>
      <c r="K42" s="87">
        <v>1109</v>
      </c>
      <c r="L42" s="87">
        <v>984</v>
      </c>
      <c r="M42" s="88">
        <v>889</v>
      </c>
    </row>
    <row r="43" spans="2:13" ht="27.75" customHeight="1">
      <c r="B43" s="1207"/>
      <c r="C43" s="1208"/>
      <c r="D43" s="85"/>
      <c r="E43" s="1213" t="s">
        <v>27</v>
      </c>
      <c r="F43" s="1213"/>
      <c r="G43" s="1213"/>
      <c r="H43" s="1214"/>
      <c r="I43" s="86">
        <v>6023</v>
      </c>
      <c r="J43" s="87">
        <v>5990</v>
      </c>
      <c r="K43" s="87">
        <v>6047</v>
      </c>
      <c r="L43" s="87">
        <v>6109</v>
      </c>
      <c r="M43" s="88">
        <v>6088</v>
      </c>
    </row>
    <row r="44" spans="2:13" ht="27.75" customHeight="1">
      <c r="B44" s="1207"/>
      <c r="C44" s="1208"/>
      <c r="D44" s="85"/>
      <c r="E44" s="1213" t="s">
        <v>28</v>
      </c>
      <c r="F44" s="1213"/>
      <c r="G44" s="1213"/>
      <c r="H44" s="1214"/>
      <c r="I44" s="86">
        <v>486</v>
      </c>
      <c r="J44" s="87">
        <v>273</v>
      </c>
      <c r="K44" s="87">
        <v>194</v>
      </c>
      <c r="L44" s="87">
        <v>176</v>
      </c>
      <c r="M44" s="88">
        <v>416</v>
      </c>
    </row>
    <row r="45" spans="2:13" ht="27.75" customHeight="1">
      <c r="B45" s="1207"/>
      <c r="C45" s="1208"/>
      <c r="D45" s="85"/>
      <c r="E45" s="1213" t="s">
        <v>29</v>
      </c>
      <c r="F45" s="1213"/>
      <c r="G45" s="1213"/>
      <c r="H45" s="1214"/>
      <c r="I45" s="86">
        <v>2853</v>
      </c>
      <c r="J45" s="87">
        <v>2830</v>
      </c>
      <c r="K45" s="87">
        <v>2702</v>
      </c>
      <c r="L45" s="87">
        <v>2855</v>
      </c>
      <c r="M45" s="88">
        <v>2894</v>
      </c>
    </row>
    <row r="46" spans="2:13" ht="27.75" customHeight="1">
      <c r="B46" s="1207"/>
      <c r="C46" s="1208"/>
      <c r="D46" s="89"/>
      <c r="E46" s="1213" t="s">
        <v>30</v>
      </c>
      <c r="F46" s="1213"/>
      <c r="G46" s="1213"/>
      <c r="H46" s="1214"/>
      <c r="I46" s="86" t="s">
        <v>479</v>
      </c>
      <c r="J46" s="87" t="s">
        <v>479</v>
      </c>
      <c r="K46" s="87" t="s">
        <v>479</v>
      </c>
      <c r="L46" s="87" t="s">
        <v>479</v>
      </c>
      <c r="M46" s="88" t="s">
        <v>479</v>
      </c>
    </row>
    <row r="47" spans="2:13" ht="27.75" customHeight="1">
      <c r="B47" s="1207"/>
      <c r="C47" s="1208"/>
      <c r="D47" s="90"/>
      <c r="E47" s="1215" t="s">
        <v>31</v>
      </c>
      <c r="F47" s="1216"/>
      <c r="G47" s="1216"/>
      <c r="H47" s="1217"/>
      <c r="I47" s="86" t="s">
        <v>479</v>
      </c>
      <c r="J47" s="87" t="s">
        <v>479</v>
      </c>
      <c r="K47" s="87" t="s">
        <v>479</v>
      </c>
      <c r="L47" s="87" t="s">
        <v>479</v>
      </c>
      <c r="M47" s="88" t="s">
        <v>479</v>
      </c>
    </row>
    <row r="48" spans="2:13" ht="27.75" customHeight="1">
      <c r="B48" s="1207"/>
      <c r="C48" s="1208"/>
      <c r="D48" s="85"/>
      <c r="E48" s="1213" t="s">
        <v>32</v>
      </c>
      <c r="F48" s="1213"/>
      <c r="G48" s="1213"/>
      <c r="H48" s="1214"/>
      <c r="I48" s="86" t="s">
        <v>479</v>
      </c>
      <c r="J48" s="87" t="s">
        <v>479</v>
      </c>
      <c r="K48" s="87" t="s">
        <v>479</v>
      </c>
      <c r="L48" s="87" t="s">
        <v>479</v>
      </c>
      <c r="M48" s="88" t="s">
        <v>479</v>
      </c>
    </row>
    <row r="49" spans="2:13" ht="27.75" customHeight="1">
      <c r="B49" s="1209"/>
      <c r="C49" s="1210"/>
      <c r="D49" s="85"/>
      <c r="E49" s="1213" t="s">
        <v>33</v>
      </c>
      <c r="F49" s="1213"/>
      <c r="G49" s="1213"/>
      <c r="H49" s="1214"/>
      <c r="I49" s="86" t="s">
        <v>479</v>
      </c>
      <c r="J49" s="87" t="s">
        <v>479</v>
      </c>
      <c r="K49" s="87" t="s">
        <v>479</v>
      </c>
      <c r="L49" s="87" t="s">
        <v>479</v>
      </c>
      <c r="M49" s="88" t="s">
        <v>479</v>
      </c>
    </row>
    <row r="50" spans="2:13" ht="27.75" customHeight="1">
      <c r="B50" s="1218" t="s">
        <v>34</v>
      </c>
      <c r="C50" s="1219"/>
      <c r="D50" s="91"/>
      <c r="E50" s="1213" t="s">
        <v>35</v>
      </c>
      <c r="F50" s="1213"/>
      <c r="G50" s="1213"/>
      <c r="H50" s="1214"/>
      <c r="I50" s="86">
        <v>5631</v>
      </c>
      <c r="J50" s="87">
        <v>4982</v>
      </c>
      <c r="K50" s="87">
        <v>5533</v>
      </c>
      <c r="L50" s="87">
        <v>5979</v>
      </c>
      <c r="M50" s="88">
        <v>6131</v>
      </c>
    </row>
    <row r="51" spans="2:13" ht="27.75" customHeight="1">
      <c r="B51" s="1207"/>
      <c r="C51" s="1208"/>
      <c r="D51" s="85"/>
      <c r="E51" s="1213" t="s">
        <v>36</v>
      </c>
      <c r="F51" s="1213"/>
      <c r="G51" s="1213"/>
      <c r="H51" s="1214"/>
      <c r="I51" s="86">
        <v>2165</v>
      </c>
      <c r="J51" s="87">
        <v>2058</v>
      </c>
      <c r="K51" s="87">
        <v>2418</v>
      </c>
      <c r="L51" s="87">
        <v>2617</v>
      </c>
      <c r="M51" s="88">
        <v>3012</v>
      </c>
    </row>
    <row r="52" spans="2:13" ht="27.75" customHeight="1">
      <c r="B52" s="1209"/>
      <c r="C52" s="1210"/>
      <c r="D52" s="85"/>
      <c r="E52" s="1213" t="s">
        <v>37</v>
      </c>
      <c r="F52" s="1213"/>
      <c r="G52" s="1213"/>
      <c r="H52" s="1214"/>
      <c r="I52" s="86">
        <v>15908</v>
      </c>
      <c r="J52" s="87">
        <v>15791</v>
      </c>
      <c r="K52" s="87">
        <v>15691</v>
      </c>
      <c r="L52" s="87">
        <v>15473</v>
      </c>
      <c r="M52" s="88">
        <v>15231</v>
      </c>
    </row>
    <row r="53" spans="2:13" ht="27.75" customHeight="1" thickBot="1">
      <c r="B53" s="1220" t="s">
        <v>21</v>
      </c>
      <c r="C53" s="1221"/>
      <c r="D53" s="92"/>
      <c r="E53" s="1222" t="s">
        <v>38</v>
      </c>
      <c r="F53" s="1222"/>
      <c r="G53" s="1222"/>
      <c r="H53" s="1223"/>
      <c r="I53" s="93">
        <v>4847</v>
      </c>
      <c r="J53" s="94">
        <v>5059</v>
      </c>
      <c r="K53" s="94">
        <v>4422</v>
      </c>
      <c r="L53" s="94">
        <v>4087</v>
      </c>
      <c r="M53" s="95">
        <v>3977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571</v>
      </c>
      <c r="C41" s="248"/>
      <c r="D41" s="248"/>
      <c r="E41" s="248"/>
      <c r="F41" s="248"/>
      <c r="G41" s="248"/>
      <c r="H41" s="248"/>
      <c r="I41" s="248"/>
      <c r="J41" s="248"/>
      <c r="K41" s="248"/>
      <c r="L41" s="248"/>
      <c r="M41" s="248"/>
      <c r="N41" s="248"/>
      <c r="O41" s="248"/>
      <c r="P41" s="249"/>
    </row>
    <row r="42" spans="2:17">
      <c r="B42" s="250"/>
      <c r="C42" s="246"/>
      <c r="D42" s="246"/>
      <c r="E42" s="246"/>
      <c r="F42" s="246"/>
      <c r="G42" s="353" t="s">
        <v>572</v>
      </c>
      <c r="I42" s="354"/>
      <c r="J42" s="354"/>
      <c r="K42" s="354"/>
      <c r="L42" s="246"/>
      <c r="M42" s="246"/>
      <c r="N42" s="246"/>
      <c r="O42" s="246"/>
    </row>
    <row r="43" spans="2:17">
      <c r="B43" s="250"/>
      <c r="C43" s="246"/>
      <c r="D43" s="246"/>
      <c r="E43" s="246"/>
      <c r="F43" s="246"/>
      <c r="G43" s="1238" t="s">
        <v>581</v>
      </c>
      <c r="H43" s="1239"/>
      <c r="I43" s="1239"/>
      <c r="J43" s="1239"/>
      <c r="K43" s="1239"/>
      <c r="L43" s="1239"/>
      <c r="M43" s="1239"/>
      <c r="N43" s="1239"/>
      <c r="O43" s="1240"/>
    </row>
    <row r="44" spans="2:17">
      <c r="B44" s="250"/>
      <c r="C44" s="246"/>
      <c r="D44" s="246"/>
      <c r="E44" s="246"/>
      <c r="F44" s="246"/>
      <c r="G44" s="1241"/>
      <c r="H44" s="1242"/>
      <c r="I44" s="1242"/>
      <c r="J44" s="1242"/>
      <c r="K44" s="1242"/>
      <c r="L44" s="1242"/>
      <c r="M44" s="1242"/>
      <c r="N44" s="1242"/>
      <c r="O44" s="1243"/>
    </row>
    <row r="45" spans="2:17">
      <c r="B45" s="250"/>
      <c r="C45" s="246"/>
      <c r="D45" s="246"/>
      <c r="E45" s="246"/>
      <c r="F45" s="246"/>
      <c r="G45" s="1241"/>
      <c r="H45" s="1242"/>
      <c r="I45" s="1242"/>
      <c r="J45" s="1242"/>
      <c r="K45" s="1242"/>
      <c r="L45" s="1242"/>
      <c r="M45" s="1242"/>
      <c r="N45" s="1242"/>
      <c r="O45" s="1243"/>
    </row>
    <row r="46" spans="2:17">
      <c r="B46" s="250"/>
      <c r="C46" s="246"/>
      <c r="D46" s="246"/>
      <c r="E46" s="246"/>
      <c r="F46" s="246"/>
      <c r="G46" s="1241"/>
      <c r="H46" s="1242"/>
      <c r="I46" s="1242"/>
      <c r="J46" s="1242"/>
      <c r="K46" s="1242"/>
      <c r="L46" s="1242"/>
      <c r="M46" s="1242"/>
      <c r="N46" s="1242"/>
      <c r="O46" s="1243"/>
    </row>
    <row r="47" spans="2:17">
      <c r="B47" s="250"/>
      <c r="C47" s="246"/>
      <c r="D47" s="246"/>
      <c r="E47" s="246"/>
      <c r="F47" s="246"/>
      <c r="G47" s="1244"/>
      <c r="H47" s="1245"/>
      <c r="I47" s="1245"/>
      <c r="J47" s="1245"/>
      <c r="K47" s="1245"/>
      <c r="L47" s="1245"/>
      <c r="M47" s="1245"/>
      <c r="N47" s="1245"/>
      <c r="O47" s="1246"/>
    </row>
    <row r="48" spans="2:17">
      <c r="B48" s="250"/>
      <c r="C48" s="246"/>
      <c r="D48" s="246"/>
      <c r="E48" s="246"/>
      <c r="F48" s="246"/>
      <c r="G48" s="246"/>
      <c r="H48" s="355"/>
      <c r="I48" s="355"/>
      <c r="J48" s="355"/>
    </row>
    <row r="49" spans="1:17">
      <c r="B49" s="250"/>
      <c r="C49" s="246"/>
      <c r="D49" s="246"/>
      <c r="E49" s="246"/>
      <c r="F49" s="246"/>
      <c r="G49" s="245" t="s">
        <v>573</v>
      </c>
    </row>
    <row r="50" spans="1:17">
      <c r="B50" s="250"/>
      <c r="C50" s="246"/>
      <c r="D50" s="246"/>
      <c r="E50" s="246"/>
      <c r="F50" s="246"/>
      <c r="G50" s="1247"/>
      <c r="H50" s="1248"/>
      <c r="I50" s="1248"/>
      <c r="J50" s="1249"/>
      <c r="K50" s="356" t="s">
        <v>519</v>
      </c>
      <c r="L50" s="356" t="s">
        <v>520</v>
      </c>
      <c r="M50" s="356" t="s">
        <v>521</v>
      </c>
      <c r="N50" s="356" t="s">
        <v>522</v>
      </c>
      <c r="O50" s="356" t="s">
        <v>523</v>
      </c>
    </row>
    <row r="51" spans="1:17">
      <c r="B51" s="250"/>
      <c r="C51" s="246"/>
      <c r="D51" s="246"/>
      <c r="E51" s="246"/>
      <c r="F51" s="246"/>
      <c r="G51" s="1250" t="s">
        <v>574</v>
      </c>
      <c r="H51" s="1251"/>
      <c r="I51" s="1256" t="s">
        <v>575</v>
      </c>
      <c r="J51" s="1256"/>
      <c r="K51" s="1259"/>
      <c r="L51" s="1259"/>
      <c r="M51" s="1259"/>
      <c r="N51" s="1224">
        <v>45.8</v>
      </c>
      <c r="O51" s="1224">
        <v>44.3</v>
      </c>
    </row>
    <row r="52" spans="1:17">
      <c r="B52" s="250"/>
      <c r="C52" s="246"/>
      <c r="D52" s="246"/>
      <c r="E52" s="246"/>
      <c r="F52" s="246"/>
      <c r="G52" s="1252"/>
      <c r="H52" s="1253"/>
      <c r="I52" s="1257"/>
      <c r="J52" s="1257"/>
      <c r="K52" s="1224"/>
      <c r="L52" s="1224"/>
      <c r="M52" s="1224"/>
      <c r="N52" s="1224"/>
      <c r="O52" s="1224"/>
    </row>
    <row r="53" spans="1:17">
      <c r="A53" s="357"/>
      <c r="B53" s="250"/>
      <c r="C53" s="246"/>
      <c r="D53" s="246"/>
      <c r="E53" s="246"/>
      <c r="F53" s="246"/>
      <c r="G53" s="1252"/>
      <c r="H53" s="1253"/>
      <c r="I53" s="1236" t="s">
        <v>576</v>
      </c>
      <c r="J53" s="1236"/>
      <c r="K53" s="1258"/>
      <c r="L53" s="1258"/>
      <c r="M53" s="1258"/>
      <c r="N53" s="1228">
        <v>48.9</v>
      </c>
      <c r="O53" s="1228">
        <v>49.4</v>
      </c>
    </row>
    <row r="54" spans="1:17">
      <c r="A54" s="357"/>
      <c r="B54" s="250"/>
      <c r="C54" s="246"/>
      <c r="D54" s="246"/>
      <c r="E54" s="246"/>
      <c r="F54" s="246"/>
      <c r="G54" s="1254"/>
      <c r="H54" s="1255"/>
      <c r="I54" s="1236"/>
      <c r="J54" s="1236"/>
      <c r="K54" s="1229"/>
      <c r="L54" s="1229"/>
      <c r="M54" s="1229"/>
      <c r="N54" s="1229"/>
      <c r="O54" s="1229"/>
    </row>
    <row r="55" spans="1:17">
      <c r="A55" s="357"/>
      <c r="B55" s="250"/>
      <c r="C55" s="246"/>
      <c r="D55" s="246"/>
      <c r="E55" s="246"/>
      <c r="F55" s="246"/>
      <c r="G55" s="1230" t="s">
        <v>577</v>
      </c>
      <c r="H55" s="1231"/>
      <c r="I55" s="1236" t="s">
        <v>575</v>
      </c>
      <c r="J55" s="1236"/>
      <c r="K55" s="1259"/>
      <c r="L55" s="1259"/>
      <c r="M55" s="1259"/>
      <c r="N55" s="1224">
        <v>58.5</v>
      </c>
      <c r="O55" s="1224">
        <v>54.6</v>
      </c>
    </row>
    <row r="56" spans="1:17">
      <c r="A56" s="357"/>
      <c r="B56" s="250"/>
      <c r="C56" s="246"/>
      <c r="D56" s="246"/>
      <c r="E56" s="246"/>
      <c r="F56" s="246"/>
      <c r="G56" s="1232"/>
      <c r="H56" s="1233"/>
      <c r="I56" s="1236"/>
      <c r="J56" s="1236"/>
      <c r="K56" s="1224"/>
      <c r="L56" s="1224"/>
      <c r="M56" s="1224"/>
      <c r="N56" s="1224"/>
      <c r="O56" s="1224"/>
    </row>
    <row r="57" spans="1:17" s="357" customFormat="1">
      <c r="B57" s="358"/>
      <c r="C57" s="354"/>
      <c r="D57" s="354"/>
      <c r="E57" s="354"/>
      <c r="F57" s="354"/>
      <c r="G57" s="1232"/>
      <c r="H57" s="1233"/>
      <c r="I57" s="1226" t="s">
        <v>576</v>
      </c>
      <c r="J57" s="1226"/>
      <c r="K57" s="1258"/>
      <c r="L57" s="1258"/>
      <c r="M57" s="1258"/>
      <c r="N57" s="1228">
        <v>52.9</v>
      </c>
      <c r="O57" s="1228">
        <v>55.1</v>
      </c>
      <c r="P57" s="359"/>
      <c r="Q57" s="358"/>
    </row>
    <row r="58" spans="1:17" s="357" customFormat="1">
      <c r="A58" s="245"/>
      <c r="B58" s="358"/>
      <c r="C58" s="354"/>
      <c r="D58" s="354"/>
      <c r="E58" s="354"/>
      <c r="F58" s="354"/>
      <c r="G58" s="1234"/>
      <c r="H58" s="1235"/>
      <c r="I58" s="1226"/>
      <c r="J58" s="1226"/>
      <c r="K58" s="1229"/>
      <c r="L58" s="1229"/>
      <c r="M58" s="1229"/>
      <c r="N58" s="1229"/>
      <c r="O58" s="1229"/>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578</v>
      </c>
      <c r="C63" s="246"/>
      <c r="D63" s="246"/>
      <c r="E63" s="246"/>
      <c r="F63" s="246"/>
      <c r="G63" s="246"/>
      <c r="H63" s="246"/>
      <c r="I63" s="246"/>
      <c r="J63" s="246"/>
      <c r="K63" s="246"/>
      <c r="L63" s="246"/>
      <c r="M63" s="246"/>
      <c r="N63" s="246"/>
      <c r="O63" s="246"/>
    </row>
    <row r="64" spans="1:17">
      <c r="B64" s="250"/>
      <c r="C64" s="246"/>
      <c r="D64" s="246"/>
      <c r="E64" s="246"/>
      <c r="F64" s="246"/>
      <c r="G64" s="353" t="s">
        <v>572</v>
      </c>
      <c r="I64" s="354"/>
      <c r="J64" s="354"/>
      <c r="K64" s="354"/>
      <c r="L64" s="246"/>
      <c r="M64" s="246"/>
      <c r="N64" s="246"/>
      <c r="O64" s="246"/>
    </row>
    <row r="65" spans="2:30">
      <c r="B65" s="250"/>
      <c r="C65" s="246"/>
      <c r="D65" s="246"/>
      <c r="E65" s="246"/>
      <c r="F65" s="246"/>
      <c r="G65" s="1238" t="s">
        <v>582</v>
      </c>
      <c r="H65" s="1239"/>
      <c r="I65" s="1239"/>
      <c r="J65" s="1239"/>
      <c r="K65" s="1239"/>
      <c r="L65" s="1239"/>
      <c r="M65" s="1239"/>
      <c r="N65" s="1239"/>
      <c r="O65" s="1240"/>
    </row>
    <row r="66" spans="2:30">
      <c r="B66" s="250"/>
      <c r="C66" s="246"/>
      <c r="D66" s="246"/>
      <c r="E66" s="246"/>
      <c r="F66" s="246"/>
      <c r="G66" s="1241"/>
      <c r="H66" s="1242"/>
      <c r="I66" s="1242"/>
      <c r="J66" s="1242"/>
      <c r="K66" s="1242"/>
      <c r="L66" s="1242"/>
      <c r="M66" s="1242"/>
      <c r="N66" s="1242"/>
      <c r="O66" s="1243"/>
    </row>
    <row r="67" spans="2:30">
      <c r="B67" s="250"/>
      <c r="C67" s="246"/>
      <c r="D67" s="246"/>
      <c r="E67" s="246"/>
      <c r="F67" s="246"/>
      <c r="G67" s="1241"/>
      <c r="H67" s="1242"/>
      <c r="I67" s="1242"/>
      <c r="J67" s="1242"/>
      <c r="K67" s="1242"/>
      <c r="L67" s="1242"/>
      <c r="M67" s="1242"/>
      <c r="N67" s="1242"/>
      <c r="O67" s="1243"/>
    </row>
    <row r="68" spans="2:30">
      <c r="B68" s="250"/>
      <c r="C68" s="246"/>
      <c r="D68" s="246"/>
      <c r="E68" s="246"/>
      <c r="F68" s="246"/>
      <c r="G68" s="1241"/>
      <c r="H68" s="1242"/>
      <c r="I68" s="1242"/>
      <c r="J68" s="1242"/>
      <c r="K68" s="1242"/>
      <c r="L68" s="1242"/>
      <c r="M68" s="1242"/>
      <c r="N68" s="1242"/>
      <c r="O68" s="1243"/>
    </row>
    <row r="69" spans="2:30">
      <c r="B69" s="250"/>
      <c r="C69" s="246"/>
      <c r="D69" s="246"/>
      <c r="E69" s="246"/>
      <c r="F69" s="246"/>
      <c r="G69" s="1244"/>
      <c r="H69" s="1245"/>
      <c r="I69" s="1245"/>
      <c r="J69" s="1245"/>
      <c r="K69" s="1245"/>
      <c r="L69" s="1245"/>
      <c r="M69" s="1245"/>
      <c r="N69" s="1245"/>
      <c r="O69" s="1246"/>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579</v>
      </c>
      <c r="I71" s="370"/>
      <c r="J71" s="366"/>
      <c r="K71" s="366"/>
      <c r="L71" s="367"/>
      <c r="M71" s="366"/>
      <c r="N71" s="367"/>
      <c r="O71" s="368"/>
    </row>
    <row r="72" spans="2:30">
      <c r="B72" s="250"/>
      <c r="C72" s="246"/>
      <c r="D72" s="246"/>
      <c r="E72" s="246"/>
      <c r="F72" s="246"/>
      <c r="G72" s="1247"/>
      <c r="H72" s="1248"/>
      <c r="I72" s="1248"/>
      <c r="J72" s="1249"/>
      <c r="K72" s="356" t="s">
        <v>519</v>
      </c>
      <c r="L72" s="356" t="s">
        <v>520</v>
      </c>
      <c r="M72" s="356" t="s">
        <v>521</v>
      </c>
      <c r="N72" s="356" t="s">
        <v>522</v>
      </c>
      <c r="O72" s="356" t="s">
        <v>523</v>
      </c>
    </row>
    <row r="73" spans="2:30">
      <c r="B73" s="250"/>
      <c r="C73" s="246"/>
      <c r="D73" s="246"/>
      <c r="E73" s="246"/>
      <c r="F73" s="246"/>
      <c r="G73" s="1250" t="s">
        <v>574</v>
      </c>
      <c r="H73" s="1251"/>
      <c r="I73" s="1256" t="s">
        <v>575</v>
      </c>
      <c r="J73" s="1256"/>
      <c r="K73" s="1237">
        <v>56.2</v>
      </c>
      <c r="L73" s="1237">
        <v>58</v>
      </c>
      <c r="M73" s="1224">
        <v>51</v>
      </c>
      <c r="N73" s="1224">
        <v>45.8</v>
      </c>
      <c r="O73" s="1224">
        <v>44.3</v>
      </c>
      <c r="S73" s="245">
        <v>9.9</v>
      </c>
    </row>
    <row r="74" spans="2:30">
      <c r="B74" s="250"/>
      <c r="C74" s="246"/>
      <c r="D74" s="246"/>
      <c r="E74" s="246"/>
      <c r="F74" s="246"/>
      <c r="G74" s="1252"/>
      <c r="H74" s="1253"/>
      <c r="I74" s="1257"/>
      <c r="J74" s="1257"/>
      <c r="K74" s="1237"/>
      <c r="L74" s="1237"/>
      <c r="M74" s="1224"/>
      <c r="N74" s="1224"/>
      <c r="O74" s="1224"/>
    </row>
    <row r="75" spans="2:30">
      <c r="B75" s="250"/>
      <c r="C75" s="246"/>
      <c r="D75" s="246"/>
      <c r="E75" s="246"/>
      <c r="F75" s="246"/>
      <c r="G75" s="1252"/>
      <c r="H75" s="1253"/>
      <c r="I75" s="1236" t="s">
        <v>580</v>
      </c>
      <c r="J75" s="1236"/>
      <c r="K75" s="1228">
        <v>11.4</v>
      </c>
      <c r="L75" s="1228">
        <v>11</v>
      </c>
      <c r="M75" s="1228">
        <v>10.1</v>
      </c>
      <c r="N75" s="1228">
        <v>8.6999999999999993</v>
      </c>
      <c r="O75" s="1228">
        <v>7.4</v>
      </c>
      <c r="U75" s="245">
        <v>81.2</v>
      </c>
      <c r="W75" s="245">
        <v>87.2</v>
      </c>
      <c r="Y75" s="245">
        <v>99.8</v>
      </c>
      <c r="AA75" s="245">
        <v>109.5</v>
      </c>
      <c r="AC75" s="245">
        <v>115.2</v>
      </c>
    </row>
    <row r="76" spans="2:30">
      <c r="B76" s="250"/>
      <c r="C76" s="246"/>
      <c r="D76" s="246"/>
      <c r="E76" s="246"/>
      <c r="F76" s="246"/>
      <c r="G76" s="1254"/>
      <c r="H76" s="1255"/>
      <c r="I76" s="1236"/>
      <c r="J76" s="1236"/>
      <c r="K76" s="1229"/>
      <c r="L76" s="1229"/>
      <c r="M76" s="1229"/>
      <c r="N76" s="1229"/>
      <c r="O76" s="1229"/>
    </row>
    <row r="77" spans="2:30">
      <c r="B77" s="250"/>
      <c r="C77" s="246"/>
      <c r="D77" s="246"/>
      <c r="E77" s="246"/>
      <c r="F77" s="246"/>
      <c r="G77" s="1230" t="s">
        <v>577</v>
      </c>
      <c r="H77" s="1231"/>
      <c r="I77" s="1236" t="s">
        <v>575</v>
      </c>
      <c r="J77" s="1236"/>
      <c r="K77" s="1237">
        <v>76.2</v>
      </c>
      <c r="L77" s="1237">
        <v>65.3</v>
      </c>
      <c r="M77" s="1224">
        <v>60.8</v>
      </c>
      <c r="N77" s="1224">
        <v>58.5</v>
      </c>
      <c r="O77" s="1224">
        <v>54.6</v>
      </c>
      <c r="R77" s="245">
        <v>12.3</v>
      </c>
      <c r="T77" s="245">
        <v>11.1</v>
      </c>
    </row>
    <row r="78" spans="2:30">
      <c r="B78" s="250"/>
      <c r="C78" s="246"/>
      <c r="D78" s="246"/>
      <c r="E78" s="246"/>
      <c r="F78" s="246"/>
      <c r="G78" s="1232"/>
      <c r="H78" s="1233"/>
      <c r="I78" s="1236"/>
      <c r="J78" s="1236"/>
      <c r="K78" s="1237"/>
      <c r="L78" s="1237"/>
      <c r="M78" s="1224"/>
      <c r="N78" s="1224"/>
      <c r="O78" s="1224"/>
    </row>
    <row r="79" spans="2:30">
      <c r="B79" s="250"/>
      <c r="C79" s="246"/>
      <c r="D79" s="246"/>
      <c r="E79" s="246"/>
      <c r="F79" s="246"/>
      <c r="G79" s="1232"/>
      <c r="H79" s="1233"/>
      <c r="I79" s="1225" t="s">
        <v>580</v>
      </c>
      <c r="J79" s="1226"/>
      <c r="K79" s="1227">
        <v>12.8</v>
      </c>
      <c r="L79" s="1227">
        <v>12</v>
      </c>
      <c r="M79" s="1227">
        <v>11.1</v>
      </c>
      <c r="N79" s="1227">
        <v>10.7</v>
      </c>
      <c r="O79" s="1227">
        <v>10</v>
      </c>
      <c r="V79" s="245">
        <v>53.5</v>
      </c>
      <c r="X79" s="245">
        <v>48.2</v>
      </c>
      <c r="Z79" s="245">
        <v>34.200000000000003</v>
      </c>
      <c r="AB79" s="245">
        <v>30.3</v>
      </c>
      <c r="AD79" s="245">
        <v>28.9</v>
      </c>
    </row>
    <row r="80" spans="2:30">
      <c r="B80" s="250"/>
      <c r="C80" s="246"/>
      <c r="D80" s="246"/>
      <c r="E80" s="246"/>
      <c r="F80" s="246"/>
      <c r="G80" s="1234"/>
      <c r="H80" s="1235"/>
      <c r="I80" s="1226"/>
      <c r="J80" s="1226"/>
      <c r="K80" s="1227"/>
      <c r="L80" s="1227"/>
      <c r="M80" s="1227"/>
      <c r="N80" s="1227"/>
      <c r="O80" s="1227"/>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25489</v>
      </c>
      <c r="E3" s="118"/>
      <c r="F3" s="119">
        <v>75709</v>
      </c>
      <c r="G3" s="120"/>
      <c r="H3" s="121"/>
    </row>
    <row r="4" spans="1:8">
      <c r="A4" s="122"/>
      <c r="B4" s="123"/>
      <c r="C4" s="124"/>
      <c r="D4" s="125">
        <v>14283</v>
      </c>
      <c r="E4" s="126"/>
      <c r="F4" s="127">
        <v>35212</v>
      </c>
      <c r="G4" s="128"/>
      <c r="H4" s="129"/>
    </row>
    <row r="5" spans="1:8">
      <c r="A5" s="110" t="s">
        <v>513</v>
      </c>
      <c r="B5" s="115"/>
      <c r="C5" s="116"/>
      <c r="D5" s="117">
        <v>39683</v>
      </c>
      <c r="E5" s="118"/>
      <c r="F5" s="119">
        <v>90961</v>
      </c>
      <c r="G5" s="120"/>
      <c r="H5" s="121"/>
    </row>
    <row r="6" spans="1:8">
      <c r="A6" s="122"/>
      <c r="B6" s="123"/>
      <c r="C6" s="124"/>
      <c r="D6" s="125">
        <v>20444</v>
      </c>
      <c r="E6" s="126"/>
      <c r="F6" s="127">
        <v>37720</v>
      </c>
      <c r="G6" s="128"/>
      <c r="H6" s="129"/>
    </row>
    <row r="7" spans="1:8">
      <c r="A7" s="110" t="s">
        <v>514</v>
      </c>
      <c r="B7" s="115"/>
      <c r="C7" s="116"/>
      <c r="D7" s="117">
        <v>75027</v>
      </c>
      <c r="E7" s="118"/>
      <c r="F7" s="119">
        <v>106614</v>
      </c>
      <c r="G7" s="120"/>
      <c r="H7" s="121"/>
    </row>
    <row r="8" spans="1:8">
      <c r="A8" s="122"/>
      <c r="B8" s="123"/>
      <c r="C8" s="124"/>
      <c r="D8" s="125">
        <v>43778</v>
      </c>
      <c r="E8" s="126"/>
      <c r="F8" s="127">
        <v>45545</v>
      </c>
      <c r="G8" s="128"/>
      <c r="H8" s="129"/>
    </row>
    <row r="9" spans="1:8">
      <c r="A9" s="110" t="s">
        <v>515</v>
      </c>
      <c r="B9" s="115"/>
      <c r="C9" s="116"/>
      <c r="D9" s="117">
        <v>45336</v>
      </c>
      <c r="E9" s="118"/>
      <c r="F9" s="119">
        <v>85459</v>
      </c>
      <c r="G9" s="120"/>
      <c r="H9" s="121"/>
    </row>
    <row r="10" spans="1:8">
      <c r="A10" s="122"/>
      <c r="B10" s="123"/>
      <c r="C10" s="124"/>
      <c r="D10" s="125">
        <v>18990</v>
      </c>
      <c r="E10" s="126"/>
      <c r="F10" s="127">
        <v>44378</v>
      </c>
      <c r="G10" s="128"/>
      <c r="H10" s="129"/>
    </row>
    <row r="11" spans="1:8">
      <c r="A11" s="110" t="s">
        <v>516</v>
      </c>
      <c r="B11" s="115"/>
      <c r="C11" s="116"/>
      <c r="D11" s="117">
        <v>56039</v>
      </c>
      <c r="E11" s="118"/>
      <c r="F11" s="119">
        <v>83280</v>
      </c>
      <c r="G11" s="120"/>
      <c r="H11" s="121"/>
    </row>
    <row r="12" spans="1:8">
      <c r="A12" s="122"/>
      <c r="B12" s="123"/>
      <c r="C12" s="130"/>
      <c r="D12" s="125">
        <v>14544</v>
      </c>
      <c r="E12" s="126"/>
      <c r="F12" s="127">
        <v>43123</v>
      </c>
      <c r="G12" s="128"/>
      <c r="H12" s="129"/>
    </row>
    <row r="13" spans="1:8">
      <c r="A13" s="110"/>
      <c r="B13" s="115"/>
      <c r="C13" s="131"/>
      <c r="D13" s="132">
        <v>48315</v>
      </c>
      <c r="E13" s="133"/>
      <c r="F13" s="134">
        <v>88405</v>
      </c>
      <c r="G13" s="135"/>
      <c r="H13" s="121"/>
    </row>
    <row r="14" spans="1:8">
      <c r="A14" s="122"/>
      <c r="B14" s="123"/>
      <c r="C14" s="124"/>
      <c r="D14" s="125">
        <v>22408</v>
      </c>
      <c r="E14" s="126"/>
      <c r="F14" s="127">
        <v>41196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11.54</v>
      </c>
      <c r="C19" s="136">
        <f>ROUND(VALUE(SUBSTITUTE(実質収支比率等に係る経年分析!G$48,"▲","-")),2)</f>
        <v>7.59</v>
      </c>
      <c r="D19" s="136">
        <f>ROUND(VALUE(SUBSTITUTE(実質収支比率等に係る経年分析!H$48,"▲","-")),2)</f>
        <v>6.55</v>
      </c>
      <c r="E19" s="136">
        <f>ROUND(VALUE(SUBSTITUTE(実質収支比率等に係る経年分析!I$48,"▲","-")),2)</f>
        <v>5.32</v>
      </c>
      <c r="F19" s="136">
        <f>ROUND(VALUE(SUBSTITUTE(実質収支比率等に係る経年分析!J$48,"▲","-")),2)</f>
        <v>3.03</v>
      </c>
    </row>
    <row r="20" spans="1:11">
      <c r="A20" s="136" t="s">
        <v>43</v>
      </c>
      <c r="B20" s="136">
        <f>ROUND(VALUE(SUBSTITUTE(実質収支比率等に係る経年分析!F$47,"▲","-")),2)</f>
        <v>28.1</v>
      </c>
      <c r="C20" s="136">
        <f>ROUND(VALUE(SUBSTITUTE(実質収支比率等に係る経年分析!G$47,"▲","-")),2)</f>
        <v>21.1</v>
      </c>
      <c r="D20" s="136">
        <f>ROUND(VALUE(SUBSTITUTE(実質収支比率等に係る経年分析!H$47,"▲","-")),2)</f>
        <v>23.29</v>
      </c>
      <c r="E20" s="136">
        <f>ROUND(VALUE(SUBSTITUTE(実質収支比率等に係る経年分析!I$47,"▲","-")),2)</f>
        <v>23.96</v>
      </c>
      <c r="F20" s="136">
        <f>ROUND(VALUE(SUBSTITUTE(実質収支比率等に係る経年分析!J$47,"▲","-")),2)</f>
        <v>23.91</v>
      </c>
    </row>
    <row r="21" spans="1:11">
      <c r="A21" s="136" t="s">
        <v>44</v>
      </c>
      <c r="B21" s="136">
        <f>IF(ISNUMBER(VALUE(SUBSTITUTE(実質収支比率等に係る経年分析!F$49,"▲","-"))),ROUND(VALUE(SUBSTITUTE(実質収支比率等に係る経年分析!F$49,"▲","-")),2),NA())</f>
        <v>4.04</v>
      </c>
      <c r="C21" s="136">
        <f>IF(ISNUMBER(VALUE(SUBSTITUTE(実質収支比率等に係る経年分析!G$49,"▲","-"))),ROUND(VALUE(SUBSTITUTE(実質収支比率等に係る経年分析!G$49,"▲","-")),2),NA())</f>
        <v>-10.7</v>
      </c>
      <c r="D21" s="136">
        <f>IF(ISNUMBER(VALUE(SUBSTITUTE(実質収支比率等に係る経年分析!H$49,"▲","-"))),ROUND(VALUE(SUBSTITUTE(実質収支比率等に係る経年分析!H$49,"▲","-")),2),NA())</f>
        <v>0.67</v>
      </c>
      <c r="E21" s="136">
        <f>IF(ISNUMBER(VALUE(SUBSTITUTE(実質収支比率等に係る経年分析!I$49,"▲","-"))),ROUND(VALUE(SUBSTITUTE(実質収支比率等に係る経年分析!I$49,"▲","-")),2),NA())</f>
        <v>-0.12</v>
      </c>
      <c r="F21" s="136">
        <f>IF(ISNUMBER(VALUE(SUBSTITUTE(実質収支比率等に係る経年分析!J$49,"▲","-"))),ROUND(VALUE(SUBSTITUTE(実質収支比率等に係る経年分析!J$49,"▲","-")),2),NA())</f>
        <v>-2.16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地方独立行政法人筑後市立病院貸付特別会計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0.36</v>
      </c>
    </row>
    <row r="32" spans="1:11">
      <c r="A32" s="137" t="str">
        <f>IF(連結実質赤字比率に係る赤字・黒字の構成分析!C$38="",NA(),連結実質赤字比率に係る赤字・黒字の構成分析!C$38)</f>
        <v>介護保険特別会計（保険事業勘定）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0.86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1.6</v>
      </c>
    </row>
    <row r="33" spans="1:16">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8.1199999999999992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7.06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5.81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3.5</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16.63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18.850000000000001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21.13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22.01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22.88</v>
      </c>
    </row>
    <row r="35" spans="1:16">
      <c r="A35" s="137" t="str">
        <f>IF(連結実質赤字比率に係る赤字・黒字の構成分析!C$35="",NA(),連結実質赤字比率に係る赤字・黒字の構成分析!C$35)</f>
        <v>住宅新築資金等貸付特別会計</v>
      </c>
      <c r="B35" s="137">
        <f>IF(ROUND(VALUE(SUBSTITUTE(連結実質赤字比率に係る赤字・黒字の構成分析!F$35,"▲", "-")), 2) &lt; 0, ABS(ROUND(VALUE(SUBSTITUTE(連結実質赤字比率に係る赤字・黒字の構成分析!F$35,"▲", "-")), 2)), NA())</f>
        <v>0.55000000000000004</v>
      </c>
      <c r="C35" s="137" t="e">
        <f>IF(ROUND(VALUE(SUBSTITUTE(連結実質赤字比率に係る赤字・黒字の構成分析!F$35,"▲", "-")), 2) &gt;= 0, ABS(ROUND(VALUE(SUBSTITUTE(連結実質赤字比率に係る赤字・黒字の構成分析!F$35,"▲", "-")), 2)), NA())</f>
        <v>#N/A</v>
      </c>
      <c r="D35" s="137">
        <f>IF(ROUND(VALUE(SUBSTITUTE(連結実質赤字比率に係る赤字・黒字の構成分析!G$35,"▲", "-")), 2) &lt; 0, ABS(ROUND(VALUE(SUBSTITUTE(連結実質赤字比率に係る赤字・黒字の構成分析!G$35,"▲", "-")), 2)), NA())</f>
        <v>0.52</v>
      </c>
      <c r="E35" s="137" t="e">
        <f>IF(ROUND(VALUE(SUBSTITUTE(連結実質赤字比率に係る赤字・黒字の構成分析!G$35,"▲", "-")), 2) &gt;= 0, ABS(ROUND(VALUE(SUBSTITUTE(連結実質赤字比率に係る赤字・黒字の構成分析!G$35,"▲", "-")), 2)), NA())</f>
        <v>#N/A</v>
      </c>
      <c r="F35" s="137">
        <f>IF(ROUND(VALUE(SUBSTITUTE(連結実質赤字比率に係る赤字・黒字の構成分析!H$35,"▲", "-")), 2) &lt; 0, ABS(ROUND(VALUE(SUBSTITUTE(連結実質赤字比率に係る赤字・黒字の構成分析!H$35,"▲", "-")), 2)), NA())</f>
        <v>0.51</v>
      </c>
      <c r="G35" s="137" t="e">
        <f>IF(ROUND(VALUE(SUBSTITUTE(連結実質赤字比率に係る赤字・黒字の構成分析!H$35,"▲", "-")), 2) &gt;= 0, ABS(ROUND(VALUE(SUBSTITUTE(連結実質赤字比率に係る赤字・黒字の構成分析!H$35,"▲", "-")), 2)), NA())</f>
        <v>#N/A</v>
      </c>
      <c r="H35" s="137">
        <f>IF(ROUND(VALUE(SUBSTITUTE(連結実質赤字比率に係る赤字・黒字の構成分析!I$35,"▲", "-")), 2) &lt; 0, ABS(ROUND(VALUE(SUBSTITUTE(連結実質赤字比率に係る赤字・黒字の構成分析!I$35,"▲", "-")), 2)), NA())</f>
        <v>0.49</v>
      </c>
      <c r="I35" s="137" t="e">
        <f>IF(ROUND(VALUE(SUBSTITUTE(連結実質赤字比率に係る赤字・黒字の構成分析!I$35,"▲", "-")), 2) &gt;= 0, ABS(ROUND(VALUE(SUBSTITUTE(連結実質赤字比率に係る赤字・黒字の構成分析!I$35,"▲", "-")), 2)), NA())</f>
        <v>#N/A</v>
      </c>
      <c r="J35" s="137">
        <f>IF(ROUND(VALUE(SUBSTITUTE(連結実質赤字比率に係る赤字・黒字の構成分析!J$35,"▲", "-")), 2) &lt; 0, ABS(ROUND(VALUE(SUBSTITUTE(連結実質赤字比率に係る赤字・黒字の構成分析!J$35,"▲", "-")), 2)), NA())</f>
        <v>0.47</v>
      </c>
      <c r="K35" s="137" t="e">
        <f>IF(ROUND(VALUE(SUBSTITUTE(連結実質赤字比率に係る赤字・黒字の構成分析!J$35,"▲", "-")), 2) &gt;= 0, ABS(ROUND(VALUE(SUBSTITUTE(連結実質赤字比率に係る赤字・黒字の構成分析!J$35,"▲", "-")), 2)), NA())</f>
        <v>#N/A</v>
      </c>
    </row>
    <row r="36" spans="1:16">
      <c r="A36" s="137" t="str">
        <f>IF(連結実質赤字比率に係る赤字・黒字の構成分析!C$34="",NA(),連結実質赤字比率に係る赤字・黒字の構成分析!C$34)</f>
        <v>国民健康保険特別会計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0.56999999999999995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0.02</v>
      </c>
      <c r="F36" s="137">
        <f>IF(ROUND(VALUE(SUBSTITUTE(連結実質赤字比率に係る赤字・黒字の構成分析!H$34,"▲", "-")), 2) &lt; 0, ABS(ROUND(VALUE(SUBSTITUTE(連結実質赤字比率に係る赤字・黒字の構成分析!H$34,"▲", "-")), 2)), NA())</f>
        <v>0.8</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1.55</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1.36</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1680</v>
      </c>
      <c r="E42" s="138"/>
      <c r="F42" s="138"/>
      <c r="G42" s="138">
        <f>'実質公債費比率（分子）の構造'!L$52</f>
        <v>1654</v>
      </c>
      <c r="H42" s="138"/>
      <c r="I42" s="138"/>
      <c r="J42" s="138">
        <f>'実質公債費比率（分子）の構造'!M$52</f>
        <v>1717</v>
      </c>
      <c r="K42" s="138"/>
      <c r="L42" s="138"/>
      <c r="M42" s="138">
        <f>'実質公債費比率（分子）の構造'!N$52</f>
        <v>1705</v>
      </c>
      <c r="N42" s="138"/>
      <c r="O42" s="138"/>
      <c r="P42" s="138">
        <f>'実質公債費比率（分子）の構造'!O$52</f>
        <v>1686</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c r="A44" s="138" t="s">
        <v>53</v>
      </c>
      <c r="B44" s="138">
        <f>'実質公債費比率（分子）の構造'!K$50</f>
        <v>139</v>
      </c>
      <c r="C44" s="138"/>
      <c r="D44" s="138"/>
      <c r="E44" s="138">
        <f>'実質公債費比率（分子）の構造'!L$50</f>
        <v>140</v>
      </c>
      <c r="F44" s="138"/>
      <c r="G44" s="138"/>
      <c r="H44" s="138">
        <f>'実質公債費比率（分子）の構造'!M$50</f>
        <v>143</v>
      </c>
      <c r="I44" s="138"/>
      <c r="J44" s="138"/>
      <c r="K44" s="138">
        <f>'実質公債費比率（分子）の構造'!N$50</f>
        <v>147</v>
      </c>
      <c r="L44" s="138"/>
      <c r="M44" s="138"/>
      <c r="N44" s="138">
        <f>'実質公債費比率（分子）の構造'!O$50</f>
        <v>95</v>
      </c>
      <c r="O44" s="138"/>
      <c r="P44" s="138"/>
    </row>
    <row r="45" spans="1:16">
      <c r="A45" s="138" t="s">
        <v>54</v>
      </c>
      <c r="B45" s="138">
        <f>'実質公債費比率（分子）の構造'!K$49</f>
        <v>255</v>
      </c>
      <c r="C45" s="138"/>
      <c r="D45" s="138"/>
      <c r="E45" s="138">
        <f>'実質公債費比率（分子）の構造'!L$49</f>
        <v>198</v>
      </c>
      <c r="F45" s="138"/>
      <c r="G45" s="138"/>
      <c r="H45" s="138">
        <f>'実質公債費比率（分子）の構造'!M$49</f>
        <v>85</v>
      </c>
      <c r="I45" s="138"/>
      <c r="J45" s="138"/>
      <c r="K45" s="138">
        <f>'実質公債費比率（分子）の構造'!N$49</f>
        <v>21</v>
      </c>
      <c r="L45" s="138"/>
      <c r="M45" s="138"/>
      <c r="N45" s="138">
        <f>'実質公債費比率（分子）の構造'!O$49</f>
        <v>21</v>
      </c>
      <c r="O45" s="138"/>
      <c r="P45" s="138"/>
    </row>
    <row r="46" spans="1:16">
      <c r="A46" s="138" t="s">
        <v>55</v>
      </c>
      <c r="B46" s="138">
        <f>'実質公債費比率（分子）の構造'!K$48</f>
        <v>309</v>
      </c>
      <c r="C46" s="138"/>
      <c r="D46" s="138"/>
      <c r="E46" s="138">
        <f>'実質公債費比率（分子）の構造'!L$48</f>
        <v>330</v>
      </c>
      <c r="F46" s="138"/>
      <c r="G46" s="138"/>
      <c r="H46" s="138">
        <f>'実質公債費比率（分子）の構造'!M$48</f>
        <v>359</v>
      </c>
      <c r="I46" s="138"/>
      <c r="J46" s="138"/>
      <c r="K46" s="138">
        <f>'実質公債費比率（分子）の構造'!N$48</f>
        <v>375</v>
      </c>
      <c r="L46" s="138"/>
      <c r="M46" s="138"/>
      <c r="N46" s="138">
        <f>'実質公債費比率（分子）の構造'!O$48</f>
        <v>386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1948</v>
      </c>
      <c r="C49" s="138"/>
      <c r="D49" s="138"/>
      <c r="E49" s="138">
        <f>'実質公債費比率（分子）の構造'!L$45</f>
        <v>1873</v>
      </c>
      <c r="F49" s="138"/>
      <c r="G49" s="138"/>
      <c r="H49" s="138">
        <f>'実質公債費比率（分子）の構造'!M$45</f>
        <v>1911</v>
      </c>
      <c r="I49" s="138"/>
      <c r="J49" s="138"/>
      <c r="K49" s="138">
        <f>'実質公債費比率（分子）の構造'!N$45</f>
        <v>1785</v>
      </c>
      <c r="L49" s="138"/>
      <c r="M49" s="138"/>
      <c r="N49" s="138">
        <f>'実質公債費比率（分子）の構造'!O$45</f>
        <v>1747</v>
      </c>
      <c r="O49" s="138"/>
      <c r="P49" s="138"/>
    </row>
    <row r="50" spans="1:16">
      <c r="A50" s="138" t="s">
        <v>59</v>
      </c>
      <c r="B50" s="138" t="e">
        <f>NA()</f>
        <v>#N/A</v>
      </c>
      <c r="C50" s="138">
        <f>IF(ISNUMBER('実質公債費比率（分子）の構造'!K$53),'実質公債費比率（分子）の構造'!K$53,NA())</f>
        <v>971</v>
      </c>
      <c r="D50" s="138" t="e">
        <f>NA()</f>
        <v>#N/A</v>
      </c>
      <c r="E50" s="138" t="e">
        <f>NA()</f>
        <v>#N/A</v>
      </c>
      <c r="F50" s="138">
        <f>IF(ISNUMBER('実質公債費比率（分子）の構造'!L$53),'実質公債費比率（分子）の構造'!L$53,NA())</f>
        <v>887</v>
      </c>
      <c r="G50" s="138" t="e">
        <f>NA()</f>
        <v>#N/A</v>
      </c>
      <c r="H50" s="138" t="e">
        <f>NA()</f>
        <v>#N/A</v>
      </c>
      <c r="I50" s="138">
        <f>IF(ISNUMBER('実質公債費比率（分子）の構造'!M$53),'実質公債費比率（分子）の構造'!M$53,NA())</f>
        <v>781</v>
      </c>
      <c r="J50" s="138" t="e">
        <f>NA()</f>
        <v>#N/A</v>
      </c>
      <c r="K50" s="138" t="e">
        <f>NA()</f>
        <v>#N/A</v>
      </c>
      <c r="L50" s="138">
        <f>IF(ISNUMBER('実質公債費比率（分子）の構造'!N$53),'実質公債費比率（分子）の構造'!N$53,NA())</f>
        <v>623</v>
      </c>
      <c r="M50" s="138" t="e">
        <f>NA()</f>
        <v>#N/A</v>
      </c>
      <c r="N50" s="138" t="e">
        <f>NA()</f>
        <v>#N/A</v>
      </c>
      <c r="O50" s="138">
        <f>IF(ISNUMBER('実質公債費比率（分子）の構造'!O$53),'実質公債費比率（分子）の構造'!O$53,NA())</f>
        <v>563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15908</v>
      </c>
      <c r="E56" s="137"/>
      <c r="F56" s="137"/>
      <c r="G56" s="137">
        <f>'将来負担比率（分子）の構造'!J$52</f>
        <v>15791</v>
      </c>
      <c r="H56" s="137"/>
      <c r="I56" s="137"/>
      <c r="J56" s="137">
        <f>'将来負担比率（分子）の構造'!K$52</f>
        <v>15691</v>
      </c>
      <c r="K56" s="137"/>
      <c r="L56" s="137"/>
      <c r="M56" s="137">
        <f>'将来負担比率（分子）の構造'!L$52</f>
        <v>15473</v>
      </c>
      <c r="N56" s="137"/>
      <c r="O56" s="137"/>
      <c r="P56" s="137">
        <f>'将来負担比率（分子）の構造'!M$52</f>
        <v>15231</v>
      </c>
    </row>
    <row r="57" spans="1:16">
      <c r="A57" s="137" t="s">
        <v>36</v>
      </c>
      <c r="B57" s="137"/>
      <c r="C57" s="137"/>
      <c r="D57" s="137">
        <f>'将来負担比率（分子）の構造'!I$51</f>
        <v>2165</v>
      </c>
      <c r="E57" s="137"/>
      <c r="F57" s="137"/>
      <c r="G57" s="137">
        <f>'将来負担比率（分子）の構造'!J$51</f>
        <v>2058</v>
      </c>
      <c r="H57" s="137"/>
      <c r="I57" s="137"/>
      <c r="J57" s="137">
        <f>'将来負担比率（分子）の構造'!K$51</f>
        <v>2418</v>
      </c>
      <c r="K57" s="137"/>
      <c r="L57" s="137"/>
      <c r="M57" s="137">
        <f>'将来負担比率（分子）の構造'!L$51</f>
        <v>2617</v>
      </c>
      <c r="N57" s="137"/>
      <c r="O57" s="137"/>
      <c r="P57" s="137">
        <f>'将来負担比率（分子）の構造'!M$51</f>
        <v>3012</v>
      </c>
    </row>
    <row r="58" spans="1:16">
      <c r="A58" s="137" t="s">
        <v>35</v>
      </c>
      <c r="B58" s="137"/>
      <c r="C58" s="137"/>
      <c r="D58" s="137">
        <f>'将来負担比率（分子）の構造'!I$50</f>
        <v>5631</v>
      </c>
      <c r="E58" s="137"/>
      <c r="F58" s="137"/>
      <c r="G58" s="137">
        <f>'将来負担比率（分子）の構造'!J$50</f>
        <v>4982</v>
      </c>
      <c r="H58" s="137"/>
      <c r="I58" s="137"/>
      <c r="J58" s="137">
        <f>'将来負担比率（分子）の構造'!K$50</f>
        <v>5533</v>
      </c>
      <c r="K58" s="137"/>
      <c r="L58" s="137"/>
      <c r="M58" s="137">
        <f>'将来負担比率（分子）の構造'!L$50</f>
        <v>5979</v>
      </c>
      <c r="N58" s="137"/>
      <c r="O58" s="137"/>
      <c r="P58" s="137">
        <f>'将来負担比率（分子）の構造'!M$50</f>
        <v>6131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2853</v>
      </c>
      <c r="C62" s="137"/>
      <c r="D62" s="137"/>
      <c r="E62" s="137">
        <f>'将来負担比率（分子）の構造'!J$45</f>
        <v>2830</v>
      </c>
      <c r="F62" s="137"/>
      <c r="G62" s="137"/>
      <c r="H62" s="137">
        <f>'将来負担比率（分子）の構造'!K$45</f>
        <v>2702</v>
      </c>
      <c r="I62" s="137"/>
      <c r="J62" s="137"/>
      <c r="K62" s="137">
        <f>'将来負担比率（分子）の構造'!L$45</f>
        <v>2855</v>
      </c>
      <c r="L62" s="137"/>
      <c r="M62" s="137"/>
      <c r="N62" s="137">
        <f>'将来負担比率（分子）の構造'!M$45</f>
        <v>2894</v>
      </c>
      <c r="O62" s="137"/>
      <c r="P62" s="137"/>
    </row>
    <row r="63" spans="1:16">
      <c r="A63" s="137" t="s">
        <v>28</v>
      </c>
      <c r="B63" s="137">
        <f>'将来負担比率（分子）の構造'!I$44</f>
        <v>486</v>
      </c>
      <c r="C63" s="137"/>
      <c r="D63" s="137"/>
      <c r="E63" s="137">
        <f>'将来負担比率（分子）の構造'!J$44</f>
        <v>273</v>
      </c>
      <c r="F63" s="137"/>
      <c r="G63" s="137"/>
      <c r="H63" s="137">
        <f>'将来負担比率（分子）の構造'!K$44</f>
        <v>194</v>
      </c>
      <c r="I63" s="137"/>
      <c r="J63" s="137"/>
      <c r="K63" s="137">
        <f>'将来負担比率（分子）の構造'!L$44</f>
        <v>176</v>
      </c>
      <c r="L63" s="137"/>
      <c r="M63" s="137"/>
      <c r="N63" s="137">
        <f>'将来負担比率（分子）の構造'!M$44</f>
        <v>416</v>
      </c>
      <c r="O63" s="137"/>
      <c r="P63" s="137"/>
    </row>
    <row r="64" spans="1:16">
      <c r="A64" s="137" t="s">
        <v>27</v>
      </c>
      <c r="B64" s="137">
        <f>'将来負担比率（分子）の構造'!I$43</f>
        <v>6023</v>
      </c>
      <c r="C64" s="137"/>
      <c r="D64" s="137"/>
      <c r="E64" s="137">
        <f>'将来負担比率（分子）の構造'!J$43</f>
        <v>5990</v>
      </c>
      <c r="F64" s="137"/>
      <c r="G64" s="137"/>
      <c r="H64" s="137">
        <f>'将来負担比率（分子）の構造'!K$43</f>
        <v>6047</v>
      </c>
      <c r="I64" s="137"/>
      <c r="J64" s="137"/>
      <c r="K64" s="137">
        <f>'将来負担比率（分子）の構造'!L$43</f>
        <v>6109</v>
      </c>
      <c r="L64" s="137"/>
      <c r="M64" s="137"/>
      <c r="N64" s="137">
        <f>'将来負担比率（分子）の構造'!M$43</f>
        <v>6088</v>
      </c>
      <c r="O64" s="137"/>
      <c r="P64" s="137"/>
    </row>
    <row r="65" spans="1:16">
      <c r="A65" s="137" t="s">
        <v>26</v>
      </c>
      <c r="B65" s="137">
        <f>'将来負担比率（分子）の構造'!I$42</f>
        <v>1141</v>
      </c>
      <c r="C65" s="137"/>
      <c r="D65" s="137"/>
      <c r="E65" s="137">
        <f>'将来負担比率（分子）の構造'!J$42</f>
        <v>1021</v>
      </c>
      <c r="F65" s="137"/>
      <c r="G65" s="137"/>
      <c r="H65" s="137">
        <f>'将来負担比率（分子）の構造'!K$42</f>
        <v>1109</v>
      </c>
      <c r="I65" s="137"/>
      <c r="J65" s="137"/>
      <c r="K65" s="137">
        <f>'将来負担比率（分子）の構造'!L$42</f>
        <v>984</v>
      </c>
      <c r="L65" s="137"/>
      <c r="M65" s="137"/>
      <c r="N65" s="137">
        <f>'将来負担比率（分子）の構造'!M$42</f>
        <v>889</v>
      </c>
      <c r="O65" s="137"/>
      <c r="P65" s="137"/>
    </row>
    <row r="66" spans="1:16">
      <c r="A66" s="137" t="s">
        <v>25</v>
      </c>
      <c r="B66" s="137">
        <f>'将来負担比率（分子）の構造'!I$41</f>
        <v>18047</v>
      </c>
      <c r="C66" s="137"/>
      <c r="D66" s="137"/>
      <c r="E66" s="137">
        <f>'将来負担比率（分子）の構造'!J$41</f>
        <v>17775</v>
      </c>
      <c r="F66" s="137"/>
      <c r="G66" s="137"/>
      <c r="H66" s="137">
        <f>'将来負担比率（分子）の構造'!K$41</f>
        <v>18012</v>
      </c>
      <c r="I66" s="137"/>
      <c r="J66" s="137"/>
      <c r="K66" s="137">
        <f>'将来負担比率（分子）の構造'!L$41</f>
        <v>18033</v>
      </c>
      <c r="L66" s="137"/>
      <c r="M66" s="137"/>
      <c r="N66" s="137">
        <f>'将来負担比率（分子）の構造'!M$41</f>
        <v>18064</v>
      </c>
      <c r="O66" s="137"/>
      <c r="P66" s="137"/>
    </row>
    <row r="67" spans="1:16">
      <c r="A67" s="137" t="s">
        <v>63</v>
      </c>
      <c r="B67" s="137" t="e">
        <f>NA()</f>
        <v>#N/A</v>
      </c>
      <c r="C67" s="137">
        <f>IF(ISNUMBER('将来負担比率（分子）の構造'!I$53), IF('将来負担比率（分子）の構造'!I$53 &lt; 0, 0, '将来負担比率（分子）の構造'!I$53), NA())</f>
        <v>4847</v>
      </c>
      <c r="D67" s="137" t="e">
        <f>NA()</f>
        <v>#N/A</v>
      </c>
      <c r="E67" s="137" t="e">
        <f>NA()</f>
        <v>#N/A</v>
      </c>
      <c r="F67" s="137">
        <f>IF(ISNUMBER('将来負担比率（分子）の構造'!J$53), IF('将来負担比率（分子）の構造'!J$53 &lt; 0, 0, '将来負担比率（分子）の構造'!J$53), NA())</f>
        <v>5059</v>
      </c>
      <c r="G67" s="137" t="e">
        <f>NA()</f>
        <v>#N/A</v>
      </c>
      <c r="H67" s="137" t="e">
        <f>NA()</f>
        <v>#N/A</v>
      </c>
      <c r="I67" s="137">
        <f>IF(ISNUMBER('将来負担比率（分子）の構造'!K$53), IF('将来負担比率（分子）の構造'!K$53 &lt; 0, 0, '将来負担比率（分子）の構造'!K$53), NA())</f>
        <v>4422</v>
      </c>
      <c r="J67" s="137" t="e">
        <f>NA()</f>
        <v>#N/A</v>
      </c>
      <c r="K67" s="137" t="e">
        <f>NA()</f>
        <v>#N/A</v>
      </c>
      <c r="L67" s="137">
        <f>IF(ISNUMBER('将来負担比率（分子）の構造'!L$53), IF('将来負担比率（分子）の構造'!L$53 &lt; 0, 0, '将来負担比率（分子）の構造'!L$53), NA())</f>
        <v>4087</v>
      </c>
      <c r="M67" s="137" t="e">
        <f>NA()</f>
        <v>#N/A</v>
      </c>
      <c r="N67" s="137" t="e">
        <f>NA()</f>
        <v>#N/A</v>
      </c>
      <c r="O67" s="137">
        <f>IF(ISNUMBER('将来負担比率（分子）の構造'!M$53), IF('将来負担比率（分子）の構造'!M$53 &lt; 0, 0, '将来負担比率（分子）の構造'!M$53), NA())</f>
        <v>3977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5924731</v>
      </c>
      <c r="S5" s="615"/>
      <c r="T5" s="615"/>
      <c r="U5" s="615"/>
      <c r="V5" s="615"/>
      <c r="W5" s="615"/>
      <c r="X5" s="615"/>
      <c r="Y5" s="616"/>
      <c r="Z5" s="617">
        <v>30.9</v>
      </c>
      <c r="AA5" s="617"/>
      <c r="AB5" s="617"/>
      <c r="AC5" s="617"/>
      <c r="AD5" s="618">
        <v>5924731</v>
      </c>
      <c r="AE5" s="618"/>
      <c r="AF5" s="618"/>
      <c r="AG5" s="618"/>
      <c r="AH5" s="618"/>
      <c r="AI5" s="618"/>
      <c r="AJ5" s="618"/>
      <c r="AK5" s="618"/>
      <c r="AL5" s="619">
        <v>59.9</v>
      </c>
      <c r="AM5" s="620"/>
      <c r="AN5" s="620"/>
      <c r="AO5" s="621"/>
      <c r="AP5" s="611" t="s">
        <v>209</v>
      </c>
      <c r="AQ5" s="612"/>
      <c r="AR5" s="612"/>
      <c r="AS5" s="612"/>
      <c r="AT5" s="612"/>
      <c r="AU5" s="612"/>
      <c r="AV5" s="612"/>
      <c r="AW5" s="612"/>
      <c r="AX5" s="612"/>
      <c r="AY5" s="612"/>
      <c r="AZ5" s="612"/>
      <c r="BA5" s="612"/>
      <c r="BB5" s="612"/>
      <c r="BC5" s="612"/>
      <c r="BD5" s="612"/>
      <c r="BE5" s="612"/>
      <c r="BF5" s="613"/>
      <c r="BG5" s="625">
        <v>5920411</v>
      </c>
      <c r="BH5" s="626"/>
      <c r="BI5" s="626"/>
      <c r="BJ5" s="626"/>
      <c r="BK5" s="626"/>
      <c r="BL5" s="626"/>
      <c r="BM5" s="626"/>
      <c r="BN5" s="627"/>
      <c r="BO5" s="628">
        <v>99.9</v>
      </c>
      <c r="BP5" s="628"/>
      <c r="BQ5" s="628"/>
      <c r="BR5" s="628"/>
      <c r="BS5" s="629">
        <v>262560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159679</v>
      </c>
      <c r="S6" s="626"/>
      <c r="T6" s="626"/>
      <c r="U6" s="626"/>
      <c r="V6" s="626"/>
      <c r="W6" s="626"/>
      <c r="X6" s="626"/>
      <c r="Y6" s="627"/>
      <c r="Z6" s="628">
        <v>0.8</v>
      </c>
      <c r="AA6" s="628"/>
      <c r="AB6" s="628"/>
      <c r="AC6" s="628"/>
      <c r="AD6" s="629">
        <v>159679</v>
      </c>
      <c r="AE6" s="629"/>
      <c r="AF6" s="629"/>
      <c r="AG6" s="629"/>
      <c r="AH6" s="629"/>
      <c r="AI6" s="629"/>
      <c r="AJ6" s="629"/>
      <c r="AK6" s="629"/>
      <c r="AL6" s="630">
        <v>1.6</v>
      </c>
      <c r="AM6" s="631"/>
      <c r="AN6" s="631"/>
      <c r="AO6" s="632"/>
      <c r="AP6" s="622" t="s">
        <v>214</v>
      </c>
      <c r="AQ6" s="623"/>
      <c r="AR6" s="623"/>
      <c r="AS6" s="623"/>
      <c r="AT6" s="623"/>
      <c r="AU6" s="623"/>
      <c r="AV6" s="623"/>
      <c r="AW6" s="623"/>
      <c r="AX6" s="623"/>
      <c r="AY6" s="623"/>
      <c r="AZ6" s="623"/>
      <c r="BA6" s="623"/>
      <c r="BB6" s="623"/>
      <c r="BC6" s="623"/>
      <c r="BD6" s="623"/>
      <c r="BE6" s="623"/>
      <c r="BF6" s="624"/>
      <c r="BG6" s="625">
        <v>5920411</v>
      </c>
      <c r="BH6" s="626"/>
      <c r="BI6" s="626"/>
      <c r="BJ6" s="626"/>
      <c r="BK6" s="626"/>
      <c r="BL6" s="626"/>
      <c r="BM6" s="626"/>
      <c r="BN6" s="627"/>
      <c r="BO6" s="628">
        <v>99.9</v>
      </c>
      <c r="BP6" s="628"/>
      <c r="BQ6" s="628"/>
      <c r="BR6" s="628"/>
      <c r="BS6" s="629">
        <v>262560</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203722</v>
      </c>
      <c r="CS6" s="626"/>
      <c r="CT6" s="626"/>
      <c r="CU6" s="626"/>
      <c r="CV6" s="626"/>
      <c r="CW6" s="626"/>
      <c r="CX6" s="626"/>
      <c r="CY6" s="627"/>
      <c r="CZ6" s="628">
        <v>1.1000000000000001</v>
      </c>
      <c r="DA6" s="628"/>
      <c r="DB6" s="628"/>
      <c r="DC6" s="628"/>
      <c r="DD6" s="634" t="s">
        <v>216</v>
      </c>
      <c r="DE6" s="626"/>
      <c r="DF6" s="626"/>
      <c r="DG6" s="626"/>
      <c r="DH6" s="626"/>
      <c r="DI6" s="626"/>
      <c r="DJ6" s="626"/>
      <c r="DK6" s="626"/>
      <c r="DL6" s="626"/>
      <c r="DM6" s="626"/>
      <c r="DN6" s="626"/>
      <c r="DO6" s="626"/>
      <c r="DP6" s="627"/>
      <c r="DQ6" s="634">
        <v>203720</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4748</v>
      </c>
      <c r="S7" s="626"/>
      <c r="T7" s="626"/>
      <c r="U7" s="626"/>
      <c r="V7" s="626"/>
      <c r="W7" s="626"/>
      <c r="X7" s="626"/>
      <c r="Y7" s="627"/>
      <c r="Z7" s="628">
        <v>0</v>
      </c>
      <c r="AA7" s="628"/>
      <c r="AB7" s="628"/>
      <c r="AC7" s="628"/>
      <c r="AD7" s="629">
        <v>4748</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2456251</v>
      </c>
      <c r="BH7" s="626"/>
      <c r="BI7" s="626"/>
      <c r="BJ7" s="626"/>
      <c r="BK7" s="626"/>
      <c r="BL7" s="626"/>
      <c r="BM7" s="626"/>
      <c r="BN7" s="627"/>
      <c r="BO7" s="628">
        <v>41.5</v>
      </c>
      <c r="BP7" s="628"/>
      <c r="BQ7" s="628"/>
      <c r="BR7" s="628"/>
      <c r="BS7" s="629">
        <v>68414</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2092271</v>
      </c>
      <c r="CS7" s="626"/>
      <c r="CT7" s="626"/>
      <c r="CU7" s="626"/>
      <c r="CV7" s="626"/>
      <c r="CW7" s="626"/>
      <c r="CX7" s="626"/>
      <c r="CY7" s="627"/>
      <c r="CZ7" s="628">
        <v>11.1</v>
      </c>
      <c r="DA7" s="628"/>
      <c r="DB7" s="628"/>
      <c r="DC7" s="628"/>
      <c r="DD7" s="634">
        <v>118818</v>
      </c>
      <c r="DE7" s="626"/>
      <c r="DF7" s="626"/>
      <c r="DG7" s="626"/>
      <c r="DH7" s="626"/>
      <c r="DI7" s="626"/>
      <c r="DJ7" s="626"/>
      <c r="DK7" s="626"/>
      <c r="DL7" s="626"/>
      <c r="DM7" s="626"/>
      <c r="DN7" s="626"/>
      <c r="DO7" s="626"/>
      <c r="DP7" s="627"/>
      <c r="DQ7" s="634">
        <v>1732120</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15523</v>
      </c>
      <c r="S8" s="626"/>
      <c r="T8" s="626"/>
      <c r="U8" s="626"/>
      <c r="V8" s="626"/>
      <c r="W8" s="626"/>
      <c r="X8" s="626"/>
      <c r="Y8" s="627"/>
      <c r="Z8" s="628">
        <v>0.1</v>
      </c>
      <c r="AA8" s="628"/>
      <c r="AB8" s="628"/>
      <c r="AC8" s="628"/>
      <c r="AD8" s="629">
        <v>15523</v>
      </c>
      <c r="AE8" s="629"/>
      <c r="AF8" s="629"/>
      <c r="AG8" s="629"/>
      <c r="AH8" s="629"/>
      <c r="AI8" s="629"/>
      <c r="AJ8" s="629"/>
      <c r="AK8" s="629"/>
      <c r="AL8" s="630">
        <v>0.2</v>
      </c>
      <c r="AM8" s="631"/>
      <c r="AN8" s="631"/>
      <c r="AO8" s="632"/>
      <c r="AP8" s="622" t="s">
        <v>221</v>
      </c>
      <c r="AQ8" s="623"/>
      <c r="AR8" s="623"/>
      <c r="AS8" s="623"/>
      <c r="AT8" s="623"/>
      <c r="AU8" s="623"/>
      <c r="AV8" s="623"/>
      <c r="AW8" s="623"/>
      <c r="AX8" s="623"/>
      <c r="AY8" s="623"/>
      <c r="AZ8" s="623"/>
      <c r="BA8" s="623"/>
      <c r="BB8" s="623"/>
      <c r="BC8" s="623"/>
      <c r="BD8" s="623"/>
      <c r="BE8" s="623"/>
      <c r="BF8" s="624"/>
      <c r="BG8" s="625">
        <v>80584</v>
      </c>
      <c r="BH8" s="626"/>
      <c r="BI8" s="626"/>
      <c r="BJ8" s="626"/>
      <c r="BK8" s="626"/>
      <c r="BL8" s="626"/>
      <c r="BM8" s="626"/>
      <c r="BN8" s="627"/>
      <c r="BO8" s="628">
        <v>1.4</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7674552</v>
      </c>
      <c r="CS8" s="626"/>
      <c r="CT8" s="626"/>
      <c r="CU8" s="626"/>
      <c r="CV8" s="626"/>
      <c r="CW8" s="626"/>
      <c r="CX8" s="626"/>
      <c r="CY8" s="627"/>
      <c r="CZ8" s="628">
        <v>40.799999999999997</v>
      </c>
      <c r="DA8" s="628"/>
      <c r="DB8" s="628"/>
      <c r="DC8" s="628"/>
      <c r="DD8" s="634">
        <v>148651</v>
      </c>
      <c r="DE8" s="626"/>
      <c r="DF8" s="626"/>
      <c r="DG8" s="626"/>
      <c r="DH8" s="626"/>
      <c r="DI8" s="626"/>
      <c r="DJ8" s="626"/>
      <c r="DK8" s="626"/>
      <c r="DL8" s="626"/>
      <c r="DM8" s="626"/>
      <c r="DN8" s="626"/>
      <c r="DO8" s="626"/>
      <c r="DP8" s="627"/>
      <c r="DQ8" s="634">
        <v>3503925</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10342</v>
      </c>
      <c r="S9" s="626"/>
      <c r="T9" s="626"/>
      <c r="U9" s="626"/>
      <c r="V9" s="626"/>
      <c r="W9" s="626"/>
      <c r="X9" s="626"/>
      <c r="Y9" s="627"/>
      <c r="Z9" s="628">
        <v>0.1</v>
      </c>
      <c r="AA9" s="628"/>
      <c r="AB9" s="628"/>
      <c r="AC9" s="628"/>
      <c r="AD9" s="629">
        <v>10342</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1904368</v>
      </c>
      <c r="BH9" s="626"/>
      <c r="BI9" s="626"/>
      <c r="BJ9" s="626"/>
      <c r="BK9" s="626"/>
      <c r="BL9" s="626"/>
      <c r="BM9" s="626"/>
      <c r="BN9" s="627"/>
      <c r="BO9" s="628">
        <v>32.1</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1589291</v>
      </c>
      <c r="CS9" s="626"/>
      <c r="CT9" s="626"/>
      <c r="CU9" s="626"/>
      <c r="CV9" s="626"/>
      <c r="CW9" s="626"/>
      <c r="CX9" s="626"/>
      <c r="CY9" s="627"/>
      <c r="CZ9" s="628">
        <v>8.5</v>
      </c>
      <c r="DA9" s="628"/>
      <c r="DB9" s="628"/>
      <c r="DC9" s="628"/>
      <c r="DD9" s="634">
        <v>56975</v>
      </c>
      <c r="DE9" s="626"/>
      <c r="DF9" s="626"/>
      <c r="DG9" s="626"/>
      <c r="DH9" s="626"/>
      <c r="DI9" s="626"/>
      <c r="DJ9" s="626"/>
      <c r="DK9" s="626"/>
      <c r="DL9" s="626"/>
      <c r="DM9" s="626"/>
      <c r="DN9" s="626"/>
      <c r="DO9" s="626"/>
      <c r="DP9" s="627"/>
      <c r="DQ9" s="634">
        <v>1320357</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838990</v>
      </c>
      <c r="S10" s="626"/>
      <c r="T10" s="626"/>
      <c r="U10" s="626"/>
      <c r="V10" s="626"/>
      <c r="W10" s="626"/>
      <c r="X10" s="626"/>
      <c r="Y10" s="627"/>
      <c r="Z10" s="628">
        <v>4.4000000000000004</v>
      </c>
      <c r="AA10" s="628"/>
      <c r="AB10" s="628"/>
      <c r="AC10" s="628"/>
      <c r="AD10" s="629">
        <v>838990</v>
      </c>
      <c r="AE10" s="629"/>
      <c r="AF10" s="629"/>
      <c r="AG10" s="629"/>
      <c r="AH10" s="629"/>
      <c r="AI10" s="629"/>
      <c r="AJ10" s="629"/>
      <c r="AK10" s="629"/>
      <c r="AL10" s="630">
        <v>8.5</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126543</v>
      </c>
      <c r="BH10" s="626"/>
      <c r="BI10" s="626"/>
      <c r="BJ10" s="626"/>
      <c r="BK10" s="626"/>
      <c r="BL10" s="626"/>
      <c r="BM10" s="626"/>
      <c r="BN10" s="627"/>
      <c r="BO10" s="628">
        <v>2.1</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18312</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18308</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344756</v>
      </c>
      <c r="BH11" s="626"/>
      <c r="BI11" s="626"/>
      <c r="BJ11" s="626"/>
      <c r="BK11" s="626"/>
      <c r="BL11" s="626"/>
      <c r="BM11" s="626"/>
      <c r="BN11" s="627"/>
      <c r="BO11" s="628">
        <v>5.8</v>
      </c>
      <c r="BP11" s="628"/>
      <c r="BQ11" s="628"/>
      <c r="BR11" s="628"/>
      <c r="BS11" s="634">
        <v>68414</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941513</v>
      </c>
      <c r="CS11" s="626"/>
      <c r="CT11" s="626"/>
      <c r="CU11" s="626"/>
      <c r="CV11" s="626"/>
      <c r="CW11" s="626"/>
      <c r="CX11" s="626"/>
      <c r="CY11" s="627"/>
      <c r="CZ11" s="628">
        <v>5</v>
      </c>
      <c r="DA11" s="628"/>
      <c r="DB11" s="628"/>
      <c r="DC11" s="628"/>
      <c r="DD11" s="634">
        <v>550217</v>
      </c>
      <c r="DE11" s="626"/>
      <c r="DF11" s="626"/>
      <c r="DG11" s="626"/>
      <c r="DH11" s="626"/>
      <c r="DI11" s="626"/>
      <c r="DJ11" s="626"/>
      <c r="DK11" s="626"/>
      <c r="DL11" s="626"/>
      <c r="DM11" s="626"/>
      <c r="DN11" s="626"/>
      <c r="DO11" s="626"/>
      <c r="DP11" s="627"/>
      <c r="DQ11" s="634">
        <v>432200</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2958834</v>
      </c>
      <c r="BH12" s="626"/>
      <c r="BI12" s="626"/>
      <c r="BJ12" s="626"/>
      <c r="BK12" s="626"/>
      <c r="BL12" s="626"/>
      <c r="BM12" s="626"/>
      <c r="BN12" s="627"/>
      <c r="BO12" s="628">
        <v>49.9</v>
      </c>
      <c r="BP12" s="628"/>
      <c r="BQ12" s="628"/>
      <c r="BR12" s="628"/>
      <c r="BS12" s="634">
        <v>194146</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304679</v>
      </c>
      <c r="CS12" s="626"/>
      <c r="CT12" s="626"/>
      <c r="CU12" s="626"/>
      <c r="CV12" s="626"/>
      <c r="CW12" s="626"/>
      <c r="CX12" s="626"/>
      <c r="CY12" s="627"/>
      <c r="CZ12" s="628">
        <v>1.6</v>
      </c>
      <c r="DA12" s="628"/>
      <c r="DB12" s="628"/>
      <c r="DC12" s="628"/>
      <c r="DD12" s="634">
        <v>3128</v>
      </c>
      <c r="DE12" s="626"/>
      <c r="DF12" s="626"/>
      <c r="DG12" s="626"/>
      <c r="DH12" s="626"/>
      <c r="DI12" s="626"/>
      <c r="DJ12" s="626"/>
      <c r="DK12" s="626"/>
      <c r="DL12" s="626"/>
      <c r="DM12" s="626"/>
      <c r="DN12" s="626"/>
      <c r="DO12" s="626"/>
      <c r="DP12" s="627"/>
      <c r="DQ12" s="634">
        <v>144579</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42507</v>
      </c>
      <c r="S13" s="626"/>
      <c r="T13" s="626"/>
      <c r="U13" s="626"/>
      <c r="V13" s="626"/>
      <c r="W13" s="626"/>
      <c r="X13" s="626"/>
      <c r="Y13" s="627"/>
      <c r="Z13" s="628">
        <v>0.2</v>
      </c>
      <c r="AA13" s="628"/>
      <c r="AB13" s="628"/>
      <c r="AC13" s="628"/>
      <c r="AD13" s="629">
        <v>42507</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2942574</v>
      </c>
      <c r="BH13" s="626"/>
      <c r="BI13" s="626"/>
      <c r="BJ13" s="626"/>
      <c r="BK13" s="626"/>
      <c r="BL13" s="626"/>
      <c r="BM13" s="626"/>
      <c r="BN13" s="627"/>
      <c r="BO13" s="628">
        <v>49.7</v>
      </c>
      <c r="BP13" s="628"/>
      <c r="BQ13" s="628"/>
      <c r="BR13" s="628"/>
      <c r="BS13" s="634">
        <v>194146</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2633329</v>
      </c>
      <c r="CS13" s="626"/>
      <c r="CT13" s="626"/>
      <c r="CU13" s="626"/>
      <c r="CV13" s="626"/>
      <c r="CW13" s="626"/>
      <c r="CX13" s="626"/>
      <c r="CY13" s="627"/>
      <c r="CZ13" s="628">
        <v>14</v>
      </c>
      <c r="DA13" s="628"/>
      <c r="DB13" s="628"/>
      <c r="DC13" s="628"/>
      <c r="DD13" s="634">
        <v>1655370</v>
      </c>
      <c r="DE13" s="626"/>
      <c r="DF13" s="626"/>
      <c r="DG13" s="626"/>
      <c r="DH13" s="626"/>
      <c r="DI13" s="626"/>
      <c r="DJ13" s="626"/>
      <c r="DK13" s="626"/>
      <c r="DL13" s="626"/>
      <c r="DM13" s="626"/>
      <c r="DN13" s="626"/>
      <c r="DO13" s="626"/>
      <c r="DP13" s="627"/>
      <c r="DQ13" s="634">
        <v>1209013</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144030</v>
      </c>
      <c r="BH14" s="626"/>
      <c r="BI14" s="626"/>
      <c r="BJ14" s="626"/>
      <c r="BK14" s="626"/>
      <c r="BL14" s="626"/>
      <c r="BM14" s="626"/>
      <c r="BN14" s="627"/>
      <c r="BO14" s="628">
        <v>2.4</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484738</v>
      </c>
      <c r="CS14" s="626"/>
      <c r="CT14" s="626"/>
      <c r="CU14" s="626"/>
      <c r="CV14" s="626"/>
      <c r="CW14" s="626"/>
      <c r="CX14" s="626"/>
      <c r="CY14" s="627"/>
      <c r="CZ14" s="628">
        <v>2.6</v>
      </c>
      <c r="DA14" s="628"/>
      <c r="DB14" s="628"/>
      <c r="DC14" s="628"/>
      <c r="DD14" s="634">
        <v>74299</v>
      </c>
      <c r="DE14" s="626"/>
      <c r="DF14" s="626"/>
      <c r="DG14" s="626"/>
      <c r="DH14" s="626"/>
      <c r="DI14" s="626"/>
      <c r="DJ14" s="626"/>
      <c r="DK14" s="626"/>
      <c r="DL14" s="626"/>
      <c r="DM14" s="626"/>
      <c r="DN14" s="626"/>
      <c r="DO14" s="626"/>
      <c r="DP14" s="627"/>
      <c r="DQ14" s="634">
        <v>446062</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29251</v>
      </c>
      <c r="S15" s="626"/>
      <c r="T15" s="626"/>
      <c r="U15" s="626"/>
      <c r="V15" s="626"/>
      <c r="W15" s="626"/>
      <c r="X15" s="626"/>
      <c r="Y15" s="627"/>
      <c r="Z15" s="628">
        <v>0.2</v>
      </c>
      <c r="AA15" s="628"/>
      <c r="AB15" s="628"/>
      <c r="AC15" s="628"/>
      <c r="AD15" s="629">
        <v>29251</v>
      </c>
      <c r="AE15" s="629"/>
      <c r="AF15" s="629"/>
      <c r="AG15" s="629"/>
      <c r="AH15" s="629"/>
      <c r="AI15" s="629"/>
      <c r="AJ15" s="629"/>
      <c r="AK15" s="629"/>
      <c r="AL15" s="630">
        <v>0.3</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361296</v>
      </c>
      <c r="BH15" s="626"/>
      <c r="BI15" s="626"/>
      <c r="BJ15" s="626"/>
      <c r="BK15" s="626"/>
      <c r="BL15" s="626"/>
      <c r="BM15" s="626"/>
      <c r="BN15" s="627"/>
      <c r="BO15" s="628">
        <v>6.1</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1388277</v>
      </c>
      <c r="CS15" s="626"/>
      <c r="CT15" s="626"/>
      <c r="CU15" s="626"/>
      <c r="CV15" s="626"/>
      <c r="CW15" s="626"/>
      <c r="CX15" s="626"/>
      <c r="CY15" s="627"/>
      <c r="CZ15" s="628">
        <v>7.4</v>
      </c>
      <c r="DA15" s="628"/>
      <c r="DB15" s="628"/>
      <c r="DC15" s="628"/>
      <c r="DD15" s="634">
        <v>146904</v>
      </c>
      <c r="DE15" s="626"/>
      <c r="DF15" s="626"/>
      <c r="DG15" s="626"/>
      <c r="DH15" s="626"/>
      <c r="DI15" s="626"/>
      <c r="DJ15" s="626"/>
      <c r="DK15" s="626"/>
      <c r="DL15" s="626"/>
      <c r="DM15" s="626"/>
      <c r="DN15" s="626"/>
      <c r="DO15" s="626"/>
      <c r="DP15" s="627"/>
      <c r="DQ15" s="634">
        <v>1270673</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3523861</v>
      </c>
      <c r="S16" s="626"/>
      <c r="T16" s="626"/>
      <c r="U16" s="626"/>
      <c r="V16" s="626"/>
      <c r="W16" s="626"/>
      <c r="X16" s="626"/>
      <c r="Y16" s="627"/>
      <c r="Z16" s="628">
        <v>18.399999999999999</v>
      </c>
      <c r="AA16" s="628"/>
      <c r="AB16" s="628"/>
      <c r="AC16" s="628"/>
      <c r="AD16" s="629">
        <v>2839502</v>
      </c>
      <c r="AE16" s="629"/>
      <c r="AF16" s="629"/>
      <c r="AG16" s="629"/>
      <c r="AH16" s="629"/>
      <c r="AI16" s="629"/>
      <c r="AJ16" s="629"/>
      <c r="AK16" s="629"/>
      <c r="AL16" s="630">
        <v>28.7</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14978</v>
      </c>
      <c r="CS16" s="626"/>
      <c r="CT16" s="626"/>
      <c r="CU16" s="626"/>
      <c r="CV16" s="626"/>
      <c r="CW16" s="626"/>
      <c r="CX16" s="626"/>
      <c r="CY16" s="627"/>
      <c r="CZ16" s="628">
        <v>0.1</v>
      </c>
      <c r="DA16" s="628"/>
      <c r="DB16" s="628"/>
      <c r="DC16" s="628"/>
      <c r="DD16" s="634" t="s">
        <v>111</v>
      </c>
      <c r="DE16" s="626"/>
      <c r="DF16" s="626"/>
      <c r="DG16" s="626"/>
      <c r="DH16" s="626"/>
      <c r="DI16" s="626"/>
      <c r="DJ16" s="626"/>
      <c r="DK16" s="626"/>
      <c r="DL16" s="626"/>
      <c r="DM16" s="626"/>
      <c r="DN16" s="626"/>
      <c r="DO16" s="626"/>
      <c r="DP16" s="627"/>
      <c r="DQ16" s="634">
        <v>13048</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2839502</v>
      </c>
      <c r="S17" s="626"/>
      <c r="T17" s="626"/>
      <c r="U17" s="626"/>
      <c r="V17" s="626"/>
      <c r="W17" s="626"/>
      <c r="X17" s="626"/>
      <c r="Y17" s="627"/>
      <c r="Z17" s="628">
        <v>14.8</v>
      </c>
      <c r="AA17" s="628"/>
      <c r="AB17" s="628"/>
      <c r="AC17" s="628"/>
      <c r="AD17" s="629">
        <v>2839502</v>
      </c>
      <c r="AE17" s="629"/>
      <c r="AF17" s="629"/>
      <c r="AG17" s="629"/>
      <c r="AH17" s="629"/>
      <c r="AI17" s="629"/>
      <c r="AJ17" s="629"/>
      <c r="AK17" s="629"/>
      <c r="AL17" s="630">
        <v>28.7</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1450664</v>
      </c>
      <c r="CS17" s="626"/>
      <c r="CT17" s="626"/>
      <c r="CU17" s="626"/>
      <c r="CV17" s="626"/>
      <c r="CW17" s="626"/>
      <c r="CX17" s="626"/>
      <c r="CY17" s="627"/>
      <c r="CZ17" s="628">
        <v>7.7</v>
      </c>
      <c r="DA17" s="628"/>
      <c r="DB17" s="628"/>
      <c r="DC17" s="628"/>
      <c r="DD17" s="634" t="s">
        <v>111</v>
      </c>
      <c r="DE17" s="626"/>
      <c r="DF17" s="626"/>
      <c r="DG17" s="626"/>
      <c r="DH17" s="626"/>
      <c r="DI17" s="626"/>
      <c r="DJ17" s="626"/>
      <c r="DK17" s="626"/>
      <c r="DL17" s="626"/>
      <c r="DM17" s="626"/>
      <c r="DN17" s="626"/>
      <c r="DO17" s="626"/>
      <c r="DP17" s="627"/>
      <c r="DQ17" s="634">
        <v>1187148</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684359</v>
      </c>
      <c r="S18" s="626"/>
      <c r="T18" s="626"/>
      <c r="U18" s="626"/>
      <c r="V18" s="626"/>
      <c r="W18" s="626"/>
      <c r="X18" s="626"/>
      <c r="Y18" s="627"/>
      <c r="Z18" s="628">
        <v>3.6</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4320</v>
      </c>
      <c r="BH19" s="626"/>
      <c r="BI19" s="626"/>
      <c r="BJ19" s="626"/>
      <c r="BK19" s="626"/>
      <c r="BL19" s="626"/>
      <c r="BM19" s="626"/>
      <c r="BN19" s="627"/>
      <c r="BO19" s="628">
        <v>0.1</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10549632</v>
      </c>
      <c r="S20" s="626"/>
      <c r="T20" s="626"/>
      <c r="U20" s="626"/>
      <c r="V20" s="626"/>
      <c r="W20" s="626"/>
      <c r="X20" s="626"/>
      <c r="Y20" s="627"/>
      <c r="Z20" s="628">
        <v>55.1</v>
      </c>
      <c r="AA20" s="628"/>
      <c r="AB20" s="628"/>
      <c r="AC20" s="628"/>
      <c r="AD20" s="629">
        <v>9865273</v>
      </c>
      <c r="AE20" s="629"/>
      <c r="AF20" s="629"/>
      <c r="AG20" s="629"/>
      <c r="AH20" s="629"/>
      <c r="AI20" s="629"/>
      <c r="AJ20" s="629"/>
      <c r="AK20" s="629"/>
      <c r="AL20" s="630">
        <v>99.7</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4320</v>
      </c>
      <c r="BH20" s="626"/>
      <c r="BI20" s="626"/>
      <c r="BJ20" s="626"/>
      <c r="BK20" s="626"/>
      <c r="BL20" s="626"/>
      <c r="BM20" s="626"/>
      <c r="BN20" s="627"/>
      <c r="BO20" s="628">
        <v>0.1</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18796326</v>
      </c>
      <c r="CS20" s="626"/>
      <c r="CT20" s="626"/>
      <c r="CU20" s="626"/>
      <c r="CV20" s="626"/>
      <c r="CW20" s="626"/>
      <c r="CX20" s="626"/>
      <c r="CY20" s="627"/>
      <c r="CZ20" s="628">
        <v>100</v>
      </c>
      <c r="DA20" s="628"/>
      <c r="DB20" s="628"/>
      <c r="DC20" s="628"/>
      <c r="DD20" s="634">
        <v>2754362</v>
      </c>
      <c r="DE20" s="626"/>
      <c r="DF20" s="626"/>
      <c r="DG20" s="626"/>
      <c r="DH20" s="626"/>
      <c r="DI20" s="626"/>
      <c r="DJ20" s="626"/>
      <c r="DK20" s="626"/>
      <c r="DL20" s="626"/>
      <c r="DM20" s="626"/>
      <c r="DN20" s="626"/>
      <c r="DO20" s="626"/>
      <c r="DP20" s="627"/>
      <c r="DQ20" s="634">
        <v>11481153</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10413</v>
      </c>
      <c r="S21" s="626"/>
      <c r="T21" s="626"/>
      <c r="U21" s="626"/>
      <c r="V21" s="626"/>
      <c r="W21" s="626"/>
      <c r="X21" s="626"/>
      <c r="Y21" s="627"/>
      <c r="Z21" s="628">
        <v>0.1</v>
      </c>
      <c r="AA21" s="628"/>
      <c r="AB21" s="628"/>
      <c r="AC21" s="628"/>
      <c r="AD21" s="629">
        <v>10413</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4320</v>
      </c>
      <c r="BH21" s="626"/>
      <c r="BI21" s="626"/>
      <c r="BJ21" s="626"/>
      <c r="BK21" s="626"/>
      <c r="BL21" s="626"/>
      <c r="BM21" s="626"/>
      <c r="BN21" s="627"/>
      <c r="BO21" s="628">
        <v>0.1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343608</v>
      </c>
      <c r="S22" s="626"/>
      <c r="T22" s="626"/>
      <c r="U22" s="626"/>
      <c r="V22" s="626"/>
      <c r="W22" s="626"/>
      <c r="X22" s="626"/>
      <c r="Y22" s="627"/>
      <c r="Z22" s="628">
        <v>1.8</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147201</v>
      </c>
      <c r="S23" s="626"/>
      <c r="T23" s="626"/>
      <c r="U23" s="626"/>
      <c r="V23" s="626"/>
      <c r="W23" s="626"/>
      <c r="X23" s="626"/>
      <c r="Y23" s="627"/>
      <c r="Z23" s="628">
        <v>0.8</v>
      </c>
      <c r="AA23" s="628"/>
      <c r="AB23" s="628"/>
      <c r="AC23" s="628"/>
      <c r="AD23" s="629">
        <v>10903</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95473</v>
      </c>
      <c r="S24" s="626"/>
      <c r="T24" s="626"/>
      <c r="U24" s="626"/>
      <c r="V24" s="626"/>
      <c r="W24" s="626"/>
      <c r="X24" s="626"/>
      <c r="Y24" s="627"/>
      <c r="Z24" s="628">
        <v>0.5</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9513749</v>
      </c>
      <c r="CS24" s="615"/>
      <c r="CT24" s="615"/>
      <c r="CU24" s="615"/>
      <c r="CV24" s="615"/>
      <c r="CW24" s="615"/>
      <c r="CX24" s="615"/>
      <c r="CY24" s="616"/>
      <c r="CZ24" s="652">
        <v>50.6</v>
      </c>
      <c r="DA24" s="653"/>
      <c r="DB24" s="653"/>
      <c r="DC24" s="654"/>
      <c r="DD24" s="651">
        <v>5398388</v>
      </c>
      <c r="DE24" s="615"/>
      <c r="DF24" s="615"/>
      <c r="DG24" s="615"/>
      <c r="DH24" s="615"/>
      <c r="DI24" s="615"/>
      <c r="DJ24" s="615"/>
      <c r="DK24" s="616"/>
      <c r="DL24" s="651">
        <v>5327227</v>
      </c>
      <c r="DM24" s="615"/>
      <c r="DN24" s="615"/>
      <c r="DO24" s="615"/>
      <c r="DP24" s="615"/>
      <c r="DQ24" s="615"/>
      <c r="DR24" s="615"/>
      <c r="DS24" s="615"/>
      <c r="DT24" s="615"/>
      <c r="DU24" s="615"/>
      <c r="DV24" s="616"/>
      <c r="DW24" s="619">
        <v>50.7</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3409010</v>
      </c>
      <c r="S25" s="626"/>
      <c r="T25" s="626"/>
      <c r="U25" s="626"/>
      <c r="V25" s="626"/>
      <c r="W25" s="626"/>
      <c r="X25" s="626"/>
      <c r="Y25" s="627"/>
      <c r="Z25" s="628">
        <v>17.8</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2984023</v>
      </c>
      <c r="CS25" s="657"/>
      <c r="CT25" s="657"/>
      <c r="CU25" s="657"/>
      <c r="CV25" s="657"/>
      <c r="CW25" s="657"/>
      <c r="CX25" s="657"/>
      <c r="CY25" s="658"/>
      <c r="CZ25" s="659">
        <v>15.9</v>
      </c>
      <c r="DA25" s="660"/>
      <c r="DB25" s="660"/>
      <c r="DC25" s="661"/>
      <c r="DD25" s="634">
        <v>2758318</v>
      </c>
      <c r="DE25" s="657"/>
      <c r="DF25" s="657"/>
      <c r="DG25" s="657"/>
      <c r="DH25" s="657"/>
      <c r="DI25" s="657"/>
      <c r="DJ25" s="657"/>
      <c r="DK25" s="658"/>
      <c r="DL25" s="634">
        <v>2687196</v>
      </c>
      <c r="DM25" s="657"/>
      <c r="DN25" s="657"/>
      <c r="DO25" s="657"/>
      <c r="DP25" s="657"/>
      <c r="DQ25" s="657"/>
      <c r="DR25" s="657"/>
      <c r="DS25" s="657"/>
      <c r="DT25" s="657"/>
      <c r="DU25" s="657"/>
      <c r="DV25" s="658"/>
      <c r="DW25" s="630">
        <v>25.6</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1848388</v>
      </c>
      <c r="CS26" s="626"/>
      <c r="CT26" s="626"/>
      <c r="CU26" s="626"/>
      <c r="CV26" s="626"/>
      <c r="CW26" s="626"/>
      <c r="CX26" s="626"/>
      <c r="CY26" s="627"/>
      <c r="CZ26" s="659">
        <v>9.8000000000000007</v>
      </c>
      <c r="DA26" s="660"/>
      <c r="DB26" s="660"/>
      <c r="DC26" s="661"/>
      <c r="DD26" s="634">
        <v>1721268</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1854379</v>
      </c>
      <c r="S27" s="626"/>
      <c r="T27" s="626"/>
      <c r="U27" s="626"/>
      <c r="V27" s="626"/>
      <c r="W27" s="626"/>
      <c r="X27" s="626"/>
      <c r="Y27" s="627"/>
      <c r="Z27" s="628">
        <v>9.6999999999999993</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5924731</v>
      </c>
      <c r="BH27" s="626"/>
      <c r="BI27" s="626"/>
      <c r="BJ27" s="626"/>
      <c r="BK27" s="626"/>
      <c r="BL27" s="626"/>
      <c r="BM27" s="626"/>
      <c r="BN27" s="627"/>
      <c r="BO27" s="628">
        <v>100</v>
      </c>
      <c r="BP27" s="628"/>
      <c r="BQ27" s="628"/>
      <c r="BR27" s="628"/>
      <c r="BS27" s="634">
        <v>262560</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5079070</v>
      </c>
      <c r="CS27" s="657"/>
      <c r="CT27" s="657"/>
      <c r="CU27" s="657"/>
      <c r="CV27" s="657"/>
      <c r="CW27" s="657"/>
      <c r="CX27" s="657"/>
      <c r="CY27" s="658"/>
      <c r="CZ27" s="659">
        <v>27</v>
      </c>
      <c r="DA27" s="660"/>
      <c r="DB27" s="660"/>
      <c r="DC27" s="661"/>
      <c r="DD27" s="634">
        <v>1452930</v>
      </c>
      <c r="DE27" s="657"/>
      <c r="DF27" s="657"/>
      <c r="DG27" s="657"/>
      <c r="DH27" s="657"/>
      <c r="DI27" s="657"/>
      <c r="DJ27" s="657"/>
      <c r="DK27" s="658"/>
      <c r="DL27" s="634">
        <v>1452891</v>
      </c>
      <c r="DM27" s="657"/>
      <c r="DN27" s="657"/>
      <c r="DO27" s="657"/>
      <c r="DP27" s="657"/>
      <c r="DQ27" s="657"/>
      <c r="DR27" s="657"/>
      <c r="DS27" s="657"/>
      <c r="DT27" s="657"/>
      <c r="DU27" s="657"/>
      <c r="DV27" s="658"/>
      <c r="DW27" s="630">
        <v>13.8</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34194</v>
      </c>
      <c r="S28" s="626"/>
      <c r="T28" s="626"/>
      <c r="U28" s="626"/>
      <c r="V28" s="626"/>
      <c r="W28" s="626"/>
      <c r="X28" s="626"/>
      <c r="Y28" s="627"/>
      <c r="Z28" s="628">
        <v>0.2</v>
      </c>
      <c r="AA28" s="628"/>
      <c r="AB28" s="628"/>
      <c r="AC28" s="628"/>
      <c r="AD28" s="629">
        <v>3821</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1450656</v>
      </c>
      <c r="CS28" s="626"/>
      <c r="CT28" s="626"/>
      <c r="CU28" s="626"/>
      <c r="CV28" s="626"/>
      <c r="CW28" s="626"/>
      <c r="CX28" s="626"/>
      <c r="CY28" s="627"/>
      <c r="CZ28" s="659">
        <v>7.7</v>
      </c>
      <c r="DA28" s="660"/>
      <c r="DB28" s="660"/>
      <c r="DC28" s="661"/>
      <c r="DD28" s="634">
        <v>1187140</v>
      </c>
      <c r="DE28" s="626"/>
      <c r="DF28" s="626"/>
      <c r="DG28" s="626"/>
      <c r="DH28" s="626"/>
      <c r="DI28" s="626"/>
      <c r="DJ28" s="626"/>
      <c r="DK28" s="627"/>
      <c r="DL28" s="634">
        <v>1187140</v>
      </c>
      <c r="DM28" s="626"/>
      <c r="DN28" s="626"/>
      <c r="DO28" s="626"/>
      <c r="DP28" s="626"/>
      <c r="DQ28" s="626"/>
      <c r="DR28" s="626"/>
      <c r="DS28" s="626"/>
      <c r="DT28" s="626"/>
      <c r="DU28" s="626"/>
      <c r="DV28" s="627"/>
      <c r="DW28" s="630">
        <v>11.3</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80073</v>
      </c>
      <c r="S29" s="626"/>
      <c r="T29" s="626"/>
      <c r="U29" s="626"/>
      <c r="V29" s="626"/>
      <c r="W29" s="626"/>
      <c r="X29" s="626"/>
      <c r="Y29" s="627"/>
      <c r="Z29" s="628">
        <v>0.4</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1450628</v>
      </c>
      <c r="CS29" s="657"/>
      <c r="CT29" s="657"/>
      <c r="CU29" s="657"/>
      <c r="CV29" s="657"/>
      <c r="CW29" s="657"/>
      <c r="CX29" s="657"/>
      <c r="CY29" s="658"/>
      <c r="CZ29" s="659">
        <v>7.7</v>
      </c>
      <c r="DA29" s="660"/>
      <c r="DB29" s="660"/>
      <c r="DC29" s="661"/>
      <c r="DD29" s="634">
        <v>1187112</v>
      </c>
      <c r="DE29" s="657"/>
      <c r="DF29" s="657"/>
      <c r="DG29" s="657"/>
      <c r="DH29" s="657"/>
      <c r="DI29" s="657"/>
      <c r="DJ29" s="657"/>
      <c r="DK29" s="658"/>
      <c r="DL29" s="634">
        <v>1187112</v>
      </c>
      <c r="DM29" s="657"/>
      <c r="DN29" s="657"/>
      <c r="DO29" s="657"/>
      <c r="DP29" s="657"/>
      <c r="DQ29" s="657"/>
      <c r="DR29" s="657"/>
      <c r="DS29" s="657"/>
      <c r="DT29" s="657"/>
      <c r="DU29" s="657"/>
      <c r="DV29" s="658"/>
      <c r="DW29" s="630">
        <v>11.3</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2491</v>
      </c>
      <c r="S30" s="626"/>
      <c r="T30" s="626"/>
      <c r="U30" s="626"/>
      <c r="V30" s="626"/>
      <c r="W30" s="626"/>
      <c r="X30" s="626"/>
      <c r="Y30" s="627"/>
      <c r="Z30" s="628">
        <v>0</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98.8</v>
      </c>
      <c r="BH30" s="684"/>
      <c r="BI30" s="684"/>
      <c r="BJ30" s="684"/>
      <c r="BK30" s="684"/>
      <c r="BL30" s="684"/>
      <c r="BM30" s="620">
        <v>95</v>
      </c>
      <c r="BN30" s="684"/>
      <c r="BO30" s="684"/>
      <c r="BP30" s="684"/>
      <c r="BQ30" s="685"/>
      <c r="BR30" s="683">
        <v>98.5</v>
      </c>
      <c r="BS30" s="684"/>
      <c r="BT30" s="684"/>
      <c r="BU30" s="684"/>
      <c r="BV30" s="684"/>
      <c r="BW30" s="684"/>
      <c r="BX30" s="620">
        <v>94.6</v>
      </c>
      <c r="BY30" s="684"/>
      <c r="BZ30" s="684"/>
      <c r="CA30" s="684"/>
      <c r="CB30" s="685"/>
      <c r="CD30" s="688"/>
      <c r="CE30" s="689"/>
      <c r="CF30" s="639" t="s">
        <v>292</v>
      </c>
      <c r="CG30" s="640"/>
      <c r="CH30" s="640"/>
      <c r="CI30" s="640"/>
      <c r="CJ30" s="640"/>
      <c r="CK30" s="640"/>
      <c r="CL30" s="640"/>
      <c r="CM30" s="640"/>
      <c r="CN30" s="640"/>
      <c r="CO30" s="640"/>
      <c r="CP30" s="640"/>
      <c r="CQ30" s="641"/>
      <c r="CR30" s="625">
        <v>1302633</v>
      </c>
      <c r="CS30" s="626"/>
      <c r="CT30" s="626"/>
      <c r="CU30" s="626"/>
      <c r="CV30" s="626"/>
      <c r="CW30" s="626"/>
      <c r="CX30" s="626"/>
      <c r="CY30" s="627"/>
      <c r="CZ30" s="659">
        <v>6.9</v>
      </c>
      <c r="DA30" s="660"/>
      <c r="DB30" s="660"/>
      <c r="DC30" s="661"/>
      <c r="DD30" s="634">
        <v>1042109</v>
      </c>
      <c r="DE30" s="626"/>
      <c r="DF30" s="626"/>
      <c r="DG30" s="626"/>
      <c r="DH30" s="626"/>
      <c r="DI30" s="626"/>
      <c r="DJ30" s="626"/>
      <c r="DK30" s="627"/>
      <c r="DL30" s="634">
        <v>1042109</v>
      </c>
      <c r="DM30" s="626"/>
      <c r="DN30" s="626"/>
      <c r="DO30" s="626"/>
      <c r="DP30" s="626"/>
      <c r="DQ30" s="626"/>
      <c r="DR30" s="626"/>
      <c r="DS30" s="626"/>
      <c r="DT30" s="626"/>
      <c r="DU30" s="626"/>
      <c r="DV30" s="627"/>
      <c r="DW30" s="630">
        <v>9.9</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578054</v>
      </c>
      <c r="S31" s="626"/>
      <c r="T31" s="626"/>
      <c r="U31" s="626"/>
      <c r="V31" s="626"/>
      <c r="W31" s="626"/>
      <c r="X31" s="626"/>
      <c r="Y31" s="627"/>
      <c r="Z31" s="628">
        <v>3</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98.8</v>
      </c>
      <c r="BH31" s="657"/>
      <c r="BI31" s="657"/>
      <c r="BJ31" s="657"/>
      <c r="BK31" s="657"/>
      <c r="BL31" s="657"/>
      <c r="BM31" s="631">
        <v>95.3</v>
      </c>
      <c r="BN31" s="681"/>
      <c r="BO31" s="681"/>
      <c r="BP31" s="681"/>
      <c r="BQ31" s="682"/>
      <c r="BR31" s="680">
        <v>98.4</v>
      </c>
      <c r="BS31" s="657"/>
      <c r="BT31" s="657"/>
      <c r="BU31" s="657"/>
      <c r="BV31" s="657"/>
      <c r="BW31" s="657"/>
      <c r="BX31" s="631">
        <v>95.3</v>
      </c>
      <c r="BY31" s="681"/>
      <c r="BZ31" s="681"/>
      <c r="CA31" s="681"/>
      <c r="CB31" s="682"/>
      <c r="CD31" s="688"/>
      <c r="CE31" s="689"/>
      <c r="CF31" s="639" t="s">
        <v>296</v>
      </c>
      <c r="CG31" s="640"/>
      <c r="CH31" s="640"/>
      <c r="CI31" s="640"/>
      <c r="CJ31" s="640"/>
      <c r="CK31" s="640"/>
      <c r="CL31" s="640"/>
      <c r="CM31" s="640"/>
      <c r="CN31" s="640"/>
      <c r="CO31" s="640"/>
      <c r="CP31" s="640"/>
      <c r="CQ31" s="641"/>
      <c r="CR31" s="625">
        <v>147995</v>
      </c>
      <c r="CS31" s="657"/>
      <c r="CT31" s="657"/>
      <c r="CU31" s="657"/>
      <c r="CV31" s="657"/>
      <c r="CW31" s="657"/>
      <c r="CX31" s="657"/>
      <c r="CY31" s="658"/>
      <c r="CZ31" s="659">
        <v>0.8</v>
      </c>
      <c r="DA31" s="660"/>
      <c r="DB31" s="660"/>
      <c r="DC31" s="661"/>
      <c r="DD31" s="634">
        <v>145003</v>
      </c>
      <c r="DE31" s="657"/>
      <c r="DF31" s="657"/>
      <c r="DG31" s="657"/>
      <c r="DH31" s="657"/>
      <c r="DI31" s="657"/>
      <c r="DJ31" s="657"/>
      <c r="DK31" s="658"/>
      <c r="DL31" s="634">
        <v>145003</v>
      </c>
      <c r="DM31" s="657"/>
      <c r="DN31" s="657"/>
      <c r="DO31" s="657"/>
      <c r="DP31" s="657"/>
      <c r="DQ31" s="657"/>
      <c r="DR31" s="657"/>
      <c r="DS31" s="657"/>
      <c r="DT31" s="657"/>
      <c r="DU31" s="657"/>
      <c r="DV31" s="658"/>
      <c r="DW31" s="630">
        <v>1.4</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490111</v>
      </c>
      <c r="S32" s="626"/>
      <c r="T32" s="626"/>
      <c r="U32" s="626"/>
      <c r="V32" s="626"/>
      <c r="W32" s="626"/>
      <c r="X32" s="626"/>
      <c r="Y32" s="627"/>
      <c r="Z32" s="628">
        <v>2.6</v>
      </c>
      <c r="AA32" s="628"/>
      <c r="AB32" s="628"/>
      <c r="AC32" s="628"/>
      <c r="AD32" s="629">
        <v>189</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98.8</v>
      </c>
      <c r="BH32" s="693"/>
      <c r="BI32" s="693"/>
      <c r="BJ32" s="693"/>
      <c r="BK32" s="693"/>
      <c r="BL32" s="693"/>
      <c r="BM32" s="694">
        <v>94.3</v>
      </c>
      <c r="BN32" s="693"/>
      <c r="BO32" s="693"/>
      <c r="BP32" s="693"/>
      <c r="BQ32" s="695"/>
      <c r="BR32" s="692">
        <v>98.5</v>
      </c>
      <c r="BS32" s="693"/>
      <c r="BT32" s="693"/>
      <c r="BU32" s="693"/>
      <c r="BV32" s="693"/>
      <c r="BW32" s="693"/>
      <c r="BX32" s="694">
        <v>93.4</v>
      </c>
      <c r="BY32" s="693"/>
      <c r="BZ32" s="693"/>
      <c r="CA32" s="693"/>
      <c r="CB32" s="695"/>
      <c r="CD32" s="690"/>
      <c r="CE32" s="691"/>
      <c r="CF32" s="639" t="s">
        <v>299</v>
      </c>
      <c r="CG32" s="640"/>
      <c r="CH32" s="640"/>
      <c r="CI32" s="640"/>
      <c r="CJ32" s="640"/>
      <c r="CK32" s="640"/>
      <c r="CL32" s="640"/>
      <c r="CM32" s="640"/>
      <c r="CN32" s="640"/>
      <c r="CO32" s="640"/>
      <c r="CP32" s="640"/>
      <c r="CQ32" s="641"/>
      <c r="CR32" s="625">
        <v>28</v>
      </c>
      <c r="CS32" s="626"/>
      <c r="CT32" s="626"/>
      <c r="CU32" s="626"/>
      <c r="CV32" s="626"/>
      <c r="CW32" s="626"/>
      <c r="CX32" s="626"/>
      <c r="CY32" s="627"/>
      <c r="CZ32" s="659">
        <v>0</v>
      </c>
      <c r="DA32" s="660"/>
      <c r="DB32" s="660"/>
      <c r="DC32" s="661"/>
      <c r="DD32" s="634">
        <v>28</v>
      </c>
      <c r="DE32" s="626"/>
      <c r="DF32" s="626"/>
      <c r="DG32" s="626"/>
      <c r="DH32" s="626"/>
      <c r="DI32" s="626"/>
      <c r="DJ32" s="626"/>
      <c r="DK32" s="627"/>
      <c r="DL32" s="634">
        <v>28</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1566446</v>
      </c>
      <c r="S33" s="626"/>
      <c r="T33" s="626"/>
      <c r="U33" s="626"/>
      <c r="V33" s="626"/>
      <c r="W33" s="626"/>
      <c r="X33" s="626"/>
      <c r="Y33" s="627"/>
      <c r="Z33" s="628">
        <v>8.1999999999999993</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6513237</v>
      </c>
      <c r="CS33" s="657"/>
      <c r="CT33" s="657"/>
      <c r="CU33" s="657"/>
      <c r="CV33" s="657"/>
      <c r="CW33" s="657"/>
      <c r="CX33" s="657"/>
      <c r="CY33" s="658"/>
      <c r="CZ33" s="659">
        <v>34.700000000000003</v>
      </c>
      <c r="DA33" s="660"/>
      <c r="DB33" s="660"/>
      <c r="DC33" s="661"/>
      <c r="DD33" s="634">
        <v>5345871</v>
      </c>
      <c r="DE33" s="657"/>
      <c r="DF33" s="657"/>
      <c r="DG33" s="657"/>
      <c r="DH33" s="657"/>
      <c r="DI33" s="657"/>
      <c r="DJ33" s="657"/>
      <c r="DK33" s="658"/>
      <c r="DL33" s="634">
        <v>4516627</v>
      </c>
      <c r="DM33" s="657"/>
      <c r="DN33" s="657"/>
      <c r="DO33" s="657"/>
      <c r="DP33" s="657"/>
      <c r="DQ33" s="657"/>
      <c r="DR33" s="657"/>
      <c r="DS33" s="657"/>
      <c r="DT33" s="657"/>
      <c r="DU33" s="657"/>
      <c r="DV33" s="658"/>
      <c r="DW33" s="630">
        <v>43</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1905498</v>
      </c>
      <c r="CS34" s="626"/>
      <c r="CT34" s="626"/>
      <c r="CU34" s="626"/>
      <c r="CV34" s="626"/>
      <c r="CW34" s="626"/>
      <c r="CX34" s="626"/>
      <c r="CY34" s="627"/>
      <c r="CZ34" s="659">
        <v>10.1</v>
      </c>
      <c r="DA34" s="660"/>
      <c r="DB34" s="660"/>
      <c r="DC34" s="661"/>
      <c r="DD34" s="634">
        <v>1638152</v>
      </c>
      <c r="DE34" s="626"/>
      <c r="DF34" s="626"/>
      <c r="DG34" s="626"/>
      <c r="DH34" s="626"/>
      <c r="DI34" s="626"/>
      <c r="DJ34" s="626"/>
      <c r="DK34" s="627"/>
      <c r="DL34" s="634">
        <v>1482607</v>
      </c>
      <c r="DM34" s="626"/>
      <c r="DN34" s="626"/>
      <c r="DO34" s="626"/>
      <c r="DP34" s="626"/>
      <c r="DQ34" s="626"/>
      <c r="DR34" s="626"/>
      <c r="DS34" s="626"/>
      <c r="DT34" s="626"/>
      <c r="DU34" s="626"/>
      <c r="DV34" s="627"/>
      <c r="DW34" s="630">
        <v>14.1</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607346</v>
      </c>
      <c r="S35" s="626"/>
      <c r="T35" s="626"/>
      <c r="U35" s="626"/>
      <c r="V35" s="626"/>
      <c r="W35" s="626"/>
      <c r="X35" s="626"/>
      <c r="Y35" s="627"/>
      <c r="Z35" s="628">
        <v>3.2</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2473709</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-140797</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223780</v>
      </c>
      <c r="CS35" s="657"/>
      <c r="CT35" s="657"/>
      <c r="CU35" s="657"/>
      <c r="CV35" s="657"/>
      <c r="CW35" s="657"/>
      <c r="CX35" s="657"/>
      <c r="CY35" s="658"/>
      <c r="CZ35" s="659">
        <v>1.2</v>
      </c>
      <c r="DA35" s="660"/>
      <c r="DB35" s="660"/>
      <c r="DC35" s="661"/>
      <c r="DD35" s="634">
        <v>190286</v>
      </c>
      <c r="DE35" s="657"/>
      <c r="DF35" s="657"/>
      <c r="DG35" s="657"/>
      <c r="DH35" s="657"/>
      <c r="DI35" s="657"/>
      <c r="DJ35" s="657"/>
      <c r="DK35" s="658"/>
      <c r="DL35" s="634">
        <v>190286</v>
      </c>
      <c r="DM35" s="657"/>
      <c r="DN35" s="657"/>
      <c r="DO35" s="657"/>
      <c r="DP35" s="657"/>
      <c r="DQ35" s="657"/>
      <c r="DR35" s="657"/>
      <c r="DS35" s="657"/>
      <c r="DT35" s="657"/>
      <c r="DU35" s="657"/>
      <c r="DV35" s="658"/>
      <c r="DW35" s="630">
        <v>1.8</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19161085</v>
      </c>
      <c r="S36" s="698"/>
      <c r="T36" s="698"/>
      <c r="U36" s="698"/>
      <c r="V36" s="698"/>
      <c r="W36" s="698"/>
      <c r="X36" s="698"/>
      <c r="Y36" s="699"/>
      <c r="Z36" s="700">
        <v>100</v>
      </c>
      <c r="AA36" s="700"/>
      <c r="AB36" s="700"/>
      <c r="AC36" s="700"/>
      <c r="AD36" s="701">
        <v>9890599</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552273</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-252558</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1535459</v>
      </c>
      <c r="CS36" s="626"/>
      <c r="CT36" s="626"/>
      <c r="CU36" s="626"/>
      <c r="CV36" s="626"/>
      <c r="CW36" s="626"/>
      <c r="CX36" s="626"/>
      <c r="CY36" s="627"/>
      <c r="CZ36" s="659">
        <v>8.1999999999999993</v>
      </c>
      <c r="DA36" s="660"/>
      <c r="DB36" s="660"/>
      <c r="DC36" s="661"/>
      <c r="DD36" s="634">
        <v>1391949</v>
      </c>
      <c r="DE36" s="626"/>
      <c r="DF36" s="626"/>
      <c r="DG36" s="626"/>
      <c r="DH36" s="626"/>
      <c r="DI36" s="626"/>
      <c r="DJ36" s="626"/>
      <c r="DK36" s="627"/>
      <c r="DL36" s="634">
        <v>1121193</v>
      </c>
      <c r="DM36" s="626"/>
      <c r="DN36" s="626"/>
      <c r="DO36" s="626"/>
      <c r="DP36" s="626"/>
      <c r="DQ36" s="626"/>
      <c r="DR36" s="626"/>
      <c r="DS36" s="626"/>
      <c r="DT36" s="626"/>
      <c r="DU36" s="626"/>
      <c r="DV36" s="627"/>
      <c r="DW36" s="630">
        <v>10.7</v>
      </c>
      <c r="DX36" s="655"/>
      <c r="DY36" s="655"/>
      <c r="DZ36" s="655"/>
      <c r="EA36" s="655"/>
      <c r="EB36" s="655"/>
      <c r="EC36" s="656"/>
    </row>
    <row r="37" spans="2:133" ht="11.25" customHeight="1">
      <c r="AQ37" s="704" t="s">
        <v>314</v>
      </c>
      <c r="AR37" s="705"/>
      <c r="AS37" s="705"/>
      <c r="AT37" s="705"/>
      <c r="AU37" s="705"/>
      <c r="AV37" s="705"/>
      <c r="AW37" s="705"/>
      <c r="AX37" s="705"/>
      <c r="AY37" s="706"/>
      <c r="AZ37" s="625">
        <v>43449</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6477</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321734</v>
      </c>
      <c r="CS37" s="657"/>
      <c r="CT37" s="657"/>
      <c r="CU37" s="657"/>
      <c r="CV37" s="657"/>
      <c r="CW37" s="657"/>
      <c r="CX37" s="657"/>
      <c r="CY37" s="658"/>
      <c r="CZ37" s="659">
        <v>1.7</v>
      </c>
      <c r="DA37" s="660"/>
      <c r="DB37" s="660"/>
      <c r="DC37" s="661"/>
      <c r="DD37" s="634">
        <v>321734</v>
      </c>
      <c r="DE37" s="657"/>
      <c r="DF37" s="657"/>
      <c r="DG37" s="657"/>
      <c r="DH37" s="657"/>
      <c r="DI37" s="657"/>
      <c r="DJ37" s="657"/>
      <c r="DK37" s="658"/>
      <c r="DL37" s="634">
        <v>230983</v>
      </c>
      <c r="DM37" s="657"/>
      <c r="DN37" s="657"/>
      <c r="DO37" s="657"/>
      <c r="DP37" s="657"/>
      <c r="DQ37" s="657"/>
      <c r="DR37" s="657"/>
      <c r="DS37" s="657"/>
      <c r="DT37" s="657"/>
      <c r="DU37" s="657"/>
      <c r="DV37" s="658"/>
      <c r="DW37" s="630">
        <v>2.2000000000000002</v>
      </c>
      <c r="DX37" s="655"/>
      <c r="DY37" s="655"/>
      <c r="DZ37" s="655"/>
      <c r="EA37" s="655"/>
      <c r="EB37" s="655"/>
      <c r="EC37" s="656"/>
    </row>
    <row r="38" spans="2:133" ht="11.25" customHeight="1">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11323</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2430260</v>
      </c>
      <c r="CS38" s="626"/>
      <c r="CT38" s="626"/>
      <c r="CU38" s="626"/>
      <c r="CV38" s="626"/>
      <c r="CW38" s="626"/>
      <c r="CX38" s="626"/>
      <c r="CY38" s="627"/>
      <c r="CZ38" s="659">
        <v>12.9</v>
      </c>
      <c r="DA38" s="660"/>
      <c r="DB38" s="660"/>
      <c r="DC38" s="661"/>
      <c r="DD38" s="634">
        <v>2115596</v>
      </c>
      <c r="DE38" s="626"/>
      <c r="DF38" s="626"/>
      <c r="DG38" s="626"/>
      <c r="DH38" s="626"/>
      <c r="DI38" s="626"/>
      <c r="DJ38" s="626"/>
      <c r="DK38" s="627"/>
      <c r="DL38" s="634">
        <v>1722541</v>
      </c>
      <c r="DM38" s="626"/>
      <c r="DN38" s="626"/>
      <c r="DO38" s="626"/>
      <c r="DP38" s="626"/>
      <c r="DQ38" s="626"/>
      <c r="DR38" s="626"/>
      <c r="DS38" s="626"/>
      <c r="DT38" s="626"/>
      <c r="DU38" s="626"/>
      <c r="DV38" s="627"/>
      <c r="DW38" s="630">
        <v>16.399999999999999</v>
      </c>
      <c r="DX38" s="655"/>
      <c r="DY38" s="655"/>
      <c r="DZ38" s="655"/>
      <c r="EA38" s="655"/>
      <c r="EB38" s="655"/>
      <c r="EC38" s="656"/>
    </row>
    <row r="39" spans="2:133" ht="11.25" customHeight="1">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96</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96548</v>
      </c>
      <c r="CS39" s="657"/>
      <c r="CT39" s="657"/>
      <c r="CU39" s="657"/>
      <c r="CV39" s="657"/>
      <c r="CW39" s="657"/>
      <c r="CX39" s="657"/>
      <c r="CY39" s="658"/>
      <c r="CZ39" s="659">
        <v>0.5</v>
      </c>
      <c r="DA39" s="660"/>
      <c r="DB39" s="660"/>
      <c r="DC39" s="661"/>
      <c r="DD39" s="634">
        <v>279</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495362</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132</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321692</v>
      </c>
      <c r="CS40" s="626"/>
      <c r="CT40" s="626"/>
      <c r="CU40" s="626"/>
      <c r="CV40" s="626"/>
      <c r="CW40" s="626"/>
      <c r="CX40" s="626"/>
      <c r="CY40" s="627"/>
      <c r="CZ40" s="659">
        <v>1.7</v>
      </c>
      <c r="DA40" s="660"/>
      <c r="DB40" s="660"/>
      <c r="DC40" s="661"/>
      <c r="DD40" s="634">
        <v>9609</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1382625</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344</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2769340</v>
      </c>
      <c r="CS42" s="626"/>
      <c r="CT42" s="626"/>
      <c r="CU42" s="626"/>
      <c r="CV42" s="626"/>
      <c r="CW42" s="626"/>
      <c r="CX42" s="626"/>
      <c r="CY42" s="627"/>
      <c r="CZ42" s="659">
        <v>14.7</v>
      </c>
      <c r="DA42" s="708"/>
      <c r="DB42" s="708"/>
      <c r="DC42" s="709"/>
      <c r="DD42" s="634">
        <v>736894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20980</v>
      </c>
      <c r="CS43" s="657"/>
      <c r="CT43" s="657"/>
      <c r="CU43" s="657"/>
      <c r="CV43" s="657"/>
      <c r="CW43" s="657"/>
      <c r="CX43" s="657"/>
      <c r="CY43" s="658"/>
      <c r="CZ43" s="659">
        <v>0.1</v>
      </c>
      <c r="DA43" s="660"/>
      <c r="DB43" s="660"/>
      <c r="DC43" s="661"/>
      <c r="DD43" s="634">
        <v>20980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2754362</v>
      </c>
      <c r="CS44" s="626"/>
      <c r="CT44" s="626"/>
      <c r="CU44" s="626"/>
      <c r="CV44" s="626"/>
      <c r="CW44" s="626"/>
      <c r="CX44" s="626"/>
      <c r="CY44" s="627"/>
      <c r="CZ44" s="659">
        <v>14.7</v>
      </c>
      <c r="DA44" s="708"/>
      <c r="DB44" s="708"/>
      <c r="DC44" s="709"/>
      <c r="DD44" s="634">
        <v>723846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1919098</v>
      </c>
      <c r="CS45" s="657"/>
      <c r="CT45" s="657"/>
      <c r="CU45" s="657"/>
      <c r="CV45" s="657"/>
      <c r="CW45" s="657"/>
      <c r="CX45" s="657"/>
      <c r="CY45" s="658"/>
      <c r="CZ45" s="659">
        <v>10.199999999999999</v>
      </c>
      <c r="DA45" s="660"/>
      <c r="DB45" s="660"/>
      <c r="DC45" s="661"/>
      <c r="DD45" s="634">
        <v>184905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714865</v>
      </c>
      <c r="CS46" s="626"/>
      <c r="CT46" s="626"/>
      <c r="CU46" s="626"/>
      <c r="CV46" s="626"/>
      <c r="CW46" s="626"/>
      <c r="CX46" s="626"/>
      <c r="CY46" s="627"/>
      <c r="CZ46" s="659">
        <v>3.8</v>
      </c>
      <c r="DA46" s="708"/>
      <c r="DB46" s="708"/>
      <c r="DC46" s="709"/>
      <c r="DD46" s="634">
        <v>490184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14978</v>
      </c>
      <c r="CS47" s="657"/>
      <c r="CT47" s="657"/>
      <c r="CU47" s="657"/>
      <c r="CV47" s="657"/>
      <c r="CW47" s="657"/>
      <c r="CX47" s="657"/>
      <c r="CY47" s="658"/>
      <c r="CZ47" s="659">
        <v>0.1</v>
      </c>
      <c r="DA47" s="660"/>
      <c r="DB47" s="660"/>
      <c r="DC47" s="661"/>
      <c r="DD47" s="634">
        <v>13048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18796326</v>
      </c>
      <c r="CS49" s="693"/>
      <c r="CT49" s="693"/>
      <c r="CU49" s="693"/>
      <c r="CV49" s="693"/>
      <c r="CW49" s="693"/>
      <c r="CX49" s="693"/>
      <c r="CY49" s="720"/>
      <c r="CZ49" s="721">
        <v>100</v>
      </c>
      <c r="DA49" s="722"/>
      <c r="DB49" s="722"/>
      <c r="DC49" s="723"/>
      <c r="DD49" s="724">
        <v>11481153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18948</v>
      </c>
      <c r="R7" s="755"/>
      <c r="S7" s="755"/>
      <c r="T7" s="755"/>
      <c r="U7" s="755"/>
      <c r="V7" s="755">
        <v>18535</v>
      </c>
      <c r="W7" s="755"/>
      <c r="X7" s="755"/>
      <c r="Y7" s="755"/>
      <c r="Z7" s="755"/>
      <c r="AA7" s="755">
        <v>413</v>
      </c>
      <c r="AB7" s="755"/>
      <c r="AC7" s="755"/>
      <c r="AD7" s="755"/>
      <c r="AE7" s="756"/>
      <c r="AF7" s="757">
        <v>362</v>
      </c>
      <c r="AG7" s="758"/>
      <c r="AH7" s="758"/>
      <c r="AI7" s="758"/>
      <c r="AJ7" s="759"/>
      <c r="AK7" s="794">
        <v>2</v>
      </c>
      <c r="AL7" s="795"/>
      <c r="AM7" s="795"/>
      <c r="AN7" s="795"/>
      <c r="AO7" s="795"/>
      <c r="AP7" s="795">
        <v>14455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545</v>
      </c>
      <c r="BT7" s="799"/>
      <c r="BU7" s="799"/>
      <c r="BV7" s="799"/>
      <c r="BW7" s="799"/>
      <c r="BX7" s="799"/>
      <c r="BY7" s="799"/>
      <c r="BZ7" s="799"/>
      <c r="CA7" s="799"/>
      <c r="CB7" s="799"/>
      <c r="CC7" s="799"/>
      <c r="CD7" s="799"/>
      <c r="CE7" s="799"/>
      <c r="CF7" s="799"/>
      <c r="CG7" s="800"/>
      <c r="CH7" s="791">
        <v>5</v>
      </c>
      <c r="CI7" s="792"/>
      <c r="CJ7" s="792"/>
      <c r="CK7" s="792"/>
      <c r="CL7" s="793"/>
      <c r="CM7" s="791">
        <v>35</v>
      </c>
      <c r="CN7" s="792"/>
      <c r="CO7" s="792"/>
      <c r="CP7" s="792"/>
      <c r="CQ7" s="793"/>
      <c r="CR7" s="791">
        <v>30</v>
      </c>
      <c r="CS7" s="792"/>
      <c r="CT7" s="792"/>
      <c r="CU7" s="792"/>
      <c r="CV7" s="793"/>
      <c r="CW7" s="791">
        <v>0</v>
      </c>
      <c r="CX7" s="792"/>
      <c r="CY7" s="792"/>
      <c r="CZ7" s="792"/>
      <c r="DA7" s="793"/>
      <c r="DB7" s="791" t="s">
        <v>566</v>
      </c>
      <c r="DC7" s="792"/>
      <c r="DD7" s="792"/>
      <c r="DE7" s="792"/>
      <c r="DF7" s="793"/>
      <c r="DG7" s="791" t="s">
        <v>566</v>
      </c>
      <c r="DH7" s="792"/>
      <c r="DI7" s="792"/>
      <c r="DJ7" s="792"/>
      <c r="DK7" s="793"/>
      <c r="DL7" s="791" t="s">
        <v>567</v>
      </c>
      <c r="DM7" s="792"/>
      <c r="DN7" s="792"/>
      <c r="DO7" s="792"/>
      <c r="DP7" s="793"/>
      <c r="DQ7" s="791" t="s">
        <v>567</v>
      </c>
      <c r="DR7" s="792"/>
      <c r="DS7" s="792"/>
      <c r="DT7" s="792"/>
      <c r="DU7" s="793"/>
      <c r="DV7" s="772"/>
      <c r="DW7" s="773"/>
      <c r="DX7" s="773"/>
      <c r="DY7" s="773"/>
      <c r="DZ7" s="774"/>
      <c r="EA7" s="207"/>
    </row>
    <row r="8" spans="1:131" s="208" customFormat="1" ht="26.25" customHeight="1">
      <c r="A8" s="214">
        <v>2</v>
      </c>
      <c r="B8" s="775" t="s">
        <v>366</v>
      </c>
      <c r="C8" s="776"/>
      <c r="D8" s="776"/>
      <c r="E8" s="776"/>
      <c r="F8" s="776"/>
      <c r="G8" s="776"/>
      <c r="H8" s="776"/>
      <c r="I8" s="776"/>
      <c r="J8" s="776"/>
      <c r="K8" s="776"/>
      <c r="L8" s="776"/>
      <c r="M8" s="776"/>
      <c r="N8" s="776"/>
      <c r="O8" s="776"/>
      <c r="P8" s="777"/>
      <c r="Q8" s="778">
        <v>3</v>
      </c>
      <c r="R8" s="779"/>
      <c r="S8" s="779"/>
      <c r="T8" s="779"/>
      <c r="U8" s="779"/>
      <c r="V8" s="779">
        <v>52</v>
      </c>
      <c r="W8" s="779"/>
      <c r="X8" s="779"/>
      <c r="Y8" s="779"/>
      <c r="Z8" s="779"/>
      <c r="AA8" s="779">
        <v>-49</v>
      </c>
      <c r="AB8" s="779"/>
      <c r="AC8" s="779"/>
      <c r="AD8" s="779"/>
      <c r="AE8" s="780"/>
      <c r="AF8" s="781">
        <v>-49</v>
      </c>
      <c r="AG8" s="782"/>
      <c r="AH8" s="782"/>
      <c r="AI8" s="782"/>
      <c r="AJ8" s="783"/>
      <c r="AK8" s="784" t="s">
        <v>569</v>
      </c>
      <c r="AL8" s="785"/>
      <c r="AM8" s="785"/>
      <c r="AN8" s="785"/>
      <c r="AO8" s="785"/>
      <c r="AP8" s="785" t="s">
        <v>550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546</v>
      </c>
      <c r="BS8" s="788" t="s">
        <v>547</v>
      </c>
      <c r="BT8" s="789"/>
      <c r="BU8" s="789"/>
      <c r="BV8" s="789"/>
      <c r="BW8" s="789"/>
      <c r="BX8" s="789"/>
      <c r="BY8" s="789"/>
      <c r="BZ8" s="789"/>
      <c r="CA8" s="789"/>
      <c r="CB8" s="789"/>
      <c r="CC8" s="789"/>
      <c r="CD8" s="789"/>
      <c r="CE8" s="789"/>
      <c r="CF8" s="789"/>
      <c r="CG8" s="790"/>
      <c r="CH8" s="801">
        <v>0</v>
      </c>
      <c r="CI8" s="802"/>
      <c r="CJ8" s="802"/>
      <c r="CK8" s="802"/>
      <c r="CL8" s="803"/>
      <c r="CM8" s="801">
        <v>179</v>
      </c>
      <c r="CN8" s="802"/>
      <c r="CO8" s="802"/>
      <c r="CP8" s="802"/>
      <c r="CQ8" s="803"/>
      <c r="CR8" s="801">
        <v>5</v>
      </c>
      <c r="CS8" s="802"/>
      <c r="CT8" s="802"/>
      <c r="CU8" s="802"/>
      <c r="CV8" s="803"/>
      <c r="CW8" s="801" t="s">
        <v>566</v>
      </c>
      <c r="CX8" s="802"/>
      <c r="CY8" s="802"/>
      <c r="CZ8" s="802"/>
      <c r="DA8" s="803"/>
      <c r="DB8" s="801" t="s">
        <v>567</v>
      </c>
      <c r="DC8" s="802"/>
      <c r="DD8" s="802"/>
      <c r="DE8" s="802"/>
      <c r="DF8" s="803"/>
      <c r="DG8" s="801" t="s">
        <v>567</v>
      </c>
      <c r="DH8" s="802"/>
      <c r="DI8" s="802"/>
      <c r="DJ8" s="802"/>
      <c r="DK8" s="803"/>
      <c r="DL8" s="801" t="s">
        <v>567</v>
      </c>
      <c r="DM8" s="802"/>
      <c r="DN8" s="802"/>
      <c r="DO8" s="802"/>
      <c r="DP8" s="803"/>
      <c r="DQ8" s="801" t="s">
        <v>567</v>
      </c>
      <c r="DR8" s="802"/>
      <c r="DS8" s="802"/>
      <c r="DT8" s="802"/>
      <c r="DU8" s="803"/>
      <c r="DV8" s="804"/>
      <c r="DW8" s="805"/>
      <c r="DX8" s="805"/>
      <c r="DY8" s="805"/>
      <c r="DZ8" s="806"/>
      <c r="EA8" s="207"/>
    </row>
    <row r="9" spans="1:131" s="208" customFormat="1" ht="26.25" customHeight="1">
      <c r="A9" s="214">
        <v>3</v>
      </c>
      <c r="B9" s="775" t="s">
        <v>367</v>
      </c>
      <c r="C9" s="776"/>
      <c r="D9" s="776"/>
      <c r="E9" s="776"/>
      <c r="F9" s="776"/>
      <c r="G9" s="776"/>
      <c r="H9" s="776"/>
      <c r="I9" s="776"/>
      <c r="J9" s="776"/>
      <c r="K9" s="776"/>
      <c r="L9" s="776"/>
      <c r="M9" s="776"/>
      <c r="N9" s="776"/>
      <c r="O9" s="776"/>
      <c r="P9" s="777"/>
      <c r="Q9" s="778">
        <v>615</v>
      </c>
      <c r="R9" s="779"/>
      <c r="S9" s="779"/>
      <c r="T9" s="779"/>
      <c r="U9" s="779"/>
      <c r="V9" s="779">
        <v>615</v>
      </c>
      <c r="W9" s="779"/>
      <c r="X9" s="779"/>
      <c r="Y9" s="779"/>
      <c r="Z9" s="779"/>
      <c r="AA9" s="779" t="s">
        <v>549</v>
      </c>
      <c r="AB9" s="779"/>
      <c r="AC9" s="779"/>
      <c r="AD9" s="779"/>
      <c r="AE9" s="780"/>
      <c r="AF9" s="781" t="s">
        <v>111</v>
      </c>
      <c r="AG9" s="782"/>
      <c r="AH9" s="782"/>
      <c r="AI9" s="782"/>
      <c r="AJ9" s="783"/>
      <c r="AK9" s="784" t="s">
        <v>549</v>
      </c>
      <c r="AL9" s="785"/>
      <c r="AM9" s="785"/>
      <c r="AN9" s="785"/>
      <c r="AO9" s="785"/>
      <c r="AP9" s="785">
        <v>3610</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t="s">
        <v>546</v>
      </c>
      <c r="BS9" s="788" t="s">
        <v>548</v>
      </c>
      <c r="BT9" s="789"/>
      <c r="BU9" s="789"/>
      <c r="BV9" s="789"/>
      <c r="BW9" s="789"/>
      <c r="BX9" s="789"/>
      <c r="BY9" s="789"/>
      <c r="BZ9" s="789"/>
      <c r="CA9" s="789"/>
      <c r="CB9" s="789"/>
      <c r="CC9" s="789"/>
      <c r="CD9" s="789"/>
      <c r="CE9" s="789"/>
      <c r="CF9" s="789"/>
      <c r="CG9" s="790"/>
      <c r="CH9" s="801">
        <v>-9</v>
      </c>
      <c r="CI9" s="802"/>
      <c r="CJ9" s="802"/>
      <c r="CK9" s="802"/>
      <c r="CL9" s="803"/>
      <c r="CM9" s="801">
        <v>2719</v>
      </c>
      <c r="CN9" s="802"/>
      <c r="CO9" s="802"/>
      <c r="CP9" s="802"/>
      <c r="CQ9" s="803"/>
      <c r="CR9" s="801">
        <v>295</v>
      </c>
      <c r="CS9" s="802"/>
      <c r="CT9" s="802"/>
      <c r="CU9" s="802"/>
      <c r="CV9" s="803"/>
      <c r="CW9" s="801">
        <v>317</v>
      </c>
      <c r="CX9" s="802"/>
      <c r="CY9" s="802"/>
      <c r="CZ9" s="802"/>
      <c r="DA9" s="803"/>
      <c r="DB9" s="801">
        <v>3610</v>
      </c>
      <c r="DC9" s="802"/>
      <c r="DD9" s="802"/>
      <c r="DE9" s="802"/>
      <c r="DF9" s="803"/>
      <c r="DG9" s="801" t="s">
        <v>567</v>
      </c>
      <c r="DH9" s="802"/>
      <c r="DI9" s="802"/>
      <c r="DJ9" s="802"/>
      <c r="DK9" s="803"/>
      <c r="DL9" s="801" t="s">
        <v>568</v>
      </c>
      <c r="DM9" s="802"/>
      <c r="DN9" s="802"/>
      <c r="DO9" s="802"/>
      <c r="DP9" s="803"/>
      <c r="DQ9" s="801" t="s">
        <v>567</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19515</v>
      </c>
      <c r="R23" s="814"/>
      <c r="S23" s="814"/>
      <c r="T23" s="814"/>
      <c r="U23" s="814"/>
      <c r="V23" s="814">
        <v>19150</v>
      </c>
      <c r="W23" s="814"/>
      <c r="X23" s="814"/>
      <c r="Y23" s="814"/>
      <c r="Z23" s="814"/>
      <c r="AA23" s="814">
        <v>365</v>
      </c>
      <c r="AB23" s="814"/>
      <c r="AC23" s="814"/>
      <c r="AD23" s="814"/>
      <c r="AE23" s="815"/>
      <c r="AF23" s="816">
        <v>313</v>
      </c>
      <c r="AG23" s="814"/>
      <c r="AH23" s="814"/>
      <c r="AI23" s="814"/>
      <c r="AJ23" s="817"/>
      <c r="AK23" s="818"/>
      <c r="AL23" s="819"/>
      <c r="AM23" s="819"/>
      <c r="AN23" s="819"/>
      <c r="AO23" s="819"/>
      <c r="AP23" s="814">
        <v>18064</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6358</v>
      </c>
      <c r="R28" s="843"/>
      <c r="S28" s="843"/>
      <c r="T28" s="843"/>
      <c r="U28" s="843"/>
      <c r="V28" s="843">
        <v>6499</v>
      </c>
      <c r="W28" s="843"/>
      <c r="X28" s="843"/>
      <c r="Y28" s="843"/>
      <c r="Z28" s="843"/>
      <c r="AA28" s="843">
        <v>-141</v>
      </c>
      <c r="AB28" s="843"/>
      <c r="AC28" s="843"/>
      <c r="AD28" s="843"/>
      <c r="AE28" s="844"/>
      <c r="AF28" s="845">
        <v>-141</v>
      </c>
      <c r="AG28" s="843"/>
      <c r="AH28" s="843"/>
      <c r="AI28" s="843"/>
      <c r="AJ28" s="846"/>
      <c r="AK28" s="847">
        <v>495</v>
      </c>
      <c r="AL28" s="838"/>
      <c r="AM28" s="838"/>
      <c r="AN28" s="838"/>
      <c r="AO28" s="838"/>
      <c r="AP28" s="838" t="s">
        <v>551</v>
      </c>
      <c r="AQ28" s="838"/>
      <c r="AR28" s="838"/>
      <c r="AS28" s="838"/>
      <c r="AT28" s="838"/>
      <c r="AU28" s="838" t="s">
        <v>551</v>
      </c>
      <c r="AV28" s="838"/>
      <c r="AW28" s="838"/>
      <c r="AX28" s="838"/>
      <c r="AY28" s="838"/>
      <c r="AZ28" s="839" t="s">
        <v>551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3864</v>
      </c>
      <c r="R29" s="779"/>
      <c r="S29" s="779"/>
      <c r="T29" s="779"/>
      <c r="U29" s="779"/>
      <c r="V29" s="779">
        <v>3699</v>
      </c>
      <c r="W29" s="779"/>
      <c r="X29" s="779"/>
      <c r="Y29" s="779"/>
      <c r="Z29" s="779"/>
      <c r="AA29" s="779">
        <v>166</v>
      </c>
      <c r="AB29" s="779"/>
      <c r="AC29" s="779"/>
      <c r="AD29" s="779"/>
      <c r="AE29" s="780"/>
      <c r="AF29" s="781">
        <v>166</v>
      </c>
      <c r="AG29" s="782"/>
      <c r="AH29" s="782"/>
      <c r="AI29" s="782"/>
      <c r="AJ29" s="783"/>
      <c r="AK29" s="850">
        <v>567</v>
      </c>
      <c r="AL29" s="851"/>
      <c r="AM29" s="851"/>
      <c r="AN29" s="851"/>
      <c r="AO29" s="851"/>
      <c r="AP29" s="851" t="s">
        <v>551</v>
      </c>
      <c r="AQ29" s="851"/>
      <c r="AR29" s="851"/>
      <c r="AS29" s="851"/>
      <c r="AT29" s="851"/>
      <c r="AU29" s="851" t="s">
        <v>551</v>
      </c>
      <c r="AV29" s="851"/>
      <c r="AW29" s="851"/>
      <c r="AX29" s="851"/>
      <c r="AY29" s="851"/>
      <c r="AZ29" s="852" t="s">
        <v>551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40</v>
      </c>
      <c r="R30" s="779"/>
      <c r="S30" s="779"/>
      <c r="T30" s="779"/>
      <c r="U30" s="779"/>
      <c r="V30" s="779">
        <v>40</v>
      </c>
      <c r="W30" s="779"/>
      <c r="X30" s="779"/>
      <c r="Y30" s="779"/>
      <c r="Z30" s="779"/>
      <c r="AA30" s="779" t="s">
        <v>550</v>
      </c>
      <c r="AB30" s="779"/>
      <c r="AC30" s="779"/>
      <c r="AD30" s="779"/>
      <c r="AE30" s="780"/>
      <c r="AF30" s="781" t="s">
        <v>111</v>
      </c>
      <c r="AG30" s="782"/>
      <c r="AH30" s="782"/>
      <c r="AI30" s="782"/>
      <c r="AJ30" s="783"/>
      <c r="AK30" s="850">
        <v>10</v>
      </c>
      <c r="AL30" s="851"/>
      <c r="AM30" s="851"/>
      <c r="AN30" s="851"/>
      <c r="AO30" s="851"/>
      <c r="AP30" s="851" t="s">
        <v>551</v>
      </c>
      <c r="AQ30" s="851"/>
      <c r="AR30" s="851"/>
      <c r="AS30" s="851"/>
      <c r="AT30" s="851"/>
      <c r="AU30" s="851" t="s">
        <v>551</v>
      </c>
      <c r="AV30" s="851"/>
      <c r="AW30" s="851"/>
      <c r="AX30" s="851"/>
      <c r="AY30" s="851"/>
      <c r="AZ30" s="852" t="s">
        <v>551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659</v>
      </c>
      <c r="R31" s="779"/>
      <c r="S31" s="779"/>
      <c r="T31" s="779"/>
      <c r="U31" s="779"/>
      <c r="V31" s="779">
        <v>621</v>
      </c>
      <c r="W31" s="779"/>
      <c r="X31" s="779"/>
      <c r="Y31" s="779"/>
      <c r="Z31" s="779"/>
      <c r="AA31" s="779">
        <v>38</v>
      </c>
      <c r="AB31" s="779"/>
      <c r="AC31" s="779"/>
      <c r="AD31" s="779"/>
      <c r="AE31" s="780"/>
      <c r="AF31" s="781">
        <v>38</v>
      </c>
      <c r="AG31" s="782"/>
      <c r="AH31" s="782"/>
      <c r="AI31" s="782"/>
      <c r="AJ31" s="783"/>
      <c r="AK31" s="850">
        <v>186</v>
      </c>
      <c r="AL31" s="851"/>
      <c r="AM31" s="851"/>
      <c r="AN31" s="851"/>
      <c r="AO31" s="851"/>
      <c r="AP31" s="851" t="s">
        <v>551</v>
      </c>
      <c r="AQ31" s="851"/>
      <c r="AR31" s="851"/>
      <c r="AS31" s="851"/>
      <c r="AT31" s="851"/>
      <c r="AU31" s="851" t="s">
        <v>551</v>
      </c>
      <c r="AV31" s="851"/>
      <c r="AW31" s="851"/>
      <c r="AX31" s="851"/>
      <c r="AY31" s="851"/>
      <c r="AZ31" s="852" t="s">
        <v>551</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801</v>
      </c>
      <c r="R32" s="779"/>
      <c r="S32" s="779"/>
      <c r="T32" s="779"/>
      <c r="U32" s="779"/>
      <c r="V32" s="779">
        <v>577</v>
      </c>
      <c r="W32" s="779"/>
      <c r="X32" s="779"/>
      <c r="Y32" s="779"/>
      <c r="Z32" s="779"/>
      <c r="AA32" s="779">
        <v>224</v>
      </c>
      <c r="AB32" s="779"/>
      <c r="AC32" s="779"/>
      <c r="AD32" s="779"/>
      <c r="AE32" s="780"/>
      <c r="AF32" s="781">
        <v>2367</v>
      </c>
      <c r="AG32" s="782"/>
      <c r="AH32" s="782"/>
      <c r="AI32" s="782"/>
      <c r="AJ32" s="783"/>
      <c r="AK32" s="850">
        <v>5</v>
      </c>
      <c r="AL32" s="851"/>
      <c r="AM32" s="851"/>
      <c r="AN32" s="851"/>
      <c r="AO32" s="851"/>
      <c r="AP32" s="851">
        <v>407</v>
      </c>
      <c r="AQ32" s="851"/>
      <c r="AR32" s="851"/>
      <c r="AS32" s="851"/>
      <c r="AT32" s="851"/>
      <c r="AU32" s="851">
        <v>0</v>
      </c>
      <c r="AV32" s="851"/>
      <c r="AW32" s="851"/>
      <c r="AX32" s="851"/>
      <c r="AY32" s="851"/>
      <c r="AZ32" s="852" t="s">
        <v>551</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1149</v>
      </c>
      <c r="R33" s="779"/>
      <c r="S33" s="779"/>
      <c r="T33" s="779"/>
      <c r="U33" s="779"/>
      <c r="V33" s="779">
        <v>1148</v>
      </c>
      <c r="W33" s="779"/>
      <c r="X33" s="779"/>
      <c r="Y33" s="779"/>
      <c r="Z33" s="779"/>
      <c r="AA33" s="779">
        <v>2</v>
      </c>
      <c r="AB33" s="779"/>
      <c r="AC33" s="779"/>
      <c r="AD33" s="779"/>
      <c r="AE33" s="780"/>
      <c r="AF33" s="781">
        <v>2</v>
      </c>
      <c r="AG33" s="782"/>
      <c r="AH33" s="782"/>
      <c r="AI33" s="782"/>
      <c r="AJ33" s="783"/>
      <c r="AK33" s="850">
        <v>552</v>
      </c>
      <c r="AL33" s="851"/>
      <c r="AM33" s="851"/>
      <c r="AN33" s="851"/>
      <c r="AO33" s="851"/>
      <c r="AP33" s="851">
        <v>7187</v>
      </c>
      <c r="AQ33" s="851"/>
      <c r="AR33" s="851"/>
      <c r="AS33" s="851"/>
      <c r="AT33" s="851"/>
      <c r="AU33" s="851">
        <v>6087</v>
      </c>
      <c r="AV33" s="851"/>
      <c r="AW33" s="851"/>
      <c r="AX33" s="851"/>
      <c r="AY33" s="851"/>
      <c r="AZ33" s="852" t="s">
        <v>551</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2431</v>
      </c>
      <c r="AG63" s="862"/>
      <c r="AH63" s="862"/>
      <c r="AI63" s="862"/>
      <c r="AJ63" s="863"/>
      <c r="AK63" s="864"/>
      <c r="AL63" s="859"/>
      <c r="AM63" s="859"/>
      <c r="AN63" s="859"/>
      <c r="AO63" s="859"/>
      <c r="AP63" s="862">
        <v>7594</v>
      </c>
      <c r="AQ63" s="862"/>
      <c r="AR63" s="862"/>
      <c r="AS63" s="862"/>
      <c r="AT63" s="862"/>
      <c r="AU63" s="862">
        <v>6088</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392</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393</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552</v>
      </c>
      <c r="C68" s="890"/>
      <c r="D68" s="890"/>
      <c r="E68" s="890"/>
      <c r="F68" s="890"/>
      <c r="G68" s="890"/>
      <c r="H68" s="890"/>
      <c r="I68" s="890"/>
      <c r="J68" s="890"/>
      <c r="K68" s="890"/>
      <c r="L68" s="890"/>
      <c r="M68" s="890"/>
      <c r="N68" s="890"/>
      <c r="O68" s="890"/>
      <c r="P68" s="891"/>
      <c r="Q68" s="892">
        <v>2424</v>
      </c>
      <c r="R68" s="886"/>
      <c r="S68" s="886"/>
      <c r="T68" s="886"/>
      <c r="U68" s="886"/>
      <c r="V68" s="886">
        <v>2314</v>
      </c>
      <c r="W68" s="886"/>
      <c r="X68" s="886"/>
      <c r="Y68" s="886"/>
      <c r="Z68" s="886"/>
      <c r="AA68" s="886">
        <v>110</v>
      </c>
      <c r="AB68" s="886"/>
      <c r="AC68" s="886"/>
      <c r="AD68" s="886"/>
      <c r="AE68" s="886"/>
      <c r="AF68" s="886">
        <v>110</v>
      </c>
      <c r="AG68" s="886"/>
      <c r="AH68" s="886"/>
      <c r="AI68" s="886"/>
      <c r="AJ68" s="886"/>
      <c r="AK68" s="886">
        <v>77</v>
      </c>
      <c r="AL68" s="886"/>
      <c r="AM68" s="886"/>
      <c r="AN68" s="886"/>
      <c r="AO68" s="886"/>
      <c r="AP68" s="886">
        <v>881</v>
      </c>
      <c r="AQ68" s="886"/>
      <c r="AR68" s="886"/>
      <c r="AS68" s="886"/>
      <c r="AT68" s="886"/>
      <c r="AU68" s="886">
        <v>415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553</v>
      </c>
      <c r="C69" s="894"/>
      <c r="D69" s="894"/>
      <c r="E69" s="894"/>
      <c r="F69" s="894"/>
      <c r="G69" s="894"/>
      <c r="H69" s="894"/>
      <c r="I69" s="894"/>
      <c r="J69" s="894"/>
      <c r="K69" s="894"/>
      <c r="L69" s="894"/>
      <c r="M69" s="894"/>
      <c r="N69" s="894"/>
      <c r="O69" s="894"/>
      <c r="P69" s="895"/>
      <c r="Q69" s="896">
        <v>3996</v>
      </c>
      <c r="R69" s="851"/>
      <c r="S69" s="851"/>
      <c r="T69" s="851"/>
      <c r="U69" s="851"/>
      <c r="V69" s="851">
        <v>3358</v>
      </c>
      <c r="W69" s="851"/>
      <c r="X69" s="851"/>
      <c r="Y69" s="851"/>
      <c r="Z69" s="851"/>
      <c r="AA69" s="851">
        <v>638</v>
      </c>
      <c r="AB69" s="851"/>
      <c r="AC69" s="851"/>
      <c r="AD69" s="851"/>
      <c r="AE69" s="851"/>
      <c r="AF69" s="851">
        <v>2308</v>
      </c>
      <c r="AG69" s="851"/>
      <c r="AH69" s="851"/>
      <c r="AI69" s="851"/>
      <c r="AJ69" s="851"/>
      <c r="AK69" s="851" t="s">
        <v>561</v>
      </c>
      <c r="AL69" s="851"/>
      <c r="AM69" s="851"/>
      <c r="AN69" s="851"/>
      <c r="AO69" s="851"/>
      <c r="AP69" s="851">
        <v>9318</v>
      </c>
      <c r="AQ69" s="851"/>
      <c r="AR69" s="851"/>
      <c r="AS69" s="851"/>
      <c r="AT69" s="851"/>
      <c r="AU69" s="851">
        <v>1</v>
      </c>
      <c r="AV69" s="851"/>
      <c r="AW69" s="851"/>
      <c r="AX69" s="851"/>
      <c r="AY69" s="851"/>
      <c r="AZ69" s="897" t="s">
        <v>560</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554</v>
      </c>
      <c r="C70" s="894"/>
      <c r="D70" s="894"/>
      <c r="E70" s="894"/>
      <c r="F70" s="894"/>
      <c r="G70" s="894"/>
      <c r="H70" s="894"/>
      <c r="I70" s="894"/>
      <c r="J70" s="894"/>
      <c r="K70" s="894"/>
      <c r="L70" s="894"/>
      <c r="M70" s="894"/>
      <c r="N70" s="894"/>
      <c r="O70" s="894"/>
      <c r="P70" s="895"/>
      <c r="Q70" s="896">
        <v>63</v>
      </c>
      <c r="R70" s="851"/>
      <c r="S70" s="851"/>
      <c r="T70" s="851"/>
      <c r="U70" s="851"/>
      <c r="V70" s="851">
        <v>62</v>
      </c>
      <c r="W70" s="851"/>
      <c r="X70" s="851"/>
      <c r="Y70" s="851"/>
      <c r="Z70" s="851"/>
      <c r="AA70" s="851">
        <v>0</v>
      </c>
      <c r="AB70" s="851"/>
      <c r="AC70" s="851"/>
      <c r="AD70" s="851"/>
      <c r="AE70" s="851"/>
      <c r="AF70" s="851">
        <v>0</v>
      </c>
      <c r="AG70" s="851"/>
      <c r="AH70" s="851"/>
      <c r="AI70" s="851"/>
      <c r="AJ70" s="851"/>
      <c r="AK70" s="851">
        <v>4</v>
      </c>
      <c r="AL70" s="851"/>
      <c r="AM70" s="851"/>
      <c r="AN70" s="851"/>
      <c r="AO70" s="851"/>
      <c r="AP70" s="851" t="s">
        <v>549</v>
      </c>
      <c r="AQ70" s="851"/>
      <c r="AR70" s="851"/>
      <c r="AS70" s="851"/>
      <c r="AT70" s="851"/>
      <c r="AU70" s="851" t="s">
        <v>550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555</v>
      </c>
      <c r="C71" s="894"/>
      <c r="D71" s="894"/>
      <c r="E71" s="894"/>
      <c r="F71" s="894"/>
      <c r="G71" s="894"/>
      <c r="H71" s="894"/>
      <c r="I71" s="894"/>
      <c r="J71" s="894"/>
      <c r="K71" s="894"/>
      <c r="L71" s="894"/>
      <c r="M71" s="894"/>
      <c r="N71" s="894"/>
      <c r="O71" s="894"/>
      <c r="P71" s="895"/>
      <c r="Q71" s="896">
        <v>10</v>
      </c>
      <c r="R71" s="851"/>
      <c r="S71" s="851"/>
      <c r="T71" s="851"/>
      <c r="U71" s="851"/>
      <c r="V71" s="851">
        <v>5</v>
      </c>
      <c r="W71" s="851"/>
      <c r="X71" s="851"/>
      <c r="Y71" s="851"/>
      <c r="Z71" s="851"/>
      <c r="AA71" s="851">
        <v>5</v>
      </c>
      <c r="AB71" s="851"/>
      <c r="AC71" s="851"/>
      <c r="AD71" s="851"/>
      <c r="AE71" s="851"/>
      <c r="AF71" s="851">
        <v>5</v>
      </c>
      <c r="AG71" s="851"/>
      <c r="AH71" s="851"/>
      <c r="AI71" s="851"/>
      <c r="AJ71" s="851"/>
      <c r="AK71" s="851" t="s">
        <v>559</v>
      </c>
      <c r="AL71" s="851"/>
      <c r="AM71" s="851"/>
      <c r="AN71" s="851"/>
      <c r="AO71" s="851"/>
      <c r="AP71" s="851" t="s">
        <v>550</v>
      </c>
      <c r="AQ71" s="851"/>
      <c r="AR71" s="851"/>
      <c r="AS71" s="851"/>
      <c r="AT71" s="851"/>
      <c r="AU71" s="851" t="s">
        <v>550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562</v>
      </c>
      <c r="C72" s="894"/>
      <c r="D72" s="894"/>
      <c r="E72" s="894"/>
      <c r="F72" s="894"/>
      <c r="G72" s="894"/>
      <c r="H72" s="894"/>
      <c r="I72" s="894"/>
      <c r="J72" s="894"/>
      <c r="K72" s="894"/>
      <c r="L72" s="894"/>
      <c r="M72" s="894"/>
      <c r="N72" s="894"/>
      <c r="O72" s="894"/>
      <c r="P72" s="895"/>
      <c r="Q72" s="896">
        <v>266</v>
      </c>
      <c r="R72" s="851"/>
      <c r="S72" s="851"/>
      <c r="T72" s="851"/>
      <c r="U72" s="851"/>
      <c r="V72" s="851">
        <v>261</v>
      </c>
      <c r="W72" s="851"/>
      <c r="X72" s="851"/>
      <c r="Y72" s="851"/>
      <c r="Z72" s="851"/>
      <c r="AA72" s="851">
        <v>5</v>
      </c>
      <c r="AB72" s="851"/>
      <c r="AC72" s="851"/>
      <c r="AD72" s="851"/>
      <c r="AE72" s="851"/>
      <c r="AF72" s="851">
        <v>5</v>
      </c>
      <c r="AG72" s="851"/>
      <c r="AH72" s="851"/>
      <c r="AI72" s="851"/>
      <c r="AJ72" s="851"/>
      <c r="AK72" s="851">
        <v>17</v>
      </c>
      <c r="AL72" s="851"/>
      <c r="AM72" s="851"/>
      <c r="AN72" s="851"/>
      <c r="AO72" s="851"/>
      <c r="AP72" s="851" t="s">
        <v>550</v>
      </c>
      <c r="AQ72" s="851"/>
      <c r="AR72" s="851"/>
      <c r="AS72" s="851"/>
      <c r="AT72" s="851"/>
      <c r="AU72" s="851" t="s">
        <v>550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556</v>
      </c>
      <c r="C73" s="894"/>
      <c r="D73" s="894"/>
      <c r="E73" s="894"/>
      <c r="F73" s="894"/>
      <c r="G73" s="894"/>
      <c r="H73" s="894"/>
      <c r="I73" s="894"/>
      <c r="J73" s="894"/>
      <c r="K73" s="894"/>
      <c r="L73" s="894"/>
      <c r="M73" s="894"/>
      <c r="N73" s="894"/>
      <c r="O73" s="894"/>
      <c r="P73" s="895"/>
      <c r="Q73" s="899">
        <v>101</v>
      </c>
      <c r="R73" s="900"/>
      <c r="S73" s="900"/>
      <c r="T73" s="900"/>
      <c r="U73" s="850"/>
      <c r="V73" s="901">
        <v>101</v>
      </c>
      <c r="W73" s="900"/>
      <c r="X73" s="900"/>
      <c r="Y73" s="900"/>
      <c r="Z73" s="850"/>
      <c r="AA73" s="901">
        <v>1</v>
      </c>
      <c r="AB73" s="900"/>
      <c r="AC73" s="900"/>
      <c r="AD73" s="900"/>
      <c r="AE73" s="850"/>
      <c r="AF73" s="901">
        <v>1</v>
      </c>
      <c r="AG73" s="900"/>
      <c r="AH73" s="900"/>
      <c r="AI73" s="900"/>
      <c r="AJ73" s="850"/>
      <c r="AK73" s="901">
        <v>1</v>
      </c>
      <c r="AL73" s="900"/>
      <c r="AM73" s="900"/>
      <c r="AN73" s="900"/>
      <c r="AO73" s="850"/>
      <c r="AP73" s="901" t="s">
        <v>549</v>
      </c>
      <c r="AQ73" s="900"/>
      <c r="AR73" s="900"/>
      <c r="AS73" s="900"/>
      <c r="AT73" s="850"/>
      <c r="AU73" s="901" t="s">
        <v>549</v>
      </c>
      <c r="AV73" s="900"/>
      <c r="AW73" s="900"/>
      <c r="AX73" s="900"/>
      <c r="AY73" s="850"/>
      <c r="AZ73" s="902"/>
      <c r="BA73" s="903"/>
      <c r="BB73" s="903"/>
      <c r="BC73" s="903"/>
      <c r="BD73" s="904"/>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557</v>
      </c>
      <c r="C74" s="894"/>
      <c r="D74" s="894"/>
      <c r="E74" s="894"/>
      <c r="F74" s="894"/>
      <c r="G74" s="894"/>
      <c r="H74" s="894"/>
      <c r="I74" s="894"/>
      <c r="J74" s="894"/>
      <c r="K74" s="894"/>
      <c r="L74" s="894"/>
      <c r="M74" s="894"/>
      <c r="N74" s="894"/>
      <c r="O74" s="894"/>
      <c r="P74" s="895"/>
      <c r="Q74" s="899">
        <v>489</v>
      </c>
      <c r="R74" s="900"/>
      <c r="S74" s="900"/>
      <c r="T74" s="900"/>
      <c r="U74" s="850"/>
      <c r="V74" s="901">
        <v>416</v>
      </c>
      <c r="W74" s="900"/>
      <c r="X74" s="900"/>
      <c r="Y74" s="900"/>
      <c r="Z74" s="850"/>
      <c r="AA74" s="901">
        <v>72</v>
      </c>
      <c r="AB74" s="900"/>
      <c r="AC74" s="900"/>
      <c r="AD74" s="900"/>
      <c r="AE74" s="850"/>
      <c r="AF74" s="901">
        <v>72</v>
      </c>
      <c r="AG74" s="900"/>
      <c r="AH74" s="900"/>
      <c r="AI74" s="900"/>
      <c r="AJ74" s="850"/>
      <c r="AK74" s="901">
        <v>61</v>
      </c>
      <c r="AL74" s="900"/>
      <c r="AM74" s="900"/>
      <c r="AN74" s="900"/>
      <c r="AO74" s="850"/>
      <c r="AP74" s="901" t="s">
        <v>561</v>
      </c>
      <c r="AQ74" s="900"/>
      <c r="AR74" s="900"/>
      <c r="AS74" s="900"/>
      <c r="AT74" s="850"/>
      <c r="AU74" s="901" t="s">
        <v>565</v>
      </c>
      <c r="AV74" s="900"/>
      <c r="AW74" s="900"/>
      <c r="AX74" s="900"/>
      <c r="AY74" s="850"/>
      <c r="AZ74" s="902"/>
      <c r="BA74" s="903"/>
      <c r="BB74" s="903"/>
      <c r="BC74" s="903"/>
      <c r="BD74" s="904"/>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558</v>
      </c>
      <c r="C75" s="894"/>
      <c r="D75" s="894"/>
      <c r="E75" s="894"/>
      <c r="F75" s="894"/>
      <c r="G75" s="894"/>
      <c r="H75" s="894"/>
      <c r="I75" s="894"/>
      <c r="J75" s="894"/>
      <c r="K75" s="894"/>
      <c r="L75" s="894"/>
      <c r="M75" s="894"/>
      <c r="N75" s="894"/>
      <c r="O75" s="894"/>
      <c r="P75" s="895"/>
      <c r="Q75" s="899">
        <v>744266</v>
      </c>
      <c r="R75" s="900"/>
      <c r="S75" s="900"/>
      <c r="T75" s="900"/>
      <c r="U75" s="850"/>
      <c r="V75" s="901">
        <v>712499</v>
      </c>
      <c r="W75" s="900"/>
      <c r="X75" s="900"/>
      <c r="Y75" s="900"/>
      <c r="Z75" s="850"/>
      <c r="AA75" s="901">
        <v>31767</v>
      </c>
      <c r="AB75" s="900"/>
      <c r="AC75" s="900"/>
      <c r="AD75" s="900"/>
      <c r="AE75" s="850"/>
      <c r="AF75" s="901">
        <v>31767</v>
      </c>
      <c r="AG75" s="900"/>
      <c r="AH75" s="900"/>
      <c r="AI75" s="900"/>
      <c r="AJ75" s="850"/>
      <c r="AK75" s="901" t="s">
        <v>566</v>
      </c>
      <c r="AL75" s="900"/>
      <c r="AM75" s="900"/>
      <c r="AN75" s="900"/>
      <c r="AO75" s="850"/>
      <c r="AP75" s="901" t="s">
        <v>563</v>
      </c>
      <c r="AQ75" s="900"/>
      <c r="AR75" s="900"/>
      <c r="AS75" s="900"/>
      <c r="AT75" s="850"/>
      <c r="AU75" s="901" t="s">
        <v>564</v>
      </c>
      <c r="AV75" s="900"/>
      <c r="AW75" s="900"/>
      <c r="AX75" s="900"/>
      <c r="AY75" s="850"/>
      <c r="AZ75" s="902"/>
      <c r="BA75" s="903"/>
      <c r="BB75" s="903"/>
      <c r="BC75" s="903"/>
      <c r="BD75" s="904"/>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34269</v>
      </c>
      <c r="AG88" s="862"/>
      <c r="AH88" s="862"/>
      <c r="AI88" s="862"/>
      <c r="AJ88" s="862"/>
      <c r="AK88" s="859"/>
      <c r="AL88" s="859"/>
      <c r="AM88" s="859"/>
      <c r="AN88" s="859"/>
      <c r="AO88" s="859"/>
      <c r="AP88" s="862">
        <v>10199</v>
      </c>
      <c r="AQ88" s="862"/>
      <c r="AR88" s="862"/>
      <c r="AS88" s="862"/>
      <c r="AT88" s="862"/>
      <c r="AU88" s="862">
        <v>416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395</v>
      </c>
      <c r="BS102" s="811"/>
      <c r="BT102" s="811"/>
      <c r="BU102" s="811"/>
      <c r="BV102" s="811"/>
      <c r="BW102" s="811"/>
      <c r="BX102" s="811"/>
      <c r="BY102" s="811"/>
      <c r="BZ102" s="811"/>
      <c r="CA102" s="811"/>
      <c r="CB102" s="811"/>
      <c r="CC102" s="811"/>
      <c r="CD102" s="811"/>
      <c r="CE102" s="811"/>
      <c r="CF102" s="811"/>
      <c r="CG102" s="812"/>
      <c r="CH102" s="912"/>
      <c r="CI102" s="913"/>
      <c r="CJ102" s="913"/>
      <c r="CK102" s="913"/>
      <c r="CL102" s="914"/>
      <c r="CM102" s="912"/>
      <c r="CN102" s="913"/>
      <c r="CO102" s="913"/>
      <c r="CP102" s="913"/>
      <c r="CQ102" s="914"/>
      <c r="CR102" s="915">
        <v>647351</v>
      </c>
      <c r="CS102" s="870"/>
      <c r="CT102" s="870"/>
      <c r="CU102" s="870"/>
      <c r="CV102" s="916"/>
      <c r="CW102" s="915">
        <v>317173</v>
      </c>
      <c r="CX102" s="870"/>
      <c r="CY102" s="870"/>
      <c r="CZ102" s="870"/>
      <c r="DA102" s="916"/>
      <c r="DB102" s="915">
        <v>3610</v>
      </c>
      <c r="DC102" s="870"/>
      <c r="DD102" s="870"/>
      <c r="DE102" s="870"/>
      <c r="DF102" s="916"/>
      <c r="DG102" s="915" t="s">
        <v>567</v>
      </c>
      <c r="DH102" s="870"/>
      <c r="DI102" s="870"/>
      <c r="DJ102" s="870"/>
      <c r="DK102" s="916"/>
      <c r="DL102" s="915" t="s">
        <v>567</v>
      </c>
      <c r="DM102" s="870"/>
      <c r="DN102" s="870"/>
      <c r="DO102" s="870"/>
      <c r="DP102" s="916"/>
      <c r="DQ102" s="915" t="s">
        <v>567</v>
      </c>
      <c r="DR102" s="870"/>
      <c r="DS102" s="870"/>
      <c r="DT102" s="870"/>
      <c r="DU102" s="916"/>
      <c r="DV102" s="939"/>
      <c r="DW102" s="940"/>
      <c r="DX102" s="940"/>
      <c r="DY102" s="940"/>
      <c r="DZ102" s="941"/>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396</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397</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4" t="s">
        <v>400</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401</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c r="A109" s="93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403</v>
      </c>
      <c r="AB109" s="918"/>
      <c r="AC109" s="918"/>
      <c r="AD109" s="918"/>
      <c r="AE109" s="919"/>
      <c r="AF109" s="917" t="s">
        <v>287</v>
      </c>
      <c r="AG109" s="918"/>
      <c r="AH109" s="918"/>
      <c r="AI109" s="918"/>
      <c r="AJ109" s="919"/>
      <c r="AK109" s="917" t="s">
        <v>286</v>
      </c>
      <c r="AL109" s="918"/>
      <c r="AM109" s="918"/>
      <c r="AN109" s="918"/>
      <c r="AO109" s="919"/>
      <c r="AP109" s="917" t="s">
        <v>404</v>
      </c>
      <c r="AQ109" s="918"/>
      <c r="AR109" s="918"/>
      <c r="AS109" s="918"/>
      <c r="AT109" s="920"/>
      <c r="AU109" s="93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403</v>
      </c>
      <c r="BR109" s="918"/>
      <c r="BS109" s="918"/>
      <c r="BT109" s="918"/>
      <c r="BU109" s="919"/>
      <c r="BV109" s="917" t="s">
        <v>287</v>
      </c>
      <c r="BW109" s="918"/>
      <c r="BX109" s="918"/>
      <c r="BY109" s="918"/>
      <c r="BZ109" s="919"/>
      <c r="CA109" s="917" t="s">
        <v>286</v>
      </c>
      <c r="CB109" s="918"/>
      <c r="CC109" s="918"/>
      <c r="CD109" s="918"/>
      <c r="CE109" s="919"/>
      <c r="CF109" s="938" t="s">
        <v>404</v>
      </c>
      <c r="CG109" s="938"/>
      <c r="CH109" s="938"/>
      <c r="CI109" s="938"/>
      <c r="CJ109" s="938"/>
      <c r="CK109" s="917"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403</v>
      </c>
      <c r="DH109" s="918"/>
      <c r="DI109" s="918"/>
      <c r="DJ109" s="918"/>
      <c r="DK109" s="919"/>
      <c r="DL109" s="917" t="s">
        <v>287</v>
      </c>
      <c r="DM109" s="918"/>
      <c r="DN109" s="918"/>
      <c r="DO109" s="918"/>
      <c r="DP109" s="919"/>
      <c r="DQ109" s="917" t="s">
        <v>286</v>
      </c>
      <c r="DR109" s="918"/>
      <c r="DS109" s="918"/>
      <c r="DT109" s="918"/>
      <c r="DU109" s="919"/>
      <c r="DV109" s="917" t="s">
        <v>404</v>
      </c>
      <c r="DW109" s="918"/>
      <c r="DX109" s="918"/>
      <c r="DY109" s="918"/>
      <c r="DZ109" s="920"/>
    </row>
    <row r="110" spans="1:131" s="199" customFormat="1" ht="26.25" customHeight="1">
      <c r="A110" s="921" t="s">
        <v>406</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1911356</v>
      </c>
      <c r="AB110" s="925"/>
      <c r="AC110" s="925"/>
      <c r="AD110" s="925"/>
      <c r="AE110" s="926"/>
      <c r="AF110" s="927">
        <v>1784879</v>
      </c>
      <c r="AG110" s="925"/>
      <c r="AH110" s="925"/>
      <c r="AI110" s="925"/>
      <c r="AJ110" s="926"/>
      <c r="AK110" s="927">
        <v>1747482</v>
      </c>
      <c r="AL110" s="925"/>
      <c r="AM110" s="925"/>
      <c r="AN110" s="925"/>
      <c r="AO110" s="926"/>
      <c r="AP110" s="928">
        <v>19.5</v>
      </c>
      <c r="AQ110" s="929"/>
      <c r="AR110" s="929"/>
      <c r="AS110" s="929"/>
      <c r="AT110" s="930"/>
      <c r="AU110" s="931" t="s">
        <v>61</v>
      </c>
      <c r="AV110" s="932"/>
      <c r="AW110" s="932"/>
      <c r="AX110" s="932"/>
      <c r="AY110" s="932"/>
      <c r="AZ110" s="973" t="s">
        <v>407</v>
      </c>
      <c r="BA110" s="922"/>
      <c r="BB110" s="922"/>
      <c r="BC110" s="922"/>
      <c r="BD110" s="922"/>
      <c r="BE110" s="922"/>
      <c r="BF110" s="922"/>
      <c r="BG110" s="922"/>
      <c r="BH110" s="922"/>
      <c r="BI110" s="922"/>
      <c r="BJ110" s="922"/>
      <c r="BK110" s="922"/>
      <c r="BL110" s="922"/>
      <c r="BM110" s="922"/>
      <c r="BN110" s="922"/>
      <c r="BO110" s="922"/>
      <c r="BP110" s="923"/>
      <c r="BQ110" s="959">
        <v>18012110</v>
      </c>
      <c r="BR110" s="960"/>
      <c r="BS110" s="960"/>
      <c r="BT110" s="960"/>
      <c r="BU110" s="960"/>
      <c r="BV110" s="960">
        <v>18032523</v>
      </c>
      <c r="BW110" s="960"/>
      <c r="BX110" s="960"/>
      <c r="BY110" s="960"/>
      <c r="BZ110" s="960"/>
      <c r="CA110" s="960">
        <v>18064436</v>
      </c>
      <c r="CB110" s="960"/>
      <c r="CC110" s="960"/>
      <c r="CD110" s="960"/>
      <c r="CE110" s="960"/>
      <c r="CF110" s="974">
        <v>201.6</v>
      </c>
      <c r="CG110" s="975"/>
      <c r="CH110" s="975"/>
      <c r="CI110" s="975"/>
      <c r="CJ110" s="975"/>
      <c r="CK110" s="976" t="s">
        <v>408</v>
      </c>
      <c r="CL110" s="977"/>
      <c r="CM110" s="956" t="s">
        <v>409</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111</v>
      </c>
      <c r="DH110" s="960"/>
      <c r="DI110" s="960"/>
      <c r="DJ110" s="960"/>
      <c r="DK110" s="960"/>
      <c r="DL110" s="960" t="s">
        <v>111</v>
      </c>
      <c r="DM110" s="960"/>
      <c r="DN110" s="960"/>
      <c r="DO110" s="960"/>
      <c r="DP110" s="960"/>
      <c r="DQ110" s="960" t="s">
        <v>111</v>
      </c>
      <c r="DR110" s="960"/>
      <c r="DS110" s="960"/>
      <c r="DT110" s="960"/>
      <c r="DU110" s="960"/>
      <c r="DV110" s="961" t="s">
        <v>111</v>
      </c>
      <c r="DW110" s="961"/>
      <c r="DX110" s="961"/>
      <c r="DY110" s="961"/>
      <c r="DZ110" s="962"/>
    </row>
    <row r="111" spans="1:131" s="199" customFormat="1" ht="26.25" customHeight="1">
      <c r="A111" s="963" t="s">
        <v>410</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111</v>
      </c>
      <c r="AB111" s="967"/>
      <c r="AC111" s="967"/>
      <c r="AD111" s="967"/>
      <c r="AE111" s="968"/>
      <c r="AF111" s="969" t="s">
        <v>111</v>
      </c>
      <c r="AG111" s="967"/>
      <c r="AH111" s="967"/>
      <c r="AI111" s="967"/>
      <c r="AJ111" s="968"/>
      <c r="AK111" s="969" t="s">
        <v>111</v>
      </c>
      <c r="AL111" s="967"/>
      <c r="AM111" s="967"/>
      <c r="AN111" s="967"/>
      <c r="AO111" s="968"/>
      <c r="AP111" s="970" t="s">
        <v>111</v>
      </c>
      <c r="AQ111" s="971"/>
      <c r="AR111" s="971"/>
      <c r="AS111" s="971"/>
      <c r="AT111" s="972"/>
      <c r="AU111" s="933"/>
      <c r="AV111" s="934"/>
      <c r="AW111" s="934"/>
      <c r="AX111" s="934"/>
      <c r="AY111" s="934"/>
      <c r="AZ111" s="982" t="s">
        <v>411</v>
      </c>
      <c r="BA111" s="983"/>
      <c r="BB111" s="983"/>
      <c r="BC111" s="983"/>
      <c r="BD111" s="983"/>
      <c r="BE111" s="983"/>
      <c r="BF111" s="983"/>
      <c r="BG111" s="983"/>
      <c r="BH111" s="983"/>
      <c r="BI111" s="983"/>
      <c r="BJ111" s="983"/>
      <c r="BK111" s="983"/>
      <c r="BL111" s="983"/>
      <c r="BM111" s="983"/>
      <c r="BN111" s="983"/>
      <c r="BO111" s="983"/>
      <c r="BP111" s="984"/>
      <c r="BQ111" s="952">
        <v>1109261</v>
      </c>
      <c r="BR111" s="953"/>
      <c r="BS111" s="953"/>
      <c r="BT111" s="953"/>
      <c r="BU111" s="953"/>
      <c r="BV111" s="953">
        <v>984018</v>
      </c>
      <c r="BW111" s="953"/>
      <c r="BX111" s="953"/>
      <c r="BY111" s="953"/>
      <c r="BZ111" s="953"/>
      <c r="CA111" s="953">
        <v>888855</v>
      </c>
      <c r="CB111" s="953"/>
      <c r="CC111" s="953"/>
      <c r="CD111" s="953"/>
      <c r="CE111" s="953"/>
      <c r="CF111" s="947">
        <v>9.9</v>
      </c>
      <c r="CG111" s="948"/>
      <c r="CH111" s="948"/>
      <c r="CI111" s="948"/>
      <c r="CJ111" s="948"/>
      <c r="CK111" s="978"/>
      <c r="CL111" s="979"/>
      <c r="CM111" s="949" t="s">
        <v>412</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111</v>
      </c>
      <c r="DH111" s="953"/>
      <c r="DI111" s="953"/>
      <c r="DJ111" s="953"/>
      <c r="DK111" s="953"/>
      <c r="DL111" s="953" t="s">
        <v>111</v>
      </c>
      <c r="DM111" s="953"/>
      <c r="DN111" s="953"/>
      <c r="DO111" s="953"/>
      <c r="DP111" s="953"/>
      <c r="DQ111" s="953" t="s">
        <v>111</v>
      </c>
      <c r="DR111" s="953"/>
      <c r="DS111" s="953"/>
      <c r="DT111" s="953"/>
      <c r="DU111" s="953"/>
      <c r="DV111" s="954" t="s">
        <v>111</v>
      </c>
      <c r="DW111" s="954"/>
      <c r="DX111" s="954"/>
      <c r="DY111" s="954"/>
      <c r="DZ111" s="955"/>
    </row>
    <row r="112" spans="1:131" s="199" customFormat="1" ht="26.25" customHeight="1">
      <c r="A112" s="985" t="s">
        <v>413</v>
      </c>
      <c r="B112" s="986"/>
      <c r="C112" s="983" t="s">
        <v>414</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111</v>
      </c>
      <c r="AB112" s="992"/>
      <c r="AC112" s="992"/>
      <c r="AD112" s="992"/>
      <c r="AE112" s="993"/>
      <c r="AF112" s="994" t="s">
        <v>111</v>
      </c>
      <c r="AG112" s="992"/>
      <c r="AH112" s="992"/>
      <c r="AI112" s="992"/>
      <c r="AJ112" s="993"/>
      <c r="AK112" s="994" t="s">
        <v>111</v>
      </c>
      <c r="AL112" s="992"/>
      <c r="AM112" s="992"/>
      <c r="AN112" s="992"/>
      <c r="AO112" s="993"/>
      <c r="AP112" s="995" t="s">
        <v>111</v>
      </c>
      <c r="AQ112" s="996"/>
      <c r="AR112" s="996"/>
      <c r="AS112" s="996"/>
      <c r="AT112" s="997"/>
      <c r="AU112" s="933"/>
      <c r="AV112" s="934"/>
      <c r="AW112" s="934"/>
      <c r="AX112" s="934"/>
      <c r="AY112" s="934"/>
      <c r="AZ112" s="982" t="s">
        <v>415</v>
      </c>
      <c r="BA112" s="983"/>
      <c r="BB112" s="983"/>
      <c r="BC112" s="983"/>
      <c r="BD112" s="983"/>
      <c r="BE112" s="983"/>
      <c r="BF112" s="983"/>
      <c r="BG112" s="983"/>
      <c r="BH112" s="983"/>
      <c r="BI112" s="983"/>
      <c r="BJ112" s="983"/>
      <c r="BK112" s="983"/>
      <c r="BL112" s="983"/>
      <c r="BM112" s="983"/>
      <c r="BN112" s="983"/>
      <c r="BO112" s="983"/>
      <c r="BP112" s="984"/>
      <c r="BQ112" s="952">
        <v>6046571</v>
      </c>
      <c r="BR112" s="953"/>
      <c r="BS112" s="953"/>
      <c r="BT112" s="953"/>
      <c r="BU112" s="953"/>
      <c r="BV112" s="953">
        <v>6109462</v>
      </c>
      <c r="BW112" s="953"/>
      <c r="BX112" s="953"/>
      <c r="BY112" s="953"/>
      <c r="BZ112" s="953"/>
      <c r="CA112" s="953">
        <v>6087804</v>
      </c>
      <c r="CB112" s="953"/>
      <c r="CC112" s="953"/>
      <c r="CD112" s="953"/>
      <c r="CE112" s="953"/>
      <c r="CF112" s="947">
        <v>67.900000000000006</v>
      </c>
      <c r="CG112" s="948"/>
      <c r="CH112" s="948"/>
      <c r="CI112" s="948"/>
      <c r="CJ112" s="948"/>
      <c r="CK112" s="978"/>
      <c r="CL112" s="979"/>
      <c r="CM112" s="949" t="s">
        <v>416</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111</v>
      </c>
      <c r="DH112" s="953"/>
      <c r="DI112" s="953"/>
      <c r="DJ112" s="953"/>
      <c r="DK112" s="953"/>
      <c r="DL112" s="953" t="s">
        <v>111</v>
      </c>
      <c r="DM112" s="953"/>
      <c r="DN112" s="953"/>
      <c r="DO112" s="953"/>
      <c r="DP112" s="953"/>
      <c r="DQ112" s="953" t="s">
        <v>111</v>
      </c>
      <c r="DR112" s="953"/>
      <c r="DS112" s="953"/>
      <c r="DT112" s="953"/>
      <c r="DU112" s="953"/>
      <c r="DV112" s="954" t="s">
        <v>111</v>
      </c>
      <c r="DW112" s="954"/>
      <c r="DX112" s="954"/>
      <c r="DY112" s="954"/>
      <c r="DZ112" s="955"/>
    </row>
    <row r="113" spans="1:130" s="199" customFormat="1" ht="26.25" customHeight="1">
      <c r="A113" s="987"/>
      <c r="B113" s="988"/>
      <c r="C113" s="983" t="s">
        <v>417</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359248</v>
      </c>
      <c r="AB113" s="967"/>
      <c r="AC113" s="967"/>
      <c r="AD113" s="967"/>
      <c r="AE113" s="968"/>
      <c r="AF113" s="969">
        <v>374671</v>
      </c>
      <c r="AG113" s="967"/>
      <c r="AH113" s="967"/>
      <c r="AI113" s="967"/>
      <c r="AJ113" s="968"/>
      <c r="AK113" s="969">
        <v>386309</v>
      </c>
      <c r="AL113" s="967"/>
      <c r="AM113" s="967"/>
      <c r="AN113" s="967"/>
      <c r="AO113" s="968"/>
      <c r="AP113" s="970">
        <v>4.3</v>
      </c>
      <c r="AQ113" s="971"/>
      <c r="AR113" s="971"/>
      <c r="AS113" s="971"/>
      <c r="AT113" s="972"/>
      <c r="AU113" s="933"/>
      <c r="AV113" s="934"/>
      <c r="AW113" s="934"/>
      <c r="AX113" s="934"/>
      <c r="AY113" s="934"/>
      <c r="AZ113" s="982" t="s">
        <v>418</v>
      </c>
      <c r="BA113" s="983"/>
      <c r="BB113" s="983"/>
      <c r="BC113" s="983"/>
      <c r="BD113" s="983"/>
      <c r="BE113" s="983"/>
      <c r="BF113" s="983"/>
      <c r="BG113" s="983"/>
      <c r="BH113" s="983"/>
      <c r="BI113" s="983"/>
      <c r="BJ113" s="983"/>
      <c r="BK113" s="983"/>
      <c r="BL113" s="983"/>
      <c r="BM113" s="983"/>
      <c r="BN113" s="983"/>
      <c r="BO113" s="983"/>
      <c r="BP113" s="984"/>
      <c r="BQ113" s="952">
        <v>193797</v>
      </c>
      <c r="BR113" s="953"/>
      <c r="BS113" s="953"/>
      <c r="BT113" s="953"/>
      <c r="BU113" s="953"/>
      <c r="BV113" s="953">
        <v>175645</v>
      </c>
      <c r="BW113" s="953"/>
      <c r="BX113" s="953"/>
      <c r="BY113" s="953"/>
      <c r="BZ113" s="953"/>
      <c r="CA113" s="953">
        <v>415618</v>
      </c>
      <c r="CB113" s="953"/>
      <c r="CC113" s="953"/>
      <c r="CD113" s="953"/>
      <c r="CE113" s="953"/>
      <c r="CF113" s="947">
        <v>4.5999999999999996</v>
      </c>
      <c r="CG113" s="948"/>
      <c r="CH113" s="948"/>
      <c r="CI113" s="948"/>
      <c r="CJ113" s="948"/>
      <c r="CK113" s="978"/>
      <c r="CL113" s="979"/>
      <c r="CM113" s="949" t="s">
        <v>419</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v>213782</v>
      </c>
      <c r="DH113" s="992"/>
      <c r="DI113" s="992"/>
      <c r="DJ113" s="992"/>
      <c r="DK113" s="993"/>
      <c r="DL113" s="994">
        <v>204977</v>
      </c>
      <c r="DM113" s="992"/>
      <c r="DN113" s="992"/>
      <c r="DO113" s="992"/>
      <c r="DP113" s="993"/>
      <c r="DQ113" s="994">
        <v>196049</v>
      </c>
      <c r="DR113" s="992"/>
      <c r="DS113" s="992"/>
      <c r="DT113" s="992"/>
      <c r="DU113" s="993"/>
      <c r="DV113" s="995">
        <v>2.2000000000000002</v>
      </c>
      <c r="DW113" s="996"/>
      <c r="DX113" s="996"/>
      <c r="DY113" s="996"/>
      <c r="DZ113" s="997"/>
    </row>
    <row r="114" spans="1:130" s="199" customFormat="1" ht="26.25" customHeight="1">
      <c r="A114" s="987"/>
      <c r="B114" s="988"/>
      <c r="C114" s="983" t="s">
        <v>420</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84664</v>
      </c>
      <c r="AB114" s="992"/>
      <c r="AC114" s="992"/>
      <c r="AD114" s="992"/>
      <c r="AE114" s="993"/>
      <c r="AF114" s="994">
        <v>20686</v>
      </c>
      <c r="AG114" s="992"/>
      <c r="AH114" s="992"/>
      <c r="AI114" s="992"/>
      <c r="AJ114" s="993"/>
      <c r="AK114" s="994">
        <v>20930</v>
      </c>
      <c r="AL114" s="992"/>
      <c r="AM114" s="992"/>
      <c r="AN114" s="992"/>
      <c r="AO114" s="993"/>
      <c r="AP114" s="995">
        <v>0.2</v>
      </c>
      <c r="AQ114" s="996"/>
      <c r="AR114" s="996"/>
      <c r="AS114" s="996"/>
      <c r="AT114" s="997"/>
      <c r="AU114" s="933"/>
      <c r="AV114" s="934"/>
      <c r="AW114" s="934"/>
      <c r="AX114" s="934"/>
      <c r="AY114" s="934"/>
      <c r="AZ114" s="982" t="s">
        <v>421</v>
      </c>
      <c r="BA114" s="983"/>
      <c r="BB114" s="983"/>
      <c r="BC114" s="983"/>
      <c r="BD114" s="983"/>
      <c r="BE114" s="983"/>
      <c r="BF114" s="983"/>
      <c r="BG114" s="983"/>
      <c r="BH114" s="983"/>
      <c r="BI114" s="983"/>
      <c r="BJ114" s="983"/>
      <c r="BK114" s="983"/>
      <c r="BL114" s="983"/>
      <c r="BM114" s="983"/>
      <c r="BN114" s="983"/>
      <c r="BO114" s="983"/>
      <c r="BP114" s="984"/>
      <c r="BQ114" s="952">
        <v>2701998</v>
      </c>
      <c r="BR114" s="953"/>
      <c r="BS114" s="953"/>
      <c r="BT114" s="953"/>
      <c r="BU114" s="953"/>
      <c r="BV114" s="953">
        <v>2855160</v>
      </c>
      <c r="BW114" s="953"/>
      <c r="BX114" s="953"/>
      <c r="BY114" s="953"/>
      <c r="BZ114" s="953"/>
      <c r="CA114" s="953">
        <v>2893907</v>
      </c>
      <c r="CB114" s="953"/>
      <c r="CC114" s="953"/>
      <c r="CD114" s="953"/>
      <c r="CE114" s="953"/>
      <c r="CF114" s="947">
        <v>32.299999999999997</v>
      </c>
      <c r="CG114" s="948"/>
      <c r="CH114" s="948"/>
      <c r="CI114" s="948"/>
      <c r="CJ114" s="948"/>
      <c r="CK114" s="978"/>
      <c r="CL114" s="979"/>
      <c r="CM114" s="949" t="s">
        <v>422</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111</v>
      </c>
      <c r="DH114" s="992"/>
      <c r="DI114" s="992"/>
      <c r="DJ114" s="992"/>
      <c r="DK114" s="993"/>
      <c r="DL114" s="994" t="s">
        <v>111</v>
      </c>
      <c r="DM114" s="992"/>
      <c r="DN114" s="992"/>
      <c r="DO114" s="992"/>
      <c r="DP114" s="993"/>
      <c r="DQ114" s="994" t="s">
        <v>111</v>
      </c>
      <c r="DR114" s="992"/>
      <c r="DS114" s="992"/>
      <c r="DT114" s="992"/>
      <c r="DU114" s="993"/>
      <c r="DV114" s="995" t="s">
        <v>111</v>
      </c>
      <c r="DW114" s="996"/>
      <c r="DX114" s="996"/>
      <c r="DY114" s="996"/>
      <c r="DZ114" s="997"/>
    </row>
    <row r="115" spans="1:130" s="199" customFormat="1" ht="26.25" customHeight="1">
      <c r="A115" s="987"/>
      <c r="B115" s="988"/>
      <c r="C115" s="983" t="s">
        <v>423</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143145</v>
      </c>
      <c r="AB115" s="967"/>
      <c r="AC115" s="967"/>
      <c r="AD115" s="967"/>
      <c r="AE115" s="968"/>
      <c r="AF115" s="969">
        <v>147495</v>
      </c>
      <c r="AG115" s="967"/>
      <c r="AH115" s="967"/>
      <c r="AI115" s="967"/>
      <c r="AJ115" s="968"/>
      <c r="AK115" s="969">
        <v>94536</v>
      </c>
      <c r="AL115" s="967"/>
      <c r="AM115" s="967"/>
      <c r="AN115" s="967"/>
      <c r="AO115" s="968"/>
      <c r="AP115" s="970">
        <v>1.1000000000000001</v>
      </c>
      <c r="AQ115" s="971"/>
      <c r="AR115" s="971"/>
      <c r="AS115" s="971"/>
      <c r="AT115" s="972"/>
      <c r="AU115" s="933"/>
      <c r="AV115" s="934"/>
      <c r="AW115" s="934"/>
      <c r="AX115" s="934"/>
      <c r="AY115" s="934"/>
      <c r="AZ115" s="982" t="s">
        <v>424</v>
      </c>
      <c r="BA115" s="983"/>
      <c r="BB115" s="983"/>
      <c r="BC115" s="983"/>
      <c r="BD115" s="983"/>
      <c r="BE115" s="983"/>
      <c r="BF115" s="983"/>
      <c r="BG115" s="983"/>
      <c r="BH115" s="983"/>
      <c r="BI115" s="983"/>
      <c r="BJ115" s="983"/>
      <c r="BK115" s="983"/>
      <c r="BL115" s="983"/>
      <c r="BM115" s="983"/>
      <c r="BN115" s="983"/>
      <c r="BO115" s="983"/>
      <c r="BP115" s="984"/>
      <c r="BQ115" s="952" t="s">
        <v>111</v>
      </c>
      <c r="BR115" s="953"/>
      <c r="BS115" s="953"/>
      <c r="BT115" s="953"/>
      <c r="BU115" s="953"/>
      <c r="BV115" s="953" t="s">
        <v>111</v>
      </c>
      <c r="BW115" s="953"/>
      <c r="BX115" s="953"/>
      <c r="BY115" s="953"/>
      <c r="BZ115" s="953"/>
      <c r="CA115" s="953" t="s">
        <v>111</v>
      </c>
      <c r="CB115" s="953"/>
      <c r="CC115" s="953"/>
      <c r="CD115" s="953"/>
      <c r="CE115" s="953"/>
      <c r="CF115" s="947" t="s">
        <v>111</v>
      </c>
      <c r="CG115" s="948"/>
      <c r="CH115" s="948"/>
      <c r="CI115" s="948"/>
      <c r="CJ115" s="948"/>
      <c r="CK115" s="978"/>
      <c r="CL115" s="979"/>
      <c r="CM115" s="982"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111</v>
      </c>
      <c r="DH115" s="992"/>
      <c r="DI115" s="992"/>
      <c r="DJ115" s="992"/>
      <c r="DK115" s="993"/>
      <c r="DL115" s="994" t="s">
        <v>111</v>
      </c>
      <c r="DM115" s="992"/>
      <c r="DN115" s="992"/>
      <c r="DO115" s="992"/>
      <c r="DP115" s="993"/>
      <c r="DQ115" s="994" t="s">
        <v>111</v>
      </c>
      <c r="DR115" s="992"/>
      <c r="DS115" s="992"/>
      <c r="DT115" s="992"/>
      <c r="DU115" s="993"/>
      <c r="DV115" s="995" t="s">
        <v>111</v>
      </c>
      <c r="DW115" s="996"/>
      <c r="DX115" s="996"/>
      <c r="DY115" s="996"/>
      <c r="DZ115" s="997"/>
    </row>
    <row r="116" spans="1:130" s="199" customFormat="1" ht="26.25" customHeight="1">
      <c r="A116" s="989"/>
      <c r="B116" s="990"/>
      <c r="C116" s="998" t="s">
        <v>426</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111</v>
      </c>
      <c r="AB116" s="992"/>
      <c r="AC116" s="992"/>
      <c r="AD116" s="992"/>
      <c r="AE116" s="993"/>
      <c r="AF116" s="994" t="s">
        <v>111</v>
      </c>
      <c r="AG116" s="992"/>
      <c r="AH116" s="992"/>
      <c r="AI116" s="992"/>
      <c r="AJ116" s="993"/>
      <c r="AK116" s="994">
        <v>28</v>
      </c>
      <c r="AL116" s="992"/>
      <c r="AM116" s="992"/>
      <c r="AN116" s="992"/>
      <c r="AO116" s="993"/>
      <c r="AP116" s="995">
        <v>0</v>
      </c>
      <c r="AQ116" s="996"/>
      <c r="AR116" s="996"/>
      <c r="AS116" s="996"/>
      <c r="AT116" s="997"/>
      <c r="AU116" s="933"/>
      <c r="AV116" s="934"/>
      <c r="AW116" s="934"/>
      <c r="AX116" s="934"/>
      <c r="AY116" s="934"/>
      <c r="AZ116" s="1000" t="s">
        <v>427</v>
      </c>
      <c r="BA116" s="1001"/>
      <c r="BB116" s="1001"/>
      <c r="BC116" s="1001"/>
      <c r="BD116" s="1001"/>
      <c r="BE116" s="1001"/>
      <c r="BF116" s="1001"/>
      <c r="BG116" s="1001"/>
      <c r="BH116" s="1001"/>
      <c r="BI116" s="1001"/>
      <c r="BJ116" s="1001"/>
      <c r="BK116" s="1001"/>
      <c r="BL116" s="1001"/>
      <c r="BM116" s="1001"/>
      <c r="BN116" s="1001"/>
      <c r="BO116" s="1001"/>
      <c r="BP116" s="1002"/>
      <c r="BQ116" s="952" t="s">
        <v>111</v>
      </c>
      <c r="BR116" s="953"/>
      <c r="BS116" s="953"/>
      <c r="BT116" s="953"/>
      <c r="BU116" s="953"/>
      <c r="BV116" s="953" t="s">
        <v>111</v>
      </c>
      <c r="BW116" s="953"/>
      <c r="BX116" s="953"/>
      <c r="BY116" s="953"/>
      <c r="BZ116" s="953"/>
      <c r="CA116" s="953" t="s">
        <v>111</v>
      </c>
      <c r="CB116" s="953"/>
      <c r="CC116" s="953"/>
      <c r="CD116" s="953"/>
      <c r="CE116" s="953"/>
      <c r="CF116" s="947" t="s">
        <v>111</v>
      </c>
      <c r="CG116" s="948"/>
      <c r="CH116" s="948"/>
      <c r="CI116" s="948"/>
      <c r="CJ116" s="948"/>
      <c r="CK116" s="978"/>
      <c r="CL116" s="979"/>
      <c r="CM116" s="949" t="s">
        <v>428</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111</v>
      </c>
      <c r="DH116" s="992"/>
      <c r="DI116" s="992"/>
      <c r="DJ116" s="992"/>
      <c r="DK116" s="993"/>
      <c r="DL116" s="994" t="s">
        <v>111</v>
      </c>
      <c r="DM116" s="992"/>
      <c r="DN116" s="992"/>
      <c r="DO116" s="992"/>
      <c r="DP116" s="993"/>
      <c r="DQ116" s="994" t="s">
        <v>111</v>
      </c>
      <c r="DR116" s="992"/>
      <c r="DS116" s="992"/>
      <c r="DT116" s="992"/>
      <c r="DU116" s="993"/>
      <c r="DV116" s="995" t="s">
        <v>111</v>
      </c>
      <c r="DW116" s="996"/>
      <c r="DX116" s="996"/>
      <c r="DY116" s="996"/>
      <c r="DZ116" s="997"/>
    </row>
    <row r="117" spans="1:130" s="199" customFormat="1" ht="26.25" customHeight="1">
      <c r="A117" s="937" t="s">
        <v>170</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429</v>
      </c>
      <c r="Z117" s="919"/>
      <c r="AA117" s="1009">
        <v>2498413</v>
      </c>
      <c r="AB117" s="1010"/>
      <c r="AC117" s="1010"/>
      <c r="AD117" s="1010"/>
      <c r="AE117" s="1011"/>
      <c r="AF117" s="1012">
        <v>2327731</v>
      </c>
      <c r="AG117" s="1010"/>
      <c r="AH117" s="1010"/>
      <c r="AI117" s="1010"/>
      <c r="AJ117" s="1011"/>
      <c r="AK117" s="1012">
        <v>2249285</v>
      </c>
      <c r="AL117" s="1010"/>
      <c r="AM117" s="1010"/>
      <c r="AN117" s="1010"/>
      <c r="AO117" s="1011"/>
      <c r="AP117" s="1013"/>
      <c r="AQ117" s="1014"/>
      <c r="AR117" s="1014"/>
      <c r="AS117" s="1014"/>
      <c r="AT117" s="1015"/>
      <c r="AU117" s="933"/>
      <c r="AV117" s="934"/>
      <c r="AW117" s="934"/>
      <c r="AX117" s="934"/>
      <c r="AY117" s="934"/>
      <c r="AZ117" s="1000" t="s">
        <v>430</v>
      </c>
      <c r="BA117" s="1001"/>
      <c r="BB117" s="1001"/>
      <c r="BC117" s="1001"/>
      <c r="BD117" s="1001"/>
      <c r="BE117" s="1001"/>
      <c r="BF117" s="1001"/>
      <c r="BG117" s="1001"/>
      <c r="BH117" s="1001"/>
      <c r="BI117" s="1001"/>
      <c r="BJ117" s="1001"/>
      <c r="BK117" s="1001"/>
      <c r="BL117" s="1001"/>
      <c r="BM117" s="1001"/>
      <c r="BN117" s="1001"/>
      <c r="BO117" s="1001"/>
      <c r="BP117" s="1002"/>
      <c r="BQ117" s="952" t="s">
        <v>111</v>
      </c>
      <c r="BR117" s="953"/>
      <c r="BS117" s="953"/>
      <c r="BT117" s="953"/>
      <c r="BU117" s="953"/>
      <c r="BV117" s="953" t="s">
        <v>111</v>
      </c>
      <c r="BW117" s="953"/>
      <c r="BX117" s="953"/>
      <c r="BY117" s="953"/>
      <c r="BZ117" s="953"/>
      <c r="CA117" s="953" t="s">
        <v>111</v>
      </c>
      <c r="CB117" s="953"/>
      <c r="CC117" s="953"/>
      <c r="CD117" s="953"/>
      <c r="CE117" s="953"/>
      <c r="CF117" s="947" t="s">
        <v>111</v>
      </c>
      <c r="CG117" s="948"/>
      <c r="CH117" s="948"/>
      <c r="CI117" s="948"/>
      <c r="CJ117" s="948"/>
      <c r="CK117" s="978"/>
      <c r="CL117" s="979"/>
      <c r="CM117" s="949" t="s">
        <v>431</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111</v>
      </c>
      <c r="DH117" s="992"/>
      <c r="DI117" s="992"/>
      <c r="DJ117" s="992"/>
      <c r="DK117" s="993"/>
      <c r="DL117" s="994" t="s">
        <v>111</v>
      </c>
      <c r="DM117" s="992"/>
      <c r="DN117" s="992"/>
      <c r="DO117" s="992"/>
      <c r="DP117" s="993"/>
      <c r="DQ117" s="994" t="s">
        <v>111</v>
      </c>
      <c r="DR117" s="992"/>
      <c r="DS117" s="992"/>
      <c r="DT117" s="992"/>
      <c r="DU117" s="993"/>
      <c r="DV117" s="995" t="s">
        <v>111</v>
      </c>
      <c r="DW117" s="996"/>
      <c r="DX117" s="996"/>
      <c r="DY117" s="996"/>
      <c r="DZ117" s="997"/>
    </row>
    <row r="118" spans="1:130" s="199" customFormat="1" ht="26.25" customHeight="1">
      <c r="A118" s="93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403</v>
      </c>
      <c r="AB118" s="918"/>
      <c r="AC118" s="918"/>
      <c r="AD118" s="918"/>
      <c r="AE118" s="919"/>
      <c r="AF118" s="917" t="s">
        <v>287</v>
      </c>
      <c r="AG118" s="918"/>
      <c r="AH118" s="918"/>
      <c r="AI118" s="918"/>
      <c r="AJ118" s="919"/>
      <c r="AK118" s="917" t="s">
        <v>286</v>
      </c>
      <c r="AL118" s="918"/>
      <c r="AM118" s="918"/>
      <c r="AN118" s="918"/>
      <c r="AO118" s="919"/>
      <c r="AP118" s="1004" t="s">
        <v>404</v>
      </c>
      <c r="AQ118" s="1005"/>
      <c r="AR118" s="1005"/>
      <c r="AS118" s="1005"/>
      <c r="AT118" s="1006"/>
      <c r="AU118" s="933"/>
      <c r="AV118" s="934"/>
      <c r="AW118" s="934"/>
      <c r="AX118" s="934"/>
      <c r="AY118" s="934"/>
      <c r="AZ118" s="1007" t="s">
        <v>432</v>
      </c>
      <c r="BA118" s="998"/>
      <c r="BB118" s="998"/>
      <c r="BC118" s="998"/>
      <c r="BD118" s="998"/>
      <c r="BE118" s="998"/>
      <c r="BF118" s="998"/>
      <c r="BG118" s="998"/>
      <c r="BH118" s="998"/>
      <c r="BI118" s="998"/>
      <c r="BJ118" s="998"/>
      <c r="BK118" s="998"/>
      <c r="BL118" s="998"/>
      <c r="BM118" s="998"/>
      <c r="BN118" s="998"/>
      <c r="BO118" s="998"/>
      <c r="BP118" s="999"/>
      <c r="BQ118" s="1030" t="s">
        <v>111</v>
      </c>
      <c r="BR118" s="1031"/>
      <c r="BS118" s="1031"/>
      <c r="BT118" s="1031"/>
      <c r="BU118" s="1031"/>
      <c r="BV118" s="1031" t="s">
        <v>111</v>
      </c>
      <c r="BW118" s="1031"/>
      <c r="BX118" s="1031"/>
      <c r="BY118" s="1031"/>
      <c r="BZ118" s="1031"/>
      <c r="CA118" s="1031" t="s">
        <v>111</v>
      </c>
      <c r="CB118" s="1031"/>
      <c r="CC118" s="1031"/>
      <c r="CD118" s="1031"/>
      <c r="CE118" s="1031"/>
      <c r="CF118" s="947" t="s">
        <v>111</v>
      </c>
      <c r="CG118" s="948"/>
      <c r="CH118" s="948"/>
      <c r="CI118" s="948"/>
      <c r="CJ118" s="948"/>
      <c r="CK118" s="978"/>
      <c r="CL118" s="979"/>
      <c r="CM118" s="949" t="s">
        <v>433</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111</v>
      </c>
      <c r="DH118" s="992"/>
      <c r="DI118" s="992"/>
      <c r="DJ118" s="992"/>
      <c r="DK118" s="993"/>
      <c r="DL118" s="994" t="s">
        <v>111</v>
      </c>
      <c r="DM118" s="992"/>
      <c r="DN118" s="992"/>
      <c r="DO118" s="992"/>
      <c r="DP118" s="993"/>
      <c r="DQ118" s="994" t="s">
        <v>111</v>
      </c>
      <c r="DR118" s="992"/>
      <c r="DS118" s="992"/>
      <c r="DT118" s="992"/>
      <c r="DU118" s="993"/>
      <c r="DV118" s="995" t="s">
        <v>111</v>
      </c>
      <c r="DW118" s="996"/>
      <c r="DX118" s="996"/>
      <c r="DY118" s="996"/>
      <c r="DZ118" s="997"/>
    </row>
    <row r="119" spans="1:130" s="199" customFormat="1" ht="26.25" customHeight="1">
      <c r="A119" s="1091" t="s">
        <v>408</v>
      </c>
      <c r="B119" s="977"/>
      <c r="C119" s="956" t="s">
        <v>409</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111</v>
      </c>
      <c r="AB119" s="925"/>
      <c r="AC119" s="925"/>
      <c r="AD119" s="925"/>
      <c r="AE119" s="926"/>
      <c r="AF119" s="927" t="s">
        <v>111</v>
      </c>
      <c r="AG119" s="925"/>
      <c r="AH119" s="925"/>
      <c r="AI119" s="925"/>
      <c r="AJ119" s="926"/>
      <c r="AK119" s="927" t="s">
        <v>111</v>
      </c>
      <c r="AL119" s="925"/>
      <c r="AM119" s="925"/>
      <c r="AN119" s="925"/>
      <c r="AO119" s="926"/>
      <c r="AP119" s="928" t="s">
        <v>111</v>
      </c>
      <c r="AQ119" s="929"/>
      <c r="AR119" s="929"/>
      <c r="AS119" s="929"/>
      <c r="AT119" s="930"/>
      <c r="AU119" s="935"/>
      <c r="AV119" s="936"/>
      <c r="AW119" s="936"/>
      <c r="AX119" s="936"/>
      <c r="AY119" s="936"/>
      <c r="AZ119" s="230" t="s">
        <v>170</v>
      </c>
      <c r="BA119" s="230"/>
      <c r="BB119" s="230"/>
      <c r="BC119" s="230"/>
      <c r="BD119" s="230"/>
      <c r="BE119" s="230"/>
      <c r="BF119" s="230"/>
      <c r="BG119" s="230"/>
      <c r="BH119" s="230"/>
      <c r="BI119" s="230"/>
      <c r="BJ119" s="230"/>
      <c r="BK119" s="230"/>
      <c r="BL119" s="230"/>
      <c r="BM119" s="230"/>
      <c r="BN119" s="230"/>
      <c r="BO119" s="1008" t="s">
        <v>434</v>
      </c>
      <c r="BP119" s="1039"/>
      <c r="BQ119" s="1030">
        <v>28063737</v>
      </c>
      <c r="BR119" s="1031"/>
      <c r="BS119" s="1031"/>
      <c r="BT119" s="1031"/>
      <c r="BU119" s="1031"/>
      <c r="BV119" s="1031">
        <v>28156808</v>
      </c>
      <c r="BW119" s="1031"/>
      <c r="BX119" s="1031"/>
      <c r="BY119" s="1031"/>
      <c r="BZ119" s="1031"/>
      <c r="CA119" s="1031">
        <v>28350620</v>
      </c>
      <c r="CB119" s="1031"/>
      <c r="CC119" s="1031"/>
      <c r="CD119" s="1031"/>
      <c r="CE119" s="1031"/>
      <c r="CF119" s="1032"/>
      <c r="CG119" s="1033"/>
      <c r="CH119" s="1033"/>
      <c r="CI119" s="1033"/>
      <c r="CJ119" s="1034"/>
      <c r="CK119" s="980"/>
      <c r="CL119" s="981"/>
      <c r="CM119" s="1035" t="s">
        <v>435</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v>895479</v>
      </c>
      <c r="DH119" s="1017"/>
      <c r="DI119" s="1017"/>
      <c r="DJ119" s="1017"/>
      <c r="DK119" s="1018"/>
      <c r="DL119" s="1016">
        <v>779041</v>
      </c>
      <c r="DM119" s="1017"/>
      <c r="DN119" s="1017"/>
      <c r="DO119" s="1017"/>
      <c r="DP119" s="1018"/>
      <c r="DQ119" s="1016">
        <v>692806</v>
      </c>
      <c r="DR119" s="1017"/>
      <c r="DS119" s="1017"/>
      <c r="DT119" s="1017"/>
      <c r="DU119" s="1018"/>
      <c r="DV119" s="1019">
        <v>7.7</v>
      </c>
      <c r="DW119" s="1020"/>
      <c r="DX119" s="1020"/>
      <c r="DY119" s="1020"/>
      <c r="DZ119" s="1021"/>
    </row>
    <row r="120" spans="1:130" s="199" customFormat="1" ht="26.25" customHeight="1">
      <c r="A120" s="1092"/>
      <c r="B120" s="979"/>
      <c r="C120" s="949" t="s">
        <v>412</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111</v>
      </c>
      <c r="AB120" s="992"/>
      <c r="AC120" s="992"/>
      <c r="AD120" s="992"/>
      <c r="AE120" s="993"/>
      <c r="AF120" s="994" t="s">
        <v>111</v>
      </c>
      <c r="AG120" s="992"/>
      <c r="AH120" s="992"/>
      <c r="AI120" s="992"/>
      <c r="AJ120" s="993"/>
      <c r="AK120" s="994" t="s">
        <v>111</v>
      </c>
      <c r="AL120" s="992"/>
      <c r="AM120" s="992"/>
      <c r="AN120" s="992"/>
      <c r="AO120" s="993"/>
      <c r="AP120" s="995" t="s">
        <v>111</v>
      </c>
      <c r="AQ120" s="996"/>
      <c r="AR120" s="996"/>
      <c r="AS120" s="996"/>
      <c r="AT120" s="997"/>
      <c r="AU120" s="1022" t="s">
        <v>436</v>
      </c>
      <c r="AV120" s="1023"/>
      <c r="AW120" s="1023"/>
      <c r="AX120" s="1023"/>
      <c r="AY120" s="1024"/>
      <c r="AZ120" s="973" t="s">
        <v>437</v>
      </c>
      <c r="BA120" s="922"/>
      <c r="BB120" s="922"/>
      <c r="BC120" s="922"/>
      <c r="BD120" s="922"/>
      <c r="BE120" s="922"/>
      <c r="BF120" s="922"/>
      <c r="BG120" s="922"/>
      <c r="BH120" s="922"/>
      <c r="BI120" s="922"/>
      <c r="BJ120" s="922"/>
      <c r="BK120" s="922"/>
      <c r="BL120" s="922"/>
      <c r="BM120" s="922"/>
      <c r="BN120" s="922"/>
      <c r="BO120" s="922"/>
      <c r="BP120" s="923"/>
      <c r="BQ120" s="959">
        <v>5533148</v>
      </c>
      <c r="BR120" s="960"/>
      <c r="BS120" s="960"/>
      <c r="BT120" s="960"/>
      <c r="BU120" s="960"/>
      <c r="BV120" s="960">
        <v>5979448</v>
      </c>
      <c r="BW120" s="960"/>
      <c r="BX120" s="960"/>
      <c r="BY120" s="960"/>
      <c r="BZ120" s="960"/>
      <c r="CA120" s="960">
        <v>6131243</v>
      </c>
      <c r="CB120" s="960"/>
      <c r="CC120" s="960"/>
      <c r="CD120" s="960"/>
      <c r="CE120" s="960"/>
      <c r="CF120" s="974">
        <v>68.400000000000006</v>
      </c>
      <c r="CG120" s="975"/>
      <c r="CH120" s="975"/>
      <c r="CI120" s="975"/>
      <c r="CJ120" s="975"/>
      <c r="CK120" s="1040" t="s">
        <v>438</v>
      </c>
      <c r="CL120" s="1041"/>
      <c r="CM120" s="1041"/>
      <c r="CN120" s="1041"/>
      <c r="CO120" s="1042"/>
      <c r="CP120" s="1048" t="s">
        <v>387</v>
      </c>
      <c r="CQ120" s="1049"/>
      <c r="CR120" s="1049"/>
      <c r="CS120" s="1049"/>
      <c r="CT120" s="1049"/>
      <c r="CU120" s="1049"/>
      <c r="CV120" s="1049"/>
      <c r="CW120" s="1049"/>
      <c r="CX120" s="1049"/>
      <c r="CY120" s="1049"/>
      <c r="CZ120" s="1049"/>
      <c r="DA120" s="1049"/>
      <c r="DB120" s="1049"/>
      <c r="DC120" s="1049"/>
      <c r="DD120" s="1049"/>
      <c r="DE120" s="1049"/>
      <c r="DF120" s="1050"/>
      <c r="DG120" s="959">
        <v>6046086</v>
      </c>
      <c r="DH120" s="960"/>
      <c r="DI120" s="960"/>
      <c r="DJ120" s="960"/>
      <c r="DK120" s="960"/>
      <c r="DL120" s="960">
        <v>6109462</v>
      </c>
      <c r="DM120" s="960"/>
      <c r="DN120" s="960"/>
      <c r="DO120" s="960"/>
      <c r="DP120" s="960"/>
      <c r="DQ120" s="960">
        <v>6087398</v>
      </c>
      <c r="DR120" s="960"/>
      <c r="DS120" s="960"/>
      <c r="DT120" s="960"/>
      <c r="DU120" s="960"/>
      <c r="DV120" s="961">
        <v>67.900000000000006</v>
      </c>
      <c r="DW120" s="961"/>
      <c r="DX120" s="961"/>
      <c r="DY120" s="961"/>
      <c r="DZ120" s="962"/>
    </row>
    <row r="121" spans="1:130" s="199" customFormat="1" ht="26.25" customHeight="1">
      <c r="A121" s="1092"/>
      <c r="B121" s="979"/>
      <c r="C121" s="1000" t="s">
        <v>439</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v>118</v>
      </c>
      <c r="AB121" s="992"/>
      <c r="AC121" s="992"/>
      <c r="AD121" s="992"/>
      <c r="AE121" s="993"/>
      <c r="AF121" s="994">
        <v>107</v>
      </c>
      <c r="AG121" s="992"/>
      <c r="AH121" s="992"/>
      <c r="AI121" s="992"/>
      <c r="AJ121" s="993"/>
      <c r="AK121" s="994">
        <v>96</v>
      </c>
      <c r="AL121" s="992"/>
      <c r="AM121" s="992"/>
      <c r="AN121" s="992"/>
      <c r="AO121" s="993"/>
      <c r="AP121" s="995">
        <v>0</v>
      </c>
      <c r="AQ121" s="996"/>
      <c r="AR121" s="996"/>
      <c r="AS121" s="996"/>
      <c r="AT121" s="997"/>
      <c r="AU121" s="1025"/>
      <c r="AV121" s="1026"/>
      <c r="AW121" s="1026"/>
      <c r="AX121" s="1026"/>
      <c r="AY121" s="1027"/>
      <c r="AZ121" s="982" t="s">
        <v>440</v>
      </c>
      <c r="BA121" s="983"/>
      <c r="BB121" s="983"/>
      <c r="BC121" s="983"/>
      <c r="BD121" s="983"/>
      <c r="BE121" s="983"/>
      <c r="BF121" s="983"/>
      <c r="BG121" s="983"/>
      <c r="BH121" s="983"/>
      <c r="BI121" s="983"/>
      <c r="BJ121" s="983"/>
      <c r="BK121" s="983"/>
      <c r="BL121" s="983"/>
      <c r="BM121" s="983"/>
      <c r="BN121" s="983"/>
      <c r="BO121" s="983"/>
      <c r="BP121" s="984"/>
      <c r="BQ121" s="952">
        <v>2418255</v>
      </c>
      <c r="BR121" s="953"/>
      <c r="BS121" s="953"/>
      <c r="BT121" s="953"/>
      <c r="BU121" s="953"/>
      <c r="BV121" s="953">
        <v>2616894</v>
      </c>
      <c r="BW121" s="953"/>
      <c r="BX121" s="953"/>
      <c r="BY121" s="953"/>
      <c r="BZ121" s="953"/>
      <c r="CA121" s="953">
        <v>3012112</v>
      </c>
      <c r="CB121" s="953"/>
      <c r="CC121" s="953"/>
      <c r="CD121" s="953"/>
      <c r="CE121" s="953"/>
      <c r="CF121" s="947">
        <v>33.6</v>
      </c>
      <c r="CG121" s="948"/>
      <c r="CH121" s="948"/>
      <c r="CI121" s="948"/>
      <c r="CJ121" s="948"/>
      <c r="CK121" s="1043"/>
      <c r="CL121" s="1044"/>
      <c r="CM121" s="1044"/>
      <c r="CN121" s="1044"/>
      <c r="CO121" s="1045"/>
      <c r="CP121" s="1053" t="s">
        <v>385</v>
      </c>
      <c r="CQ121" s="1054"/>
      <c r="CR121" s="1054"/>
      <c r="CS121" s="1054"/>
      <c r="CT121" s="1054"/>
      <c r="CU121" s="1054"/>
      <c r="CV121" s="1054"/>
      <c r="CW121" s="1054"/>
      <c r="CX121" s="1054"/>
      <c r="CY121" s="1054"/>
      <c r="CZ121" s="1054"/>
      <c r="DA121" s="1054"/>
      <c r="DB121" s="1054"/>
      <c r="DC121" s="1054"/>
      <c r="DD121" s="1054"/>
      <c r="DE121" s="1054"/>
      <c r="DF121" s="1055"/>
      <c r="DG121" s="952">
        <v>485</v>
      </c>
      <c r="DH121" s="953"/>
      <c r="DI121" s="953"/>
      <c r="DJ121" s="953"/>
      <c r="DK121" s="953"/>
      <c r="DL121" s="953" t="s">
        <v>111</v>
      </c>
      <c r="DM121" s="953"/>
      <c r="DN121" s="953"/>
      <c r="DO121" s="953"/>
      <c r="DP121" s="953"/>
      <c r="DQ121" s="953">
        <v>406</v>
      </c>
      <c r="DR121" s="953"/>
      <c r="DS121" s="953"/>
      <c r="DT121" s="953"/>
      <c r="DU121" s="953"/>
      <c r="DV121" s="954">
        <v>0</v>
      </c>
      <c r="DW121" s="954"/>
      <c r="DX121" s="954"/>
      <c r="DY121" s="954"/>
      <c r="DZ121" s="955"/>
    </row>
    <row r="122" spans="1:130" s="199" customFormat="1" ht="26.25" customHeight="1">
      <c r="A122" s="1092"/>
      <c r="B122" s="979"/>
      <c r="C122" s="949" t="s">
        <v>422</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111</v>
      </c>
      <c r="AB122" s="992"/>
      <c r="AC122" s="992"/>
      <c r="AD122" s="992"/>
      <c r="AE122" s="993"/>
      <c r="AF122" s="994" t="s">
        <v>111</v>
      </c>
      <c r="AG122" s="992"/>
      <c r="AH122" s="992"/>
      <c r="AI122" s="992"/>
      <c r="AJ122" s="993"/>
      <c r="AK122" s="994" t="s">
        <v>111</v>
      </c>
      <c r="AL122" s="992"/>
      <c r="AM122" s="992"/>
      <c r="AN122" s="992"/>
      <c r="AO122" s="993"/>
      <c r="AP122" s="995" t="s">
        <v>111</v>
      </c>
      <c r="AQ122" s="996"/>
      <c r="AR122" s="996"/>
      <c r="AS122" s="996"/>
      <c r="AT122" s="997"/>
      <c r="AU122" s="1025"/>
      <c r="AV122" s="1026"/>
      <c r="AW122" s="1026"/>
      <c r="AX122" s="1026"/>
      <c r="AY122" s="1027"/>
      <c r="AZ122" s="1007" t="s">
        <v>441</v>
      </c>
      <c r="BA122" s="998"/>
      <c r="BB122" s="998"/>
      <c r="BC122" s="998"/>
      <c r="BD122" s="998"/>
      <c r="BE122" s="998"/>
      <c r="BF122" s="998"/>
      <c r="BG122" s="998"/>
      <c r="BH122" s="998"/>
      <c r="BI122" s="998"/>
      <c r="BJ122" s="998"/>
      <c r="BK122" s="998"/>
      <c r="BL122" s="998"/>
      <c r="BM122" s="998"/>
      <c r="BN122" s="998"/>
      <c r="BO122" s="998"/>
      <c r="BP122" s="999"/>
      <c r="BQ122" s="1030">
        <v>15690653</v>
      </c>
      <c r="BR122" s="1031"/>
      <c r="BS122" s="1031"/>
      <c r="BT122" s="1031"/>
      <c r="BU122" s="1031"/>
      <c r="BV122" s="1031">
        <v>15473167</v>
      </c>
      <c r="BW122" s="1031"/>
      <c r="BX122" s="1031"/>
      <c r="BY122" s="1031"/>
      <c r="BZ122" s="1031"/>
      <c r="CA122" s="1031">
        <v>15230630</v>
      </c>
      <c r="CB122" s="1031"/>
      <c r="CC122" s="1031"/>
      <c r="CD122" s="1031"/>
      <c r="CE122" s="1031"/>
      <c r="CF122" s="1051">
        <v>169.9</v>
      </c>
      <c r="CG122" s="1052"/>
      <c r="CH122" s="1052"/>
      <c r="CI122" s="1052"/>
      <c r="CJ122" s="1052"/>
      <c r="CK122" s="1043"/>
      <c r="CL122" s="1044"/>
      <c r="CM122" s="1044"/>
      <c r="CN122" s="1044"/>
      <c r="CO122" s="1045"/>
      <c r="CP122" s="1053"/>
      <c r="CQ122" s="1054"/>
      <c r="CR122" s="1054"/>
      <c r="CS122" s="1054"/>
      <c r="CT122" s="1054"/>
      <c r="CU122" s="1054"/>
      <c r="CV122" s="1054"/>
      <c r="CW122" s="1054"/>
      <c r="CX122" s="1054"/>
      <c r="CY122" s="1054"/>
      <c r="CZ122" s="1054"/>
      <c r="DA122" s="1054"/>
      <c r="DB122" s="1054"/>
      <c r="DC122" s="1054"/>
      <c r="DD122" s="1054"/>
      <c r="DE122" s="1054"/>
      <c r="DF122" s="1055"/>
      <c r="DG122" s="952"/>
      <c r="DH122" s="953"/>
      <c r="DI122" s="953"/>
      <c r="DJ122" s="953"/>
      <c r="DK122" s="953"/>
      <c r="DL122" s="953"/>
      <c r="DM122" s="953"/>
      <c r="DN122" s="953"/>
      <c r="DO122" s="953"/>
      <c r="DP122" s="953"/>
      <c r="DQ122" s="953"/>
      <c r="DR122" s="953"/>
      <c r="DS122" s="953"/>
      <c r="DT122" s="953"/>
      <c r="DU122" s="953"/>
      <c r="DV122" s="954"/>
      <c r="DW122" s="954"/>
      <c r="DX122" s="954"/>
      <c r="DY122" s="954"/>
      <c r="DZ122" s="955"/>
    </row>
    <row r="123" spans="1:130" s="199" customFormat="1" ht="26.25" customHeight="1">
      <c r="A123" s="1092"/>
      <c r="B123" s="979"/>
      <c r="C123" s="949" t="s">
        <v>428</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111</v>
      </c>
      <c r="AB123" s="992"/>
      <c r="AC123" s="992"/>
      <c r="AD123" s="992"/>
      <c r="AE123" s="993"/>
      <c r="AF123" s="994" t="s">
        <v>111</v>
      </c>
      <c r="AG123" s="992"/>
      <c r="AH123" s="992"/>
      <c r="AI123" s="992"/>
      <c r="AJ123" s="993"/>
      <c r="AK123" s="994" t="s">
        <v>111</v>
      </c>
      <c r="AL123" s="992"/>
      <c r="AM123" s="992"/>
      <c r="AN123" s="992"/>
      <c r="AO123" s="993"/>
      <c r="AP123" s="995" t="s">
        <v>111</v>
      </c>
      <c r="AQ123" s="996"/>
      <c r="AR123" s="996"/>
      <c r="AS123" s="996"/>
      <c r="AT123" s="997"/>
      <c r="AU123" s="1028"/>
      <c r="AV123" s="1029"/>
      <c r="AW123" s="1029"/>
      <c r="AX123" s="1029"/>
      <c r="AY123" s="1029"/>
      <c r="AZ123" s="230" t="s">
        <v>170</v>
      </c>
      <c r="BA123" s="230"/>
      <c r="BB123" s="230"/>
      <c r="BC123" s="230"/>
      <c r="BD123" s="230"/>
      <c r="BE123" s="230"/>
      <c r="BF123" s="230"/>
      <c r="BG123" s="230"/>
      <c r="BH123" s="230"/>
      <c r="BI123" s="230"/>
      <c r="BJ123" s="230"/>
      <c r="BK123" s="230"/>
      <c r="BL123" s="230"/>
      <c r="BM123" s="230"/>
      <c r="BN123" s="230"/>
      <c r="BO123" s="1008" t="s">
        <v>442</v>
      </c>
      <c r="BP123" s="1039"/>
      <c r="BQ123" s="1098">
        <v>23642056</v>
      </c>
      <c r="BR123" s="1099"/>
      <c r="BS123" s="1099"/>
      <c r="BT123" s="1099"/>
      <c r="BU123" s="1099"/>
      <c r="BV123" s="1099">
        <v>24069509</v>
      </c>
      <c r="BW123" s="1099"/>
      <c r="BX123" s="1099"/>
      <c r="BY123" s="1099"/>
      <c r="BZ123" s="1099"/>
      <c r="CA123" s="1099">
        <v>24373985</v>
      </c>
      <c r="CB123" s="1099"/>
      <c r="CC123" s="1099"/>
      <c r="CD123" s="1099"/>
      <c r="CE123" s="1099"/>
      <c r="CF123" s="1032"/>
      <c r="CG123" s="1033"/>
      <c r="CH123" s="1033"/>
      <c r="CI123" s="1033"/>
      <c r="CJ123" s="1034"/>
      <c r="CK123" s="1043"/>
      <c r="CL123" s="1044"/>
      <c r="CM123" s="1044"/>
      <c r="CN123" s="1044"/>
      <c r="CO123" s="1045"/>
      <c r="CP123" s="1053"/>
      <c r="CQ123" s="1054"/>
      <c r="CR123" s="1054"/>
      <c r="CS123" s="1054"/>
      <c r="CT123" s="1054"/>
      <c r="CU123" s="1054"/>
      <c r="CV123" s="1054"/>
      <c r="CW123" s="1054"/>
      <c r="CX123" s="1054"/>
      <c r="CY123" s="1054"/>
      <c r="CZ123" s="1054"/>
      <c r="DA123" s="1054"/>
      <c r="DB123" s="1054"/>
      <c r="DC123" s="1054"/>
      <c r="DD123" s="1054"/>
      <c r="DE123" s="1054"/>
      <c r="DF123" s="1055"/>
      <c r="DG123" s="991"/>
      <c r="DH123" s="992"/>
      <c r="DI123" s="992"/>
      <c r="DJ123" s="992"/>
      <c r="DK123" s="993"/>
      <c r="DL123" s="994"/>
      <c r="DM123" s="992"/>
      <c r="DN123" s="992"/>
      <c r="DO123" s="992"/>
      <c r="DP123" s="993"/>
      <c r="DQ123" s="994"/>
      <c r="DR123" s="992"/>
      <c r="DS123" s="992"/>
      <c r="DT123" s="992"/>
      <c r="DU123" s="993"/>
      <c r="DV123" s="995"/>
      <c r="DW123" s="996"/>
      <c r="DX123" s="996"/>
      <c r="DY123" s="996"/>
      <c r="DZ123" s="997"/>
    </row>
    <row r="124" spans="1:130" s="199" customFormat="1" ht="26.25" customHeight="1" thickBot="1">
      <c r="A124" s="1092"/>
      <c r="B124" s="979"/>
      <c r="C124" s="949" t="s">
        <v>431</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111</v>
      </c>
      <c r="AB124" s="992"/>
      <c r="AC124" s="992"/>
      <c r="AD124" s="992"/>
      <c r="AE124" s="993"/>
      <c r="AF124" s="994" t="s">
        <v>111</v>
      </c>
      <c r="AG124" s="992"/>
      <c r="AH124" s="992"/>
      <c r="AI124" s="992"/>
      <c r="AJ124" s="993"/>
      <c r="AK124" s="994" t="s">
        <v>111</v>
      </c>
      <c r="AL124" s="992"/>
      <c r="AM124" s="992"/>
      <c r="AN124" s="992"/>
      <c r="AO124" s="993"/>
      <c r="AP124" s="995" t="s">
        <v>111</v>
      </c>
      <c r="AQ124" s="996"/>
      <c r="AR124" s="996"/>
      <c r="AS124" s="996"/>
      <c r="AT124" s="997"/>
      <c r="AU124" s="1094" t="s">
        <v>443</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51</v>
      </c>
      <c r="BR124" s="1061"/>
      <c r="BS124" s="1061"/>
      <c r="BT124" s="1061"/>
      <c r="BU124" s="1061"/>
      <c r="BV124" s="1061">
        <v>45.8</v>
      </c>
      <c r="BW124" s="1061"/>
      <c r="BX124" s="1061"/>
      <c r="BY124" s="1061"/>
      <c r="BZ124" s="1061"/>
      <c r="CA124" s="1061">
        <v>44.3</v>
      </c>
      <c r="CB124" s="1061"/>
      <c r="CC124" s="1061"/>
      <c r="CD124" s="1061"/>
      <c r="CE124" s="1061"/>
      <c r="CF124" s="1062"/>
      <c r="CG124" s="1063"/>
      <c r="CH124" s="1063"/>
      <c r="CI124" s="1063"/>
      <c r="CJ124" s="1064"/>
      <c r="CK124" s="1046"/>
      <c r="CL124" s="1046"/>
      <c r="CM124" s="1046"/>
      <c r="CN124" s="1046"/>
      <c r="CO124" s="1047"/>
      <c r="CP124" s="1053" t="s">
        <v>444</v>
      </c>
      <c r="CQ124" s="1054"/>
      <c r="CR124" s="1054"/>
      <c r="CS124" s="1054"/>
      <c r="CT124" s="1054"/>
      <c r="CU124" s="1054"/>
      <c r="CV124" s="1054"/>
      <c r="CW124" s="1054"/>
      <c r="CX124" s="1054"/>
      <c r="CY124" s="1054"/>
      <c r="CZ124" s="1054"/>
      <c r="DA124" s="1054"/>
      <c r="DB124" s="1054"/>
      <c r="DC124" s="1054"/>
      <c r="DD124" s="1054"/>
      <c r="DE124" s="1054"/>
      <c r="DF124" s="1055"/>
      <c r="DG124" s="1038" t="s">
        <v>111</v>
      </c>
      <c r="DH124" s="1017"/>
      <c r="DI124" s="1017"/>
      <c r="DJ124" s="1017"/>
      <c r="DK124" s="1018"/>
      <c r="DL124" s="1016" t="s">
        <v>111</v>
      </c>
      <c r="DM124" s="1017"/>
      <c r="DN124" s="1017"/>
      <c r="DO124" s="1017"/>
      <c r="DP124" s="1018"/>
      <c r="DQ124" s="1016" t="s">
        <v>111</v>
      </c>
      <c r="DR124" s="1017"/>
      <c r="DS124" s="1017"/>
      <c r="DT124" s="1017"/>
      <c r="DU124" s="1018"/>
      <c r="DV124" s="1019" t="s">
        <v>111</v>
      </c>
      <c r="DW124" s="1020"/>
      <c r="DX124" s="1020"/>
      <c r="DY124" s="1020"/>
      <c r="DZ124" s="1021"/>
    </row>
    <row r="125" spans="1:130" s="199" customFormat="1" ht="26.25" customHeight="1">
      <c r="A125" s="1092"/>
      <c r="B125" s="979"/>
      <c r="C125" s="949" t="s">
        <v>433</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111</v>
      </c>
      <c r="AB125" s="992"/>
      <c r="AC125" s="992"/>
      <c r="AD125" s="992"/>
      <c r="AE125" s="993"/>
      <c r="AF125" s="994" t="s">
        <v>111</v>
      </c>
      <c r="AG125" s="992"/>
      <c r="AH125" s="992"/>
      <c r="AI125" s="992"/>
      <c r="AJ125" s="993"/>
      <c r="AK125" s="994" t="s">
        <v>111</v>
      </c>
      <c r="AL125" s="992"/>
      <c r="AM125" s="992"/>
      <c r="AN125" s="992"/>
      <c r="AO125" s="993"/>
      <c r="AP125" s="995" t="s">
        <v>111</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445</v>
      </c>
      <c r="CL125" s="1041"/>
      <c r="CM125" s="1041"/>
      <c r="CN125" s="1041"/>
      <c r="CO125" s="1042"/>
      <c r="CP125" s="973" t="s">
        <v>446</v>
      </c>
      <c r="CQ125" s="922"/>
      <c r="CR125" s="922"/>
      <c r="CS125" s="922"/>
      <c r="CT125" s="922"/>
      <c r="CU125" s="922"/>
      <c r="CV125" s="922"/>
      <c r="CW125" s="922"/>
      <c r="CX125" s="922"/>
      <c r="CY125" s="922"/>
      <c r="CZ125" s="922"/>
      <c r="DA125" s="922"/>
      <c r="DB125" s="922"/>
      <c r="DC125" s="922"/>
      <c r="DD125" s="922"/>
      <c r="DE125" s="922"/>
      <c r="DF125" s="923"/>
      <c r="DG125" s="959" t="s">
        <v>111</v>
      </c>
      <c r="DH125" s="960"/>
      <c r="DI125" s="960"/>
      <c r="DJ125" s="960"/>
      <c r="DK125" s="960"/>
      <c r="DL125" s="960" t="s">
        <v>111</v>
      </c>
      <c r="DM125" s="960"/>
      <c r="DN125" s="960"/>
      <c r="DO125" s="960"/>
      <c r="DP125" s="960"/>
      <c r="DQ125" s="960" t="s">
        <v>111</v>
      </c>
      <c r="DR125" s="960"/>
      <c r="DS125" s="960"/>
      <c r="DT125" s="960"/>
      <c r="DU125" s="960"/>
      <c r="DV125" s="961" t="s">
        <v>111</v>
      </c>
      <c r="DW125" s="961"/>
      <c r="DX125" s="961"/>
      <c r="DY125" s="961"/>
      <c r="DZ125" s="962"/>
    </row>
    <row r="126" spans="1:130" s="199" customFormat="1" ht="26.25" customHeight="1" thickBot="1">
      <c r="A126" s="1092"/>
      <c r="B126" s="979"/>
      <c r="C126" s="949" t="s">
        <v>435</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v>142666</v>
      </c>
      <c r="AB126" s="992"/>
      <c r="AC126" s="992"/>
      <c r="AD126" s="992"/>
      <c r="AE126" s="993"/>
      <c r="AF126" s="994">
        <v>147105</v>
      </c>
      <c r="AG126" s="992"/>
      <c r="AH126" s="992"/>
      <c r="AI126" s="992"/>
      <c r="AJ126" s="993"/>
      <c r="AK126" s="994">
        <v>94326</v>
      </c>
      <c r="AL126" s="992"/>
      <c r="AM126" s="992"/>
      <c r="AN126" s="992"/>
      <c r="AO126" s="993"/>
      <c r="AP126" s="995">
        <v>1.1000000000000001</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447</v>
      </c>
      <c r="CQ126" s="983"/>
      <c r="CR126" s="983"/>
      <c r="CS126" s="983"/>
      <c r="CT126" s="983"/>
      <c r="CU126" s="983"/>
      <c r="CV126" s="983"/>
      <c r="CW126" s="983"/>
      <c r="CX126" s="983"/>
      <c r="CY126" s="983"/>
      <c r="CZ126" s="983"/>
      <c r="DA126" s="983"/>
      <c r="DB126" s="983"/>
      <c r="DC126" s="983"/>
      <c r="DD126" s="983"/>
      <c r="DE126" s="983"/>
      <c r="DF126" s="984"/>
      <c r="DG126" s="952" t="s">
        <v>111</v>
      </c>
      <c r="DH126" s="953"/>
      <c r="DI126" s="953"/>
      <c r="DJ126" s="953"/>
      <c r="DK126" s="953"/>
      <c r="DL126" s="953" t="s">
        <v>111</v>
      </c>
      <c r="DM126" s="953"/>
      <c r="DN126" s="953"/>
      <c r="DO126" s="953"/>
      <c r="DP126" s="953"/>
      <c r="DQ126" s="953" t="s">
        <v>111</v>
      </c>
      <c r="DR126" s="953"/>
      <c r="DS126" s="953"/>
      <c r="DT126" s="953"/>
      <c r="DU126" s="953"/>
      <c r="DV126" s="954" t="s">
        <v>111</v>
      </c>
      <c r="DW126" s="954"/>
      <c r="DX126" s="954"/>
      <c r="DY126" s="954"/>
      <c r="DZ126" s="955"/>
    </row>
    <row r="127" spans="1:130" s="199" customFormat="1" ht="26.25" customHeight="1">
      <c r="A127" s="1093"/>
      <c r="B127" s="981"/>
      <c r="C127" s="1035" t="s">
        <v>448</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v>361</v>
      </c>
      <c r="AB127" s="992"/>
      <c r="AC127" s="992"/>
      <c r="AD127" s="992"/>
      <c r="AE127" s="993"/>
      <c r="AF127" s="994">
        <v>283</v>
      </c>
      <c r="AG127" s="992"/>
      <c r="AH127" s="992"/>
      <c r="AI127" s="992"/>
      <c r="AJ127" s="993"/>
      <c r="AK127" s="994">
        <v>114</v>
      </c>
      <c r="AL127" s="992"/>
      <c r="AM127" s="992"/>
      <c r="AN127" s="992"/>
      <c r="AO127" s="993"/>
      <c r="AP127" s="995">
        <v>0</v>
      </c>
      <c r="AQ127" s="996"/>
      <c r="AR127" s="996"/>
      <c r="AS127" s="996"/>
      <c r="AT127" s="997"/>
      <c r="AU127" s="235"/>
      <c r="AV127" s="235"/>
      <c r="AW127" s="235"/>
      <c r="AX127" s="1065" t="s">
        <v>449</v>
      </c>
      <c r="AY127" s="1066"/>
      <c r="AZ127" s="1066"/>
      <c r="BA127" s="1066"/>
      <c r="BB127" s="1066"/>
      <c r="BC127" s="1066"/>
      <c r="BD127" s="1066"/>
      <c r="BE127" s="1067"/>
      <c r="BF127" s="1068" t="s">
        <v>450</v>
      </c>
      <c r="BG127" s="1066"/>
      <c r="BH127" s="1066"/>
      <c r="BI127" s="1066"/>
      <c r="BJ127" s="1066"/>
      <c r="BK127" s="1066"/>
      <c r="BL127" s="1067"/>
      <c r="BM127" s="1068" t="s">
        <v>451</v>
      </c>
      <c r="BN127" s="1066"/>
      <c r="BO127" s="1066"/>
      <c r="BP127" s="1066"/>
      <c r="BQ127" s="1066"/>
      <c r="BR127" s="1066"/>
      <c r="BS127" s="1067"/>
      <c r="BT127" s="1068" t="s">
        <v>452</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453</v>
      </c>
      <c r="CQ127" s="983"/>
      <c r="CR127" s="983"/>
      <c r="CS127" s="983"/>
      <c r="CT127" s="983"/>
      <c r="CU127" s="983"/>
      <c r="CV127" s="983"/>
      <c r="CW127" s="983"/>
      <c r="CX127" s="983"/>
      <c r="CY127" s="983"/>
      <c r="CZ127" s="983"/>
      <c r="DA127" s="983"/>
      <c r="DB127" s="983"/>
      <c r="DC127" s="983"/>
      <c r="DD127" s="983"/>
      <c r="DE127" s="983"/>
      <c r="DF127" s="984"/>
      <c r="DG127" s="952" t="s">
        <v>111</v>
      </c>
      <c r="DH127" s="953"/>
      <c r="DI127" s="953"/>
      <c r="DJ127" s="953"/>
      <c r="DK127" s="953"/>
      <c r="DL127" s="953" t="s">
        <v>111</v>
      </c>
      <c r="DM127" s="953"/>
      <c r="DN127" s="953"/>
      <c r="DO127" s="953"/>
      <c r="DP127" s="953"/>
      <c r="DQ127" s="953" t="s">
        <v>111</v>
      </c>
      <c r="DR127" s="953"/>
      <c r="DS127" s="953"/>
      <c r="DT127" s="953"/>
      <c r="DU127" s="953"/>
      <c r="DV127" s="954" t="s">
        <v>111</v>
      </c>
      <c r="DW127" s="954"/>
      <c r="DX127" s="954"/>
      <c r="DY127" s="954"/>
      <c r="DZ127" s="955"/>
    </row>
    <row r="128" spans="1:130" s="199" customFormat="1" ht="26.25" customHeight="1" thickBot="1">
      <c r="A128" s="1076" t="s">
        <v>454</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455</v>
      </c>
      <c r="X128" s="1078"/>
      <c r="Y128" s="1078"/>
      <c r="Z128" s="1079"/>
      <c r="AA128" s="1080">
        <v>253175</v>
      </c>
      <c r="AB128" s="1081"/>
      <c r="AC128" s="1081"/>
      <c r="AD128" s="1081"/>
      <c r="AE128" s="1082"/>
      <c r="AF128" s="1083">
        <v>331909</v>
      </c>
      <c r="AG128" s="1081"/>
      <c r="AH128" s="1081"/>
      <c r="AI128" s="1081"/>
      <c r="AJ128" s="1082"/>
      <c r="AK128" s="1083">
        <v>306399</v>
      </c>
      <c r="AL128" s="1081"/>
      <c r="AM128" s="1081"/>
      <c r="AN128" s="1081"/>
      <c r="AO128" s="1082"/>
      <c r="AP128" s="1084"/>
      <c r="AQ128" s="1085"/>
      <c r="AR128" s="1085"/>
      <c r="AS128" s="1085"/>
      <c r="AT128" s="1086"/>
      <c r="AU128" s="235"/>
      <c r="AV128" s="235"/>
      <c r="AW128" s="235"/>
      <c r="AX128" s="921" t="s">
        <v>456</v>
      </c>
      <c r="AY128" s="922"/>
      <c r="AZ128" s="922"/>
      <c r="BA128" s="922"/>
      <c r="BB128" s="922"/>
      <c r="BC128" s="922"/>
      <c r="BD128" s="922"/>
      <c r="BE128" s="923"/>
      <c r="BF128" s="1087" t="s">
        <v>111</v>
      </c>
      <c r="BG128" s="1088"/>
      <c r="BH128" s="1088"/>
      <c r="BI128" s="1088"/>
      <c r="BJ128" s="1088"/>
      <c r="BK128" s="1088"/>
      <c r="BL128" s="1089"/>
      <c r="BM128" s="1087">
        <v>13.28</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457</v>
      </c>
      <c r="CQ128" s="1070"/>
      <c r="CR128" s="1070"/>
      <c r="CS128" s="1070"/>
      <c r="CT128" s="1070"/>
      <c r="CU128" s="1070"/>
      <c r="CV128" s="1070"/>
      <c r="CW128" s="1070"/>
      <c r="CX128" s="1070"/>
      <c r="CY128" s="1070"/>
      <c r="CZ128" s="1070"/>
      <c r="DA128" s="1070"/>
      <c r="DB128" s="1070"/>
      <c r="DC128" s="1070"/>
      <c r="DD128" s="1070"/>
      <c r="DE128" s="1070"/>
      <c r="DF128" s="1071"/>
      <c r="DG128" s="1072" t="s">
        <v>111</v>
      </c>
      <c r="DH128" s="1073"/>
      <c r="DI128" s="1073"/>
      <c r="DJ128" s="1073"/>
      <c r="DK128" s="1073"/>
      <c r="DL128" s="1073" t="s">
        <v>111</v>
      </c>
      <c r="DM128" s="1073"/>
      <c r="DN128" s="1073"/>
      <c r="DO128" s="1073"/>
      <c r="DP128" s="1073"/>
      <c r="DQ128" s="1073" t="s">
        <v>111</v>
      </c>
      <c r="DR128" s="1073"/>
      <c r="DS128" s="1073"/>
      <c r="DT128" s="1073"/>
      <c r="DU128" s="1073"/>
      <c r="DV128" s="1074" t="s">
        <v>111</v>
      </c>
      <c r="DW128" s="1074"/>
      <c r="DX128" s="1074"/>
      <c r="DY128" s="1074"/>
      <c r="DZ128" s="1075"/>
    </row>
    <row r="129" spans="1:131" s="199" customFormat="1" ht="26.25" customHeight="1">
      <c r="A129" s="963" t="s">
        <v>91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458</v>
      </c>
      <c r="X129" s="1107"/>
      <c r="Y129" s="1107"/>
      <c r="Z129" s="1108"/>
      <c r="AA129" s="991">
        <v>10130213</v>
      </c>
      <c r="AB129" s="992"/>
      <c r="AC129" s="992"/>
      <c r="AD129" s="992"/>
      <c r="AE129" s="993"/>
      <c r="AF129" s="994">
        <v>10281933</v>
      </c>
      <c r="AG129" s="992"/>
      <c r="AH129" s="992"/>
      <c r="AI129" s="992"/>
      <c r="AJ129" s="993"/>
      <c r="AK129" s="994">
        <v>10341969</v>
      </c>
      <c r="AL129" s="992"/>
      <c r="AM129" s="992"/>
      <c r="AN129" s="992"/>
      <c r="AO129" s="993"/>
      <c r="AP129" s="1109"/>
      <c r="AQ129" s="1110"/>
      <c r="AR129" s="1110"/>
      <c r="AS129" s="1110"/>
      <c r="AT129" s="1111"/>
      <c r="AU129" s="237"/>
      <c r="AV129" s="237"/>
      <c r="AW129" s="237"/>
      <c r="AX129" s="1100" t="s">
        <v>459</v>
      </c>
      <c r="AY129" s="983"/>
      <c r="AZ129" s="983"/>
      <c r="BA129" s="983"/>
      <c r="BB129" s="983"/>
      <c r="BC129" s="983"/>
      <c r="BD129" s="983"/>
      <c r="BE129" s="984"/>
      <c r="BF129" s="1101" t="s">
        <v>111</v>
      </c>
      <c r="BG129" s="1102"/>
      <c r="BH129" s="1102"/>
      <c r="BI129" s="1102"/>
      <c r="BJ129" s="1102"/>
      <c r="BK129" s="1102"/>
      <c r="BL129" s="1103"/>
      <c r="BM129" s="1101">
        <v>18.28</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3" t="s">
        <v>460</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461</v>
      </c>
      <c r="X130" s="1107"/>
      <c r="Y130" s="1107"/>
      <c r="Z130" s="1108"/>
      <c r="AA130" s="991">
        <v>1464145</v>
      </c>
      <c r="AB130" s="992"/>
      <c r="AC130" s="992"/>
      <c r="AD130" s="992"/>
      <c r="AE130" s="993"/>
      <c r="AF130" s="994">
        <v>1372930</v>
      </c>
      <c r="AG130" s="992"/>
      <c r="AH130" s="992"/>
      <c r="AI130" s="992"/>
      <c r="AJ130" s="993"/>
      <c r="AK130" s="994">
        <v>1380080</v>
      </c>
      <c r="AL130" s="992"/>
      <c r="AM130" s="992"/>
      <c r="AN130" s="992"/>
      <c r="AO130" s="993"/>
      <c r="AP130" s="1109"/>
      <c r="AQ130" s="1110"/>
      <c r="AR130" s="1110"/>
      <c r="AS130" s="1110"/>
      <c r="AT130" s="1111"/>
      <c r="AU130" s="237"/>
      <c r="AV130" s="237"/>
      <c r="AW130" s="237"/>
      <c r="AX130" s="1100" t="s">
        <v>462</v>
      </c>
      <c r="AY130" s="983"/>
      <c r="AZ130" s="983"/>
      <c r="BA130" s="983"/>
      <c r="BB130" s="983"/>
      <c r="BC130" s="983"/>
      <c r="BD130" s="983"/>
      <c r="BE130" s="984"/>
      <c r="BF130" s="1137">
        <v>7.4</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463</v>
      </c>
      <c r="X131" s="1145"/>
      <c r="Y131" s="1145"/>
      <c r="Z131" s="1146"/>
      <c r="AA131" s="1038">
        <v>8666068</v>
      </c>
      <c r="AB131" s="1017"/>
      <c r="AC131" s="1017"/>
      <c r="AD131" s="1017"/>
      <c r="AE131" s="1018"/>
      <c r="AF131" s="1016">
        <v>8909003</v>
      </c>
      <c r="AG131" s="1017"/>
      <c r="AH131" s="1017"/>
      <c r="AI131" s="1017"/>
      <c r="AJ131" s="1018"/>
      <c r="AK131" s="1016">
        <v>8961889</v>
      </c>
      <c r="AL131" s="1017"/>
      <c r="AM131" s="1017"/>
      <c r="AN131" s="1017"/>
      <c r="AO131" s="1018"/>
      <c r="AP131" s="1147"/>
      <c r="AQ131" s="1148"/>
      <c r="AR131" s="1148"/>
      <c r="AS131" s="1148"/>
      <c r="AT131" s="1149"/>
      <c r="AU131" s="237"/>
      <c r="AV131" s="237"/>
      <c r="AW131" s="237"/>
      <c r="AX131" s="1119" t="s">
        <v>464</v>
      </c>
      <c r="AY131" s="1070"/>
      <c r="AZ131" s="1070"/>
      <c r="BA131" s="1070"/>
      <c r="BB131" s="1070"/>
      <c r="BC131" s="1070"/>
      <c r="BD131" s="1070"/>
      <c r="BE131" s="1071"/>
      <c r="BF131" s="1120">
        <v>44.3</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6" t="s">
        <v>465</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466</v>
      </c>
      <c r="W132" s="1130"/>
      <c r="X132" s="1130"/>
      <c r="Y132" s="1130"/>
      <c r="Z132" s="1131"/>
      <c r="AA132" s="1132">
        <v>9.0132341450000002</v>
      </c>
      <c r="AB132" s="1133"/>
      <c r="AC132" s="1133"/>
      <c r="AD132" s="1133"/>
      <c r="AE132" s="1134"/>
      <c r="AF132" s="1135">
        <v>6.9917138879999996</v>
      </c>
      <c r="AG132" s="1133"/>
      <c r="AH132" s="1133"/>
      <c r="AI132" s="1133"/>
      <c r="AJ132" s="1134"/>
      <c r="AK132" s="1135">
        <v>6.2799929790000002</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467</v>
      </c>
      <c r="W133" s="1113"/>
      <c r="X133" s="1113"/>
      <c r="Y133" s="1113"/>
      <c r="Z133" s="1114"/>
      <c r="AA133" s="1115">
        <v>10.1</v>
      </c>
      <c r="AB133" s="1116"/>
      <c r="AC133" s="1116"/>
      <c r="AD133" s="1116"/>
      <c r="AE133" s="1117"/>
      <c r="AF133" s="1115">
        <v>8.6999999999999993</v>
      </c>
      <c r="AG133" s="1116"/>
      <c r="AH133" s="1116"/>
      <c r="AI133" s="1116"/>
      <c r="AJ133" s="1117"/>
      <c r="AK133" s="1115">
        <v>7.4</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3" t="s">
        <v>470</v>
      </c>
      <c r="L7" s="256"/>
      <c r="M7" s="257" t="s">
        <v>471</v>
      </c>
      <c r="N7" s="258"/>
    </row>
    <row r="8" spans="1:16">
      <c r="A8" s="250"/>
      <c r="B8" s="246"/>
      <c r="C8" s="246"/>
      <c r="D8" s="246"/>
      <c r="E8" s="246"/>
      <c r="F8" s="246"/>
      <c r="G8" s="259"/>
      <c r="H8" s="260"/>
      <c r="I8" s="260"/>
      <c r="J8" s="261"/>
      <c r="K8" s="1154"/>
      <c r="L8" s="262" t="s">
        <v>472</v>
      </c>
      <c r="M8" s="263" t="s">
        <v>473</v>
      </c>
      <c r="N8" s="264" t="s">
        <v>474</v>
      </c>
    </row>
    <row r="9" spans="1:16">
      <c r="A9" s="250"/>
      <c r="B9" s="246"/>
      <c r="C9" s="246"/>
      <c r="D9" s="246"/>
      <c r="E9" s="246"/>
      <c r="F9" s="246"/>
      <c r="G9" s="1155" t="s">
        <v>475</v>
      </c>
      <c r="H9" s="1156"/>
      <c r="I9" s="1156"/>
      <c r="J9" s="1157"/>
      <c r="K9" s="265">
        <v>2984023</v>
      </c>
      <c r="L9" s="266">
        <v>60711</v>
      </c>
      <c r="M9" s="267">
        <v>88814</v>
      </c>
      <c r="N9" s="268">
        <v>-31.6</v>
      </c>
    </row>
    <row r="10" spans="1:16">
      <c r="A10" s="250"/>
      <c r="B10" s="246"/>
      <c r="C10" s="246"/>
      <c r="D10" s="246"/>
      <c r="E10" s="246"/>
      <c r="F10" s="246"/>
      <c r="G10" s="1155" t="s">
        <v>476</v>
      </c>
      <c r="H10" s="1156"/>
      <c r="I10" s="1156"/>
      <c r="J10" s="1157"/>
      <c r="K10" s="269">
        <v>178212</v>
      </c>
      <c r="L10" s="270">
        <v>3626</v>
      </c>
      <c r="M10" s="271">
        <v>7348</v>
      </c>
      <c r="N10" s="272">
        <v>-50.7</v>
      </c>
    </row>
    <row r="11" spans="1:16" ht="13.5" customHeight="1">
      <c r="A11" s="250"/>
      <c r="B11" s="246"/>
      <c r="C11" s="246"/>
      <c r="D11" s="246"/>
      <c r="E11" s="246"/>
      <c r="F11" s="246"/>
      <c r="G11" s="1155" t="s">
        <v>477</v>
      </c>
      <c r="H11" s="1156"/>
      <c r="I11" s="1156"/>
      <c r="J11" s="1157"/>
      <c r="K11" s="269">
        <v>31179</v>
      </c>
      <c r="L11" s="270">
        <v>634</v>
      </c>
      <c r="M11" s="271">
        <v>9064</v>
      </c>
      <c r="N11" s="272">
        <v>-93</v>
      </c>
    </row>
    <row r="12" spans="1:16" ht="13.5" customHeight="1">
      <c r="A12" s="250"/>
      <c r="B12" s="246"/>
      <c r="C12" s="246"/>
      <c r="D12" s="246"/>
      <c r="E12" s="246"/>
      <c r="F12" s="246"/>
      <c r="G12" s="1155" t="s">
        <v>478</v>
      </c>
      <c r="H12" s="1156"/>
      <c r="I12" s="1156"/>
      <c r="J12" s="1157"/>
      <c r="K12" s="269" t="s">
        <v>479</v>
      </c>
      <c r="L12" s="270" t="s">
        <v>479</v>
      </c>
      <c r="M12" s="271">
        <v>917</v>
      </c>
      <c r="N12" s="272" t="s">
        <v>479</v>
      </c>
    </row>
    <row r="13" spans="1:16" ht="13.5" customHeight="1">
      <c r="A13" s="250"/>
      <c r="B13" s="246"/>
      <c r="C13" s="246"/>
      <c r="D13" s="246"/>
      <c r="E13" s="246"/>
      <c r="F13" s="246"/>
      <c r="G13" s="1155" t="s">
        <v>480</v>
      </c>
      <c r="H13" s="1156"/>
      <c r="I13" s="1156"/>
      <c r="J13" s="1157"/>
      <c r="K13" s="269">
        <v>349</v>
      </c>
      <c r="L13" s="270">
        <v>7</v>
      </c>
      <c r="M13" s="271">
        <v>11</v>
      </c>
      <c r="N13" s="272">
        <v>-36.4</v>
      </c>
    </row>
    <row r="14" spans="1:16" ht="13.5" customHeight="1">
      <c r="A14" s="250"/>
      <c r="B14" s="246"/>
      <c r="C14" s="246"/>
      <c r="D14" s="246"/>
      <c r="E14" s="246"/>
      <c r="F14" s="246"/>
      <c r="G14" s="1155" t="s">
        <v>481</v>
      </c>
      <c r="H14" s="1156"/>
      <c r="I14" s="1156"/>
      <c r="J14" s="1157"/>
      <c r="K14" s="269">
        <v>157563</v>
      </c>
      <c r="L14" s="270">
        <v>3206</v>
      </c>
      <c r="M14" s="271">
        <v>3976</v>
      </c>
      <c r="N14" s="272">
        <v>-19.399999999999999</v>
      </c>
    </row>
    <row r="15" spans="1:16" ht="13.5" customHeight="1">
      <c r="A15" s="250"/>
      <c r="B15" s="246"/>
      <c r="C15" s="246"/>
      <c r="D15" s="246"/>
      <c r="E15" s="246"/>
      <c r="F15" s="246"/>
      <c r="G15" s="1155" t="s">
        <v>482</v>
      </c>
      <c r="H15" s="1156"/>
      <c r="I15" s="1156"/>
      <c r="J15" s="1157"/>
      <c r="K15" s="269">
        <v>20980</v>
      </c>
      <c r="L15" s="270">
        <v>427</v>
      </c>
      <c r="M15" s="271">
        <v>2094</v>
      </c>
      <c r="N15" s="272">
        <v>-79.599999999999994</v>
      </c>
    </row>
    <row r="16" spans="1:16">
      <c r="A16" s="250"/>
      <c r="B16" s="246"/>
      <c r="C16" s="246"/>
      <c r="D16" s="246"/>
      <c r="E16" s="246"/>
      <c r="F16" s="246"/>
      <c r="G16" s="1158" t="s">
        <v>483</v>
      </c>
      <c r="H16" s="1159"/>
      <c r="I16" s="1159"/>
      <c r="J16" s="1160"/>
      <c r="K16" s="270">
        <v>-173747</v>
      </c>
      <c r="L16" s="270">
        <v>-3535</v>
      </c>
      <c r="M16" s="271">
        <v>-9674</v>
      </c>
      <c r="N16" s="272">
        <v>-63.5</v>
      </c>
    </row>
    <row r="17" spans="1:16">
      <c r="A17" s="250"/>
      <c r="B17" s="246"/>
      <c r="C17" s="246"/>
      <c r="D17" s="246"/>
      <c r="E17" s="246"/>
      <c r="F17" s="246"/>
      <c r="G17" s="1158" t="s">
        <v>170</v>
      </c>
      <c r="H17" s="1159"/>
      <c r="I17" s="1159"/>
      <c r="J17" s="1160"/>
      <c r="K17" s="270">
        <v>3198559</v>
      </c>
      <c r="L17" s="270">
        <v>65076</v>
      </c>
      <c r="M17" s="271">
        <v>102550</v>
      </c>
      <c r="N17" s="272">
        <v>-36.5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50" t="s">
        <v>488</v>
      </c>
      <c r="H21" s="1151"/>
      <c r="I21" s="1151"/>
      <c r="J21" s="1152"/>
      <c r="K21" s="282">
        <v>6.31</v>
      </c>
      <c r="L21" s="283">
        <v>9.9600000000000009</v>
      </c>
      <c r="M21" s="284">
        <v>-3.65</v>
      </c>
      <c r="N21" s="251"/>
      <c r="O21" s="285"/>
      <c r="P21" s="281"/>
    </row>
    <row r="22" spans="1:16" s="286" customFormat="1">
      <c r="A22" s="281"/>
      <c r="B22" s="251"/>
      <c r="C22" s="251"/>
      <c r="D22" s="251"/>
      <c r="E22" s="251"/>
      <c r="F22" s="251"/>
      <c r="G22" s="1150" t="s">
        <v>489</v>
      </c>
      <c r="H22" s="1151"/>
      <c r="I22" s="1151"/>
      <c r="J22" s="1152"/>
      <c r="K22" s="287">
        <v>101</v>
      </c>
      <c r="L22" s="288">
        <v>97.8</v>
      </c>
      <c r="M22" s="289">
        <v>3.2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3" t="s">
        <v>470</v>
      </c>
      <c r="L30" s="256"/>
      <c r="M30" s="257" t="s">
        <v>471</v>
      </c>
      <c r="N30" s="258"/>
    </row>
    <row r="31" spans="1:16">
      <c r="A31" s="250"/>
      <c r="B31" s="246"/>
      <c r="C31" s="246"/>
      <c r="D31" s="246"/>
      <c r="E31" s="246"/>
      <c r="F31" s="246"/>
      <c r="G31" s="259"/>
      <c r="H31" s="260"/>
      <c r="I31" s="260"/>
      <c r="J31" s="261"/>
      <c r="K31" s="1154"/>
      <c r="L31" s="262" t="s">
        <v>472</v>
      </c>
      <c r="M31" s="263" t="s">
        <v>473</v>
      </c>
      <c r="N31" s="264" t="s">
        <v>474</v>
      </c>
    </row>
    <row r="32" spans="1:16" ht="27" customHeight="1">
      <c r="A32" s="250"/>
      <c r="B32" s="246"/>
      <c r="C32" s="246"/>
      <c r="D32" s="246"/>
      <c r="E32" s="246"/>
      <c r="F32" s="246"/>
      <c r="G32" s="1166" t="s">
        <v>493</v>
      </c>
      <c r="H32" s="1167"/>
      <c r="I32" s="1167"/>
      <c r="J32" s="1168"/>
      <c r="K32" s="296">
        <v>1747482</v>
      </c>
      <c r="L32" s="296">
        <v>35553</v>
      </c>
      <c r="M32" s="297">
        <v>68120</v>
      </c>
      <c r="N32" s="298">
        <v>-47.8</v>
      </c>
    </row>
    <row r="33" spans="1:16" ht="13.5" customHeight="1">
      <c r="A33" s="250"/>
      <c r="B33" s="246"/>
      <c r="C33" s="246"/>
      <c r="D33" s="246"/>
      <c r="E33" s="246"/>
      <c r="F33" s="246"/>
      <c r="G33" s="1166" t="s">
        <v>494</v>
      </c>
      <c r="H33" s="1167"/>
      <c r="I33" s="1167"/>
      <c r="J33" s="1168"/>
      <c r="K33" s="296" t="s">
        <v>479</v>
      </c>
      <c r="L33" s="296" t="s">
        <v>479</v>
      </c>
      <c r="M33" s="297" t="s">
        <v>479</v>
      </c>
      <c r="N33" s="298" t="s">
        <v>479</v>
      </c>
    </row>
    <row r="34" spans="1:16" ht="27" customHeight="1">
      <c r="A34" s="250"/>
      <c r="B34" s="246"/>
      <c r="C34" s="246"/>
      <c r="D34" s="246"/>
      <c r="E34" s="246"/>
      <c r="F34" s="246"/>
      <c r="G34" s="1166" t="s">
        <v>495</v>
      </c>
      <c r="H34" s="1167"/>
      <c r="I34" s="1167"/>
      <c r="J34" s="1168"/>
      <c r="K34" s="296" t="s">
        <v>479</v>
      </c>
      <c r="L34" s="296" t="s">
        <v>479</v>
      </c>
      <c r="M34" s="297">
        <v>13</v>
      </c>
      <c r="N34" s="298" t="s">
        <v>479</v>
      </c>
    </row>
    <row r="35" spans="1:16" ht="27" customHeight="1">
      <c r="A35" s="250"/>
      <c r="B35" s="246"/>
      <c r="C35" s="246"/>
      <c r="D35" s="246"/>
      <c r="E35" s="246"/>
      <c r="F35" s="246"/>
      <c r="G35" s="1166" t="s">
        <v>496</v>
      </c>
      <c r="H35" s="1167"/>
      <c r="I35" s="1167"/>
      <c r="J35" s="1168"/>
      <c r="K35" s="296">
        <v>386309</v>
      </c>
      <c r="L35" s="296">
        <v>7860</v>
      </c>
      <c r="M35" s="297">
        <v>17609</v>
      </c>
      <c r="N35" s="298">
        <v>-55.4</v>
      </c>
    </row>
    <row r="36" spans="1:16" ht="27" customHeight="1">
      <c r="A36" s="250"/>
      <c r="B36" s="246"/>
      <c r="C36" s="246"/>
      <c r="D36" s="246"/>
      <c r="E36" s="246"/>
      <c r="F36" s="246"/>
      <c r="G36" s="1166" t="s">
        <v>497</v>
      </c>
      <c r="H36" s="1167"/>
      <c r="I36" s="1167"/>
      <c r="J36" s="1168"/>
      <c r="K36" s="296">
        <v>20930</v>
      </c>
      <c r="L36" s="296">
        <v>426</v>
      </c>
      <c r="M36" s="297">
        <v>2944</v>
      </c>
      <c r="N36" s="298">
        <v>-85.5</v>
      </c>
    </row>
    <row r="37" spans="1:16" ht="13.5" customHeight="1">
      <c r="A37" s="250"/>
      <c r="B37" s="246"/>
      <c r="C37" s="246"/>
      <c r="D37" s="246"/>
      <c r="E37" s="246"/>
      <c r="F37" s="246"/>
      <c r="G37" s="1166" t="s">
        <v>498</v>
      </c>
      <c r="H37" s="1167"/>
      <c r="I37" s="1167"/>
      <c r="J37" s="1168"/>
      <c r="K37" s="296">
        <v>94536</v>
      </c>
      <c r="L37" s="296">
        <v>1923</v>
      </c>
      <c r="M37" s="297">
        <v>1200</v>
      </c>
      <c r="N37" s="298">
        <v>60.3</v>
      </c>
    </row>
    <row r="38" spans="1:16" ht="27" customHeight="1">
      <c r="A38" s="250"/>
      <c r="B38" s="246"/>
      <c r="C38" s="246"/>
      <c r="D38" s="246"/>
      <c r="E38" s="246"/>
      <c r="F38" s="246"/>
      <c r="G38" s="1169" t="s">
        <v>499</v>
      </c>
      <c r="H38" s="1170"/>
      <c r="I38" s="1170"/>
      <c r="J38" s="1171"/>
      <c r="K38" s="299">
        <v>28</v>
      </c>
      <c r="L38" s="299">
        <v>1</v>
      </c>
      <c r="M38" s="300">
        <v>5</v>
      </c>
      <c r="N38" s="301">
        <v>-80</v>
      </c>
      <c r="O38" s="295"/>
    </row>
    <row r="39" spans="1:16">
      <c r="A39" s="250"/>
      <c r="B39" s="246"/>
      <c r="C39" s="246"/>
      <c r="D39" s="246"/>
      <c r="E39" s="246"/>
      <c r="F39" s="246"/>
      <c r="G39" s="1169" t="s">
        <v>500</v>
      </c>
      <c r="H39" s="1170"/>
      <c r="I39" s="1170"/>
      <c r="J39" s="1171"/>
      <c r="K39" s="302">
        <v>-306399</v>
      </c>
      <c r="L39" s="302">
        <v>-6234</v>
      </c>
      <c r="M39" s="303">
        <v>-3946</v>
      </c>
      <c r="N39" s="304">
        <v>58</v>
      </c>
      <c r="O39" s="295"/>
    </row>
    <row r="40" spans="1:16" ht="27" customHeight="1">
      <c r="A40" s="250"/>
      <c r="B40" s="246"/>
      <c r="C40" s="246"/>
      <c r="D40" s="246"/>
      <c r="E40" s="246"/>
      <c r="F40" s="246"/>
      <c r="G40" s="1166" t="s">
        <v>501</v>
      </c>
      <c r="H40" s="1167"/>
      <c r="I40" s="1167"/>
      <c r="J40" s="1168"/>
      <c r="K40" s="302">
        <v>-1380080</v>
      </c>
      <c r="L40" s="302">
        <v>-28078</v>
      </c>
      <c r="M40" s="303">
        <v>-59158</v>
      </c>
      <c r="N40" s="304">
        <v>-52.5</v>
      </c>
      <c r="O40" s="295"/>
    </row>
    <row r="41" spans="1:16">
      <c r="A41" s="250"/>
      <c r="B41" s="246"/>
      <c r="C41" s="246"/>
      <c r="D41" s="246"/>
      <c r="E41" s="246"/>
      <c r="F41" s="246"/>
      <c r="G41" s="1172" t="s">
        <v>281</v>
      </c>
      <c r="H41" s="1173"/>
      <c r="I41" s="1173"/>
      <c r="J41" s="1174"/>
      <c r="K41" s="296">
        <v>562806</v>
      </c>
      <c r="L41" s="302">
        <v>11451</v>
      </c>
      <c r="M41" s="303">
        <v>26787</v>
      </c>
      <c r="N41" s="304">
        <v>-57.3</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61" t="s">
        <v>470</v>
      </c>
      <c r="J49" s="1163" t="s">
        <v>505</v>
      </c>
      <c r="K49" s="1164"/>
      <c r="L49" s="1164"/>
      <c r="M49" s="1164"/>
      <c r="N49" s="1165"/>
    </row>
    <row r="50" spans="1:14">
      <c r="A50" s="250"/>
      <c r="B50" s="246"/>
      <c r="C50" s="246"/>
      <c r="D50" s="246"/>
      <c r="E50" s="246"/>
      <c r="F50" s="246"/>
      <c r="G50" s="314"/>
      <c r="H50" s="315"/>
      <c r="I50" s="1162"/>
      <c r="J50" s="316" t="s">
        <v>506</v>
      </c>
      <c r="K50" s="317" t="s">
        <v>507</v>
      </c>
      <c r="L50" s="318" t="s">
        <v>508</v>
      </c>
      <c r="M50" s="319" t="s">
        <v>509</v>
      </c>
      <c r="N50" s="320" t="s">
        <v>510</v>
      </c>
    </row>
    <row r="51" spans="1:14">
      <c r="A51" s="250"/>
      <c r="B51" s="246"/>
      <c r="C51" s="246"/>
      <c r="D51" s="246"/>
      <c r="E51" s="246"/>
      <c r="F51" s="246"/>
      <c r="G51" s="312" t="s">
        <v>511</v>
      </c>
      <c r="H51" s="313"/>
      <c r="I51" s="321">
        <v>1252397</v>
      </c>
      <c r="J51" s="322">
        <v>25489</v>
      </c>
      <c r="K51" s="323">
        <v>-15.1</v>
      </c>
      <c r="L51" s="324">
        <v>75709</v>
      </c>
      <c r="M51" s="325">
        <v>12.7</v>
      </c>
      <c r="N51" s="326">
        <v>-27.8</v>
      </c>
    </row>
    <row r="52" spans="1:14">
      <c r="A52" s="250"/>
      <c r="B52" s="246"/>
      <c r="C52" s="246"/>
      <c r="D52" s="246"/>
      <c r="E52" s="246"/>
      <c r="F52" s="246"/>
      <c r="G52" s="327"/>
      <c r="H52" s="328" t="s">
        <v>512</v>
      </c>
      <c r="I52" s="329">
        <v>701801</v>
      </c>
      <c r="J52" s="330">
        <v>14283</v>
      </c>
      <c r="K52" s="331">
        <v>-10.6</v>
      </c>
      <c r="L52" s="332">
        <v>35212</v>
      </c>
      <c r="M52" s="333">
        <v>0</v>
      </c>
      <c r="N52" s="334">
        <v>-10.6</v>
      </c>
    </row>
    <row r="53" spans="1:14">
      <c r="A53" s="250"/>
      <c r="B53" s="246"/>
      <c r="C53" s="246"/>
      <c r="D53" s="246"/>
      <c r="E53" s="246"/>
      <c r="F53" s="246"/>
      <c r="G53" s="312" t="s">
        <v>513</v>
      </c>
      <c r="H53" s="313"/>
      <c r="I53" s="321">
        <v>1947238</v>
      </c>
      <c r="J53" s="322">
        <v>39683</v>
      </c>
      <c r="K53" s="323">
        <v>55.7</v>
      </c>
      <c r="L53" s="324">
        <v>90961</v>
      </c>
      <c r="M53" s="325">
        <v>20.100000000000001</v>
      </c>
      <c r="N53" s="326">
        <v>35.6</v>
      </c>
    </row>
    <row r="54" spans="1:14">
      <c r="A54" s="250"/>
      <c r="B54" s="246"/>
      <c r="C54" s="246"/>
      <c r="D54" s="246"/>
      <c r="E54" s="246"/>
      <c r="F54" s="246"/>
      <c r="G54" s="327"/>
      <c r="H54" s="328" t="s">
        <v>512</v>
      </c>
      <c r="I54" s="329">
        <v>1003192</v>
      </c>
      <c r="J54" s="330">
        <v>20444</v>
      </c>
      <c r="K54" s="331">
        <v>43.1</v>
      </c>
      <c r="L54" s="332">
        <v>37720</v>
      </c>
      <c r="M54" s="333">
        <v>7.1</v>
      </c>
      <c r="N54" s="334">
        <v>36</v>
      </c>
    </row>
    <row r="55" spans="1:14">
      <c r="A55" s="250"/>
      <c r="B55" s="246"/>
      <c r="C55" s="246"/>
      <c r="D55" s="246"/>
      <c r="E55" s="246"/>
      <c r="F55" s="246"/>
      <c r="G55" s="312" t="s">
        <v>514</v>
      </c>
      <c r="H55" s="313"/>
      <c r="I55" s="321">
        <v>3687284</v>
      </c>
      <c r="J55" s="322">
        <v>75027</v>
      </c>
      <c r="K55" s="323">
        <v>89.1</v>
      </c>
      <c r="L55" s="324">
        <v>106614</v>
      </c>
      <c r="M55" s="325">
        <v>17.2</v>
      </c>
      <c r="N55" s="326">
        <v>71.900000000000006</v>
      </c>
    </row>
    <row r="56" spans="1:14">
      <c r="A56" s="250"/>
      <c r="B56" s="246"/>
      <c r="C56" s="246"/>
      <c r="D56" s="246"/>
      <c r="E56" s="246"/>
      <c r="F56" s="246"/>
      <c r="G56" s="327"/>
      <c r="H56" s="328" t="s">
        <v>512</v>
      </c>
      <c r="I56" s="329">
        <v>2151521</v>
      </c>
      <c r="J56" s="330">
        <v>43778</v>
      </c>
      <c r="K56" s="331">
        <v>114.1</v>
      </c>
      <c r="L56" s="332">
        <v>45545</v>
      </c>
      <c r="M56" s="333">
        <v>20.7</v>
      </c>
      <c r="N56" s="334">
        <v>93.4</v>
      </c>
    </row>
    <row r="57" spans="1:14">
      <c r="A57" s="250"/>
      <c r="B57" s="246"/>
      <c r="C57" s="246"/>
      <c r="D57" s="246"/>
      <c r="E57" s="246"/>
      <c r="F57" s="246"/>
      <c r="G57" s="312" t="s">
        <v>515</v>
      </c>
      <c r="H57" s="313"/>
      <c r="I57" s="321">
        <v>2227762</v>
      </c>
      <c r="J57" s="322">
        <v>45336</v>
      </c>
      <c r="K57" s="323">
        <v>-39.6</v>
      </c>
      <c r="L57" s="324">
        <v>85459</v>
      </c>
      <c r="M57" s="325">
        <v>-19.8</v>
      </c>
      <c r="N57" s="326">
        <v>-19.8</v>
      </c>
    </row>
    <row r="58" spans="1:14">
      <c r="A58" s="250"/>
      <c r="B58" s="246"/>
      <c r="C58" s="246"/>
      <c r="D58" s="246"/>
      <c r="E58" s="246"/>
      <c r="F58" s="246"/>
      <c r="G58" s="327"/>
      <c r="H58" s="328" t="s">
        <v>512</v>
      </c>
      <c r="I58" s="329">
        <v>933143</v>
      </c>
      <c r="J58" s="330">
        <v>18990</v>
      </c>
      <c r="K58" s="331">
        <v>-56.6</v>
      </c>
      <c r="L58" s="332">
        <v>44378</v>
      </c>
      <c r="M58" s="333">
        <v>-2.6</v>
      </c>
      <c r="N58" s="334">
        <v>-54</v>
      </c>
    </row>
    <row r="59" spans="1:14">
      <c r="A59" s="250"/>
      <c r="B59" s="246"/>
      <c r="C59" s="246"/>
      <c r="D59" s="246"/>
      <c r="E59" s="246"/>
      <c r="F59" s="246"/>
      <c r="G59" s="312" t="s">
        <v>516</v>
      </c>
      <c r="H59" s="313"/>
      <c r="I59" s="321">
        <v>2754362</v>
      </c>
      <c r="J59" s="322">
        <v>56039</v>
      </c>
      <c r="K59" s="323">
        <v>23.6</v>
      </c>
      <c r="L59" s="324">
        <v>83280</v>
      </c>
      <c r="M59" s="325">
        <v>-2.5</v>
      </c>
      <c r="N59" s="326">
        <v>26.1</v>
      </c>
    </row>
    <row r="60" spans="1:14">
      <c r="A60" s="250"/>
      <c r="B60" s="246"/>
      <c r="C60" s="246"/>
      <c r="D60" s="246"/>
      <c r="E60" s="246"/>
      <c r="F60" s="246"/>
      <c r="G60" s="327"/>
      <c r="H60" s="328" t="s">
        <v>512</v>
      </c>
      <c r="I60" s="335">
        <v>714865</v>
      </c>
      <c r="J60" s="330">
        <v>14544</v>
      </c>
      <c r="K60" s="331">
        <v>-23.4</v>
      </c>
      <c r="L60" s="332">
        <v>43123</v>
      </c>
      <c r="M60" s="333">
        <v>-2.8</v>
      </c>
      <c r="N60" s="334">
        <v>-20.6</v>
      </c>
    </row>
    <row r="61" spans="1:14">
      <c r="A61" s="250"/>
      <c r="B61" s="246"/>
      <c r="C61" s="246"/>
      <c r="D61" s="246"/>
      <c r="E61" s="246"/>
      <c r="F61" s="246"/>
      <c r="G61" s="312" t="s">
        <v>517</v>
      </c>
      <c r="H61" s="336"/>
      <c r="I61" s="337">
        <v>2373809</v>
      </c>
      <c r="J61" s="338">
        <v>48315</v>
      </c>
      <c r="K61" s="339">
        <v>22.7</v>
      </c>
      <c r="L61" s="340">
        <v>88405</v>
      </c>
      <c r="M61" s="341">
        <v>5.5</v>
      </c>
      <c r="N61" s="326">
        <v>17.2</v>
      </c>
    </row>
    <row r="62" spans="1:14">
      <c r="A62" s="250"/>
      <c r="B62" s="246"/>
      <c r="C62" s="246"/>
      <c r="D62" s="246"/>
      <c r="E62" s="246"/>
      <c r="F62" s="246"/>
      <c r="G62" s="327"/>
      <c r="H62" s="328" t="s">
        <v>512</v>
      </c>
      <c r="I62" s="329">
        <v>1100904</v>
      </c>
      <c r="J62" s="330">
        <v>22408</v>
      </c>
      <c r="K62" s="331">
        <v>13.3</v>
      </c>
      <c r="L62" s="332">
        <v>41196</v>
      </c>
      <c r="M62" s="333">
        <v>4.5</v>
      </c>
      <c r="N62" s="334">
        <v>8.8000000000000007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5" t="s">
        <v>3</v>
      </c>
      <c r="D47" s="1175"/>
      <c r="E47" s="1176"/>
      <c r="F47" s="11">
        <v>28.1</v>
      </c>
      <c r="G47" s="12">
        <v>21.1</v>
      </c>
      <c r="H47" s="12">
        <v>23.29</v>
      </c>
      <c r="I47" s="12">
        <v>23.96</v>
      </c>
      <c r="J47" s="13">
        <v>23.91</v>
      </c>
    </row>
    <row r="48" spans="2:10" ht="57.75" customHeight="1">
      <c r="B48" s="14"/>
      <c r="C48" s="1177" t="s">
        <v>4</v>
      </c>
      <c r="D48" s="1177"/>
      <c r="E48" s="1178"/>
      <c r="F48" s="15">
        <v>11.54</v>
      </c>
      <c r="G48" s="16">
        <v>7.59</v>
      </c>
      <c r="H48" s="16">
        <v>6.55</v>
      </c>
      <c r="I48" s="16">
        <v>5.32</v>
      </c>
      <c r="J48" s="17">
        <v>3.03</v>
      </c>
    </row>
    <row r="49" spans="2:10" ht="57.75" customHeight="1" thickBot="1">
      <c r="B49" s="18"/>
      <c r="C49" s="1179" t="s">
        <v>5</v>
      </c>
      <c r="D49" s="1179"/>
      <c r="E49" s="1180"/>
      <c r="F49" s="19">
        <v>4.04</v>
      </c>
      <c r="G49" s="20" t="s">
        <v>524</v>
      </c>
      <c r="H49" s="20">
        <v>0.67</v>
      </c>
      <c r="I49" s="20" t="s">
        <v>525</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2018-03-27T12:45:56Z</cp:lastPrinted>
  <dcterms:created xsi:type="dcterms:W3CDTF">2018-01-24T06:16:01Z</dcterms:created>
  <dcterms:modified xsi:type="dcterms:W3CDTF">2018-11-26T10:07:28Z</dcterms:modified>
</cp:coreProperties>
</file>