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16470" windowHeight="6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definedNames>
    <definedName name="_xlnm.Print_Area" localSheetId="11">'将来負担比率（分子）の構造'!$A$1:$S$55</definedName>
  </definedName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AM36"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l="1"/>
  <c r="BE35" i="9" l="1"/>
  <c r="BE36"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<sst xmlns="http://schemas.openxmlformats.org/spreadsheetml/2006/main" count="1094" uniqueCount="594">
  <si>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</si>
  <si>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</si>
  <si>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</si>
  <si>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</si>
  <si>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</si>
  <si>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</si>
  <si>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</si>
  <si>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</si>
  <si>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</si>
  <si>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</si>
  <si>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</si>
  <si>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</si>
  <si>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</si>
  <si>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</si>
  <si>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</si>
  <si>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</si>
  <si>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</si>
  <si>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</si>
  <si>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</si>
  <si>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</si>
  <si>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</si>
  <si>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</si>
  <si>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</si>
  <si>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</si>
  <si>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</si>
  <si>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</si>
  <si>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</si>
  <si>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</si>
  <si>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</si>
  <si>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</si>
  <si>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</si>
  <si>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</si>
  <si>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</si>
  <si>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</si>
  <si>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</si>
  <si>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</si>
  <si>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</si>
  <si>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</si>
  <si>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</si>
  <si>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</si>
  <si>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</si>
  <si>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</si>
  <si>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</si>
  <si>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</si>
  <si>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</si>
  <si>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</si>
  <si>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</si>
  <si>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</si>
  <si>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</si>
  <si>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</si>
  <si>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</si>
  <si>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</si>
  <si>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</si>
  <si>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</si>
  <si>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</si>
  <si>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</si>
  <si>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</si>
  <si>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</si>
  <si>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</si>
  <si>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</si>
  <si>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</si>
  <si>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</si>
  <si>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</si>
  <si>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</si>
  <si>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</si>
  <si>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</si>
  <si>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</si>
  <si>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</si>
  <si>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</si>
  <si>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</si>
  <si>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</si>
  <si>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</si>
  <si>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</si>
  <si>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</si>
  <si>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</si>
  <si>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</si>
  <si>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</si>
  <si>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</si>
  <si>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</si>
  <si>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</si>
  <si>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</si>
  <si>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</si>
  <si>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</si>
  <si>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</si>
  <si>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</si>
  <si>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</si>
  <si>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</si>
  <si>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</si>
  <si>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</si>
  <si>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</si>
  <si>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</si>
  <si>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</si>
  <si>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</si>
  <si>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</si>
  <si>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</si>
  <si>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</si>
  <si>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</si>
  <si>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</si>
  <si>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</si>
  <si>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</si>
  <si>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</si>
  <si>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</si>
  <si>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</si>
  <si>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</si>
  <si>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</si>
  <si>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</si>
  <si>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</si>
  <si>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</si>
  <si>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</si>
  <si>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</si>
  <si>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</si>
  <si>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</si>
  <si>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</si>
  <si>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</si>
  <si>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</si>
  <si>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</si>
  <si>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</si>
  <si>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</si>
  <si>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</si>
  <si>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</si>
  <si>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</si>
  <si>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</si>
  <si>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</si>
  <si>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</si>
  <si>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</si>
  <si>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</si>
  <si>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</si>
  <si>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</si>
  <si>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</si>
  <si>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</si>
  <si>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</si>
  <si>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</si>
  <si>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</si>
  <si>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</si>
  <si>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</si>
  <si>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</si>
  <si>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</si>
  <si>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</si>
  <si>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</si>
  <si>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</si>
  <si>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</si>
  <si>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</si>
  <si>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</si>
  <si>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</si>
  <si>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</si>
  <si>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</si>
  <si>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</si>
  <si>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</si>
  <si>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</si>
  <si>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</si>
  <si>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</si>
  <si>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</si>
  <si>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</si>
  <si>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</si>
  <si>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</si>
  <si>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</si>
  <si>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</si>
  <si>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</si>
  <si>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</si>
  <si>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</si>
  <si>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</si>
  <si>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</si>
  <si>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</si>
  <si>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</si>
  <si>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</si>
  <si>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</si>
  <si>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</si>
  <si>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</si>
  <si>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</si>
  <si>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</si>
  <si>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</si>
  <si>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</si>
  <si>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</si>
  <si>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</si>
  <si>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</si>
  <si>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</si>
  <si>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</si>
  <si>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</si>
  <si>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</si>
  <si>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</si>
  <si>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</si>
  <si>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</si>
  <si>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</si>
  <si>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</si>
  <si>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</si>
  <si>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</si>
  <si>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</si>
  <si>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</si>
  <si>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</si>
  <si>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</si>
  <si>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</si>
  <si>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</si>
  <si>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</si>
  <si>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</si>
  <si>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</si>
  <si>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</si>
  <si>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</si>
  <si>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福岡県八女市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</si>
  <si>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</si>
  <si>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</si>
  <si>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</si>
  <si>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</si>
  <si>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</si>
  <si>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</si>
  <si>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</si>
  <si>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</si>
  <si>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</si>
  <si>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</si>
  <si>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</si>
  <si>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</si>
  <si>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</si>
  <si>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</si>
  <si>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</si>
  <si>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</si>
  <si>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</si>
  <si>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</si>
  <si>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</si>
  <si>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</si>
  <si>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</si>
  <si>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</si>
  <si>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</si>
  <si>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</si>
  <si>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</si>
  <si>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</si>
  <si>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</si>
  <si>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</si>
  <si>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</si>
  <si>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</si>
  <si>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</si>
  <si>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</si>
  <si>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</si>
  <si>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</si>
  <si>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</si>
  <si>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</si>
  <si>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</si>
  <si>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</si>
  <si>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</si>
  <si>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</si>
  <si>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</si>
  <si>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</si>
  <si>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</si>
  <si>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</si>
  <si>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</si>
  <si>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</si>
  <si>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</si>
  <si>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</si>
  <si>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</si>
  <si>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</si>
  <si>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</si>
  <si>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</si>
  <si>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</si>
  <si>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</si>
  <si>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</si>
  <si>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</si>
  <si>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</si>
  <si>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</si>
  <si>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</si>
  <si>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</si>
  <si>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</si>
  <si>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</si>
  <si>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</si>
  <si>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</si>
  <si>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</si>
  <si>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</si>
  <si>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</si>
  <si>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</si>
  <si>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</si>
  <si>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</si>
  <si>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</si>
  <si>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</si>
  <si>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</si>
  <si>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</si>
  <si>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</si>
  <si>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</si>
  <si>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</si>
  <si>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</si>
  <si>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</si>
  <si>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</si>
  <si>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</si>
  <si>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</si>
  <si>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</si>
  <si>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</si>
  <si>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</si>
  <si>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</si>
  <si>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</si>
  <si>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</si>
  <si>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</si>
  <si>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</si>
  <si>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</si>
  <si>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</si>
  <si>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</si>
  <si>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</si>
  <si>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</si>
  <si>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</si>
  <si>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</si>
  <si>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</si>
  <si>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</si>
  <si>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</si>
  <si>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</si>
  <si>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</si>
  <si>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</si>
  <si>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</si>
  <si>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</si>
  <si>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</si>
  <si>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</si>
  <si>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</si>
  <si>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</si>
  <si>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</si>
  <si>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</si>
  <si>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</si>
  <si>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</si>
  <si>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</si>
  <si>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</si>
  <si>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</si>
  <si>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</si>
  <si>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</si>
  <si>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</si>
  <si>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</si>
  <si>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</si>
  <si>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</si>
  <si>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</si>
  <si>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</si>
  <si>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</si>
  <si>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</si>
  <si>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</si>
  <si>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</si>
  <si>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</si>
  <si>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</si>
  <si>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</si>
  <si>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</si>
  <si>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</si>
  <si>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</si>
  <si>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</si>
  <si>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</si>
  <si>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</si>
  <si>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</si>
  <si>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</si>
  <si>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</si>
  <si>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</si>
  <si>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</si>
  <si>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</si>
  <si>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</si>
  <si>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</si>
  <si>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</si>
  <si>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</si>
  <si>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</si>
  <si>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福岡県八女市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</si>
  <si>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</si>
  <si>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</si>
  <si>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</si>
  <si>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</si>
  <si>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</si>
  <si>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</si>
  <si>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</si>
  <si>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</si>
  <si>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</si>
  <si>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</si>
  <si>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</si>
  <si>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</si>
  <si>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</si>
  <si>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</si>
  <si>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</si>
  <si>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</si>
  <si>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</si>
  <si>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</si>
  <si>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</si>
  <si>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</si>
  <si>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住宅新築資金等貸付事業費特別会計</t>
    <phoneticPr fontId="5"/>
  </si>
  <si>
    <t>矢部診療所特別会計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</si>
  <si>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</si>
  <si>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</si>
  <si>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</si>
  <si>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</si>
  <si>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</si>
  <si>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</si>
  <si>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</si>
  <si>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</si>
  <si>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</si>
  <si>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</si>
  <si>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</si>
  <si>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</si>
  <si>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</si>
  <si>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</si>
  <si>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</si>
  <si>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後期高齢者医療特別会計</t>
    <phoneticPr fontId="5"/>
  </si>
  <si>
    <t>水道事業会計</t>
    <phoneticPr fontId="5"/>
  </si>
  <si>
    <t>法適用企業</t>
    <phoneticPr fontId="5"/>
  </si>
  <si>
    <t>簡易水道事業費特別会計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</si>
  <si>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</si>
  <si>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</si>
  <si>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</si>
  <si>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</si>
  <si>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</si>
  <si>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</si>
  <si>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</si>
  <si>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</si>
  <si>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</si>
  <si>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</si>
  <si>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</si>
  <si>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</si>
  <si>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</si>
  <si>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</si>
  <si>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</si>
  <si>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</si>
  <si>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</si>
  <si>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</si>
  <si>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</si>
  <si>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</si>
  <si>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</si>
  <si>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</si>
  <si>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</si>
  <si>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</si>
  <si>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</si>
  <si>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</si>
  <si>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</si>
  <si>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</si>
  <si>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</si>
  <si>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</si>
  <si>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</si>
  <si>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</si>
  <si>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</si>
  <si>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</si>
  <si>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</si>
  <si>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</si>
  <si>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</si>
  <si>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</si>
  <si>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</si>
  <si>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</si>
  <si>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</si>
  <si>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</si>
  <si>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</si>
  <si>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</si>
  <si>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</si>
  <si>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</si>
  <si>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</si>
  <si>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</si>
  <si>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</si>
  <si>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</si>
  <si>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</si>
  <si>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</si>
  <si>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</si>
  <si>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</si>
  <si>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</si>
  <si>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</si>
  <si>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</si>
  <si>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</si>
  <si>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</si>
  <si>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</si>
  <si>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</si>
  <si>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</si>
  <si>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</si>
  <si>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</si>
  <si>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</si>
  <si>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</si>
  <si>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</si>
  <si>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</si>
  <si>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</si>
  <si>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</si>
  <si>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</si>
  <si>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</si>
  <si>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</si>
  <si>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</si>
  <si>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</si>
  <si>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</si>
  <si>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</si>
  <si>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</si>
  <si>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</si>
  <si>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</si>
  <si>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</si>
  <si>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</si>
  <si>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</si>
  <si>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</si>
  <si>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</si>
  <si>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</si>
  <si>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</si>
  <si>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</si>
  <si>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</si>
  <si>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</si>
  <si>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</si>
  <si>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</si>
  <si>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</si>
  <si>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</si>
  <si>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</si>
  <si>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</si>
  <si>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</si>
  <si>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</si>
  <si>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</si>
  <si>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</si>
  <si>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</si>
  <si>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</si>
  <si>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</si>
  <si>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</si>
  <si>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</si>
  <si>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</si>
  <si>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</si>
  <si>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</si>
  <si>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</si>
  <si>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</si>
  <si>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</si>
  <si>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</si>
  <si>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</si>
  <si>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</si>
  <si>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</si>
  <si>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</si>
  <si>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</si>
  <si>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</si>
  <si>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</si>
  <si>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</si>
  <si>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</si>
  <si>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</si>
  <si>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</si>
  <si>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</si>
  <si>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</si>
  <si>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</si>
  <si>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</si>
  <si>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</si>
  <si>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</si>
  <si>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</si>
  <si>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</si>
  <si>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</si>
  <si>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</si>
  <si>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</si>
  <si>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</si>
  <si>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</si>
  <si>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</si>
  <si>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</si>
  <si>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11.17</t>
  </si>
  <si>
    <t>▲ 10.58</t>
  </si>
  <si>
    <t>住宅新築資金等貸付事業費特別会計</t>
  </si>
  <si>
    <t>▲ 0.66</t>
  </si>
  <si>
    <t>▲ 0.60</t>
  </si>
  <si>
    <t>▲ 0.53</t>
  </si>
  <si>
    <t>▲ 0.48</t>
  </si>
  <si>
    <t>水道事業会計</t>
  </si>
  <si>
    <t>一般会計</t>
  </si>
  <si>
    <t>介護保険事業費特別会計</t>
  </si>
  <si>
    <t>国民健康保険事業費特別会計</t>
  </si>
  <si>
    <t>下水道事業特別会計</t>
  </si>
  <si>
    <t>簡易水道事業費特別会計</t>
  </si>
  <si>
    <t>矢部診療所特別会計</t>
  </si>
  <si>
    <t>その他会計（赤字）</t>
  </si>
  <si>
    <t>その他会計（黒字）</t>
  </si>
  <si>
    <t>八女市土地開発公社</t>
    <rPh sb="0" eb="3">
      <t>ヤメシ</t>
    </rPh>
    <rPh sb="3" eb="7">
      <t>トチカイハツ</t>
    </rPh>
    <rPh sb="7" eb="9">
      <t>コウシャ</t>
    </rPh>
    <phoneticPr fontId="5"/>
  </si>
  <si>
    <t>秘境杣の里</t>
    <rPh sb="0" eb="2">
      <t>ヒキョウ</t>
    </rPh>
    <rPh sb="2" eb="3">
      <t>ソマ</t>
    </rPh>
    <rPh sb="4" eb="5">
      <t>サト</t>
    </rPh>
    <phoneticPr fontId="5"/>
  </si>
  <si>
    <t>クリエイトやべ</t>
  </si>
  <si>
    <t>星のふるさと</t>
    <rPh sb="0" eb="1">
      <t>ホシ</t>
    </rPh>
    <phoneticPr fontId="5"/>
  </si>
  <si>
    <t>立花ワイン</t>
    <rPh sb="0" eb="2">
      <t>タチバナ</t>
    </rPh>
    <phoneticPr fontId="5"/>
  </si>
  <si>
    <t>立花バンブー</t>
    <rPh sb="0" eb="2">
      <t>タチバナ</t>
    </rPh>
    <phoneticPr fontId="5"/>
  </si>
  <si>
    <t>道の駅たちばな</t>
    <rPh sb="0" eb="1">
      <t>ミチ</t>
    </rPh>
    <rPh sb="2" eb="3">
      <t>エキ</t>
    </rPh>
    <phoneticPr fontId="5"/>
  </si>
  <si>
    <t>FM八女</t>
    <rPh sb="2" eb="4">
      <t>ヤメ</t>
    </rPh>
    <phoneticPr fontId="5"/>
  </si>
  <si>
    <t>クリニックくろき</t>
  </si>
  <si>
    <t>○</t>
  </si>
  <si>
    <t>花宗用水組合（一般会計）</t>
  </si>
  <si>
    <t>山の井用水組合(一般会計）</t>
  </si>
  <si>
    <t>福岡県市町村消防団員等公務災害補償組合（一般会計）</t>
  </si>
  <si>
    <t>福岡県市町村職員退職手当組合（一般会計）</t>
  </si>
  <si>
    <t>福岡県市町村職員退職手当組合（基金特別会計）</t>
  </si>
  <si>
    <t>八女地区消防組合（一般会計）</t>
  </si>
  <si>
    <t>八女西部広域事務組合（一般会計）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</si>
  <si>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</si>
  <si>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5"/>
  </si>
  <si>
    <t>八女中部衛生施設事務組合（一般会計）</t>
  </si>
  <si>
    <t>福岡県後期高齢者医療広域連合（一般会計）</t>
  </si>
  <si>
    <t>福岡県後期高齢者医療広域連合（後期高齢者医療特別会計）</t>
  </si>
  <si>
    <t>公立八女総合病院企業団</t>
  </si>
  <si>
    <t>福岡県南広域水道企業団</t>
  </si>
  <si>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</si>
  <si>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</si>
  <si>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</si>
  <si>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</si>
  <si>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</si>
  <si>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</si>
  <si>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</si>
  <si>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</si>
  <si>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</si>
  <si>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</si>
  <si>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</si>
  <si>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</si>
  <si>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</si>
  <si>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</si>
  <si>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八女伝統工芸館</t>
    <rPh sb="0" eb="2">
      <t>ヤメ</t>
    </rPh>
    <rPh sb="2" eb="4">
      <t>デントウ</t>
    </rPh>
    <rPh sb="4" eb="7">
      <t>コウゲイカン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</si>
  <si>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</si>
  <si>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</si>
  <si>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</si>
  <si>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</si>
  <si>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</si>
  <si>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</si>
  <si>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</si>
  <si>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</si>
  <si>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</si>
  <si>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</si>
  <si>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</si>
  <si>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構成要素（分母）の標準財政規模が、平成27年度からの普通交付税合併算定替の逓減により減少していることから、類似団体平均を０．４ポイント上回っている。また普通交付税の合併算定替終了を考慮した基金積立と定員適正化計画に基づいた人員整理等により将来負担比率は無の状況である。今後は、普通交付税合併算定替の終了により標準財政規模が小さくなることによる各比率への影響と、今後の市の事業規模を勘案し、引き続き公債費の適正化と財政の健全化に取り組む。</t>
    <phoneticPr fontId="5"/>
  </si>
  <si>
    <t>普通交付税の合併算定替終了を考慮した基金積立と定員適正化計画に基づいた人員整理等により将来負担比率は無の状況である。一方で、有形固定資産減価償却率も類似団体よりも低いものの、上昇傾向にある。主な要因としては、昭和４０～５０年代に建設された公民館や体育館など市町村合併による影響も含め多くの施設を保有しており、いずれも有形固定資産減価償却率７０％以上であることなどが挙げられる。公共施設等総合管理計画に基づき、今後、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</si>
</sst>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8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56683</c:v>
                </c:pt>
                <c:pt idx="1">
                  <c:v>60283</c:v>
                </c:pt>
                <c:pt idx="2">
                  <c:v>60717</c:v>
                </c:pt>
                <c:pt idx="3">
                  <c:v>72509</c:v>
                </c:pt>
                <c:pt idx="4">
                  <c:v>82065</c:v>
                </c:pt>
              </c:numCache>
            </c:numRef>
          </c:val>
          <c:smooth val="0"/>
        </c:ser>
        <c:dLbls>
          <c:showLegendKey val="0"/>
          <c:showVal val="0"/>
          <c:showCatName val="0"/>
          <c:showSerName val="0"/>
          <c:showPercent val="0"/>
          <c:showBubbleSize val="0"/>
        </c:dLbls>
        <c:marker val="1"/>
        <c:smooth val="0"/>
        <c:axId val="539449792"/>
        <c:axId val="544398880"/>
      </c:lineChart>
      <c:catAx>
        <c:axId val="53944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4398880"/>
        <c:crosses val="autoZero"/>
        <c:auto val="1"/>
        <c:lblAlgn val="ctr"/>
        <c:lblOffset val="100"/>
        <c:tickLblSkip val="1"/>
        <c:tickMarkSkip val="1"/>
        <c:noMultiLvlLbl val="0"/>
      </c:catAx>
      <c:valAx>
        <c:axId val="5443988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56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944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30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4.54</c:v>
                </c:pt>
                <c:pt idx="1">
                  <c:v>3.88</c:v>
                </c:pt>
                <c:pt idx="2">
                  <c:v>2.35</c:v>
                </c:pt>
                <c:pt idx="3">
                  <c:v>9.5</c:v>
                </c:pt>
                <c:pt idx="4">
                  <c:v>5.4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53.95</c:v>
                </c:pt>
                <c:pt idx="1">
                  <c:v>46.67</c:v>
                </c:pt>
                <c:pt idx="2">
                  <c:v>55.36</c:v>
                </c:pt>
                <c:pt idx="3">
                  <c:v>59.99</c:v>
                </c:pt>
                <c:pt idx="4">
                  <c:v>59.97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40457360"/>
        <c:axId val="539515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4.57</c:v>
                </c:pt>
                <c:pt idx="1">
                  <c:v>-11.17</c:v>
                </c:pt>
                <c:pt idx="2">
                  <c:v>4.22</c:v>
                </c:pt>
                <c:pt idx="3">
                  <c:v>10.050000000000001</c:v>
                </c:pt>
                <c:pt idx="4">
                  <c:v>-10.58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40457360"/>
        <c:axId val="539515288"/>
      </c:lineChart>
      <c:catAx>
        <c:axId val="54045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9515288"/>
        <c:crosses val="autoZero"/>
        <c:auto val="1"/>
        <c:lblAlgn val="ctr"/>
        <c:lblOffset val="100"/>
        <c:tickLblSkip val="1"/>
        <c:tickMarkSkip val="1"/>
        <c:noMultiLvlLbl val="0"/>
      </c:catAx>
      <c:valAx>
        <c:axId val="539515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45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1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c:v>
                </c:pt>
                <c:pt idx="2">
                  <c:v>#N/A</c:v>
                </c:pt>
                <c:pt idx="3">
                  <c:v>0.09</c:v>
                </c:pt>
                <c:pt idx="4">
                  <c:v>#N/A</c:v>
                </c:pt>
                <c:pt idx="5">
                  <c:v>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矢部診療所特別会計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0.05</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0.08</c:v>
                </c:pt>
                <c:pt idx="4">
                  <c:v>#N/A</c:v>
                </c:pt>
                <c:pt idx="5">
                  <c:v>0.05</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0.08</c:v>
                </c:pt>
                <c:pt idx="4">
                  <c:v>#N/A</c:v>
                </c:pt>
                <c:pt idx="5">
                  <c:v>7.0000000000000007E-2</c:v>
                </c:pt>
                <c:pt idx="6">
                  <c:v>#N/A</c:v>
                </c:pt>
                <c:pt idx="7">
                  <c:v>7.0000000000000007E-2</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0.48</c:v>
                </c:pt>
                <c:pt idx="5">
                  <c:v>#N/A</c:v>
                </c:pt>
                <c:pt idx="6">
                  <c:v>#N/A</c:v>
                </c:pt>
                <c:pt idx="7">
                  <c:v>0.08</c:v>
                </c:pt>
                <c:pt idx="8">
                  <c:v>#N/A</c:v>
                </c:pt>
                <c:pt idx="9">
                  <c:v>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c:v>
                </c:pt>
                <c:pt idx="2">
                  <c:v>#N/A</c:v>
                </c:pt>
                <c:pt idx="3">
                  <c:v>0.51</c:v>
                </c:pt>
                <c:pt idx="4">
                  <c:v>#N/A</c:v>
                </c:pt>
                <c:pt idx="5">
                  <c:v>0.56000000000000005</c:v>
                </c:pt>
                <c:pt idx="6">
                  <c:v>#N/A</c:v>
                </c:pt>
                <c:pt idx="7">
                  <c:v>0.57999999999999996</c:v>
                </c:pt>
                <c:pt idx="8">
                  <c:v>#N/A</c:v>
                </c:pt>
                <c:pt idx="9">
                  <c:v>0.77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5.17</c:v>
                </c:pt>
                <c:pt idx="2">
                  <c:v>#N/A</c:v>
                </c:pt>
                <c:pt idx="3">
                  <c:v>4.45</c:v>
                </c:pt>
                <c:pt idx="4">
                  <c:v>#N/A</c:v>
                </c:pt>
                <c:pt idx="5">
                  <c:v>2.83</c:v>
                </c:pt>
                <c:pt idx="6">
                  <c:v>#N/A</c:v>
                </c:pt>
                <c:pt idx="7">
                  <c:v>9.92</c:v>
                </c:pt>
                <c:pt idx="8">
                  <c:v>#N/A</c:v>
                </c:pt>
                <c:pt idx="9">
                  <c:v>5.85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c:v>
                </c:pt>
                <c:pt idx="2">
                  <c:v>#N/A</c:v>
                </c:pt>
                <c:pt idx="3">
                  <c:v>6.03</c:v>
                </c:pt>
                <c:pt idx="4">
                  <c:v>#N/A</c:v>
                </c:pt>
                <c:pt idx="5">
                  <c:v>6.76</c:v>
                </c:pt>
                <c:pt idx="6">
                  <c:v>#N/A</c:v>
                </c:pt>
                <c:pt idx="7">
                  <c:v>7.36</c:v>
                </c:pt>
                <c:pt idx="8">
                  <c:v>#N/A</c:v>
                </c:pt>
                <c:pt idx="9">
                  <c:v>7.7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0.66</c:v>
                </c:pt>
                <c:pt idx="1">
                  <c:v>#N/A</c:v>
                </c:pt>
                <c:pt idx="2">
                  <c:v>0.6</c:v>
                </c:pt>
                <c:pt idx="3">
                  <c:v>#N/A</c:v>
                </c:pt>
                <c:pt idx="4">
                  <c:v>0.53</c:v>
                </c:pt>
                <c:pt idx="5">
                  <c:v>#N/A</c:v>
                </c:pt>
                <c:pt idx="6">
                  <c:v>0.48</c:v>
                </c:pt>
                <c:pt idx="7">
                  <c:v>#N/A</c:v>
                </c:pt>
                <c:pt idx="8">
                  <c:v>0.48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43880832"/>
        <c:axId val="543696688"/>
      </c:barChart>
      <c:catAx>
        <c:axId val="5438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3696688"/>
        <c:crosses val="autoZero"/>
        <c:auto val="1"/>
        <c:lblAlgn val="ctr"/>
        <c:lblOffset val="100"/>
        <c:tickLblSkip val="1"/>
        <c:tickMarkSkip val="1"/>
        <c:noMultiLvlLbl val="0"/>
      </c:catAx>
      <c:valAx>
        <c:axId val="54369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880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878"/>
          <c:h val="0.639296187683288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3511</c:v>
                </c:pt>
                <c:pt idx="5">
                  <c:v>3360</c:v>
                </c:pt>
                <c:pt idx="8">
                  <c:v>3379</c:v>
                </c:pt>
                <c:pt idx="11">
                  <c:v>3141</c:v>
                </c:pt>
                <c:pt idx="14">
                  <c:v>3121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4</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85</c:v>
                </c:pt>
                <c:pt idx="3">
                  <c:v>84</c:v>
                </c:pt>
                <c:pt idx="6">
                  <c:v>89</c:v>
                </c:pt>
                <c:pt idx="9">
                  <c:v>132</c:v>
                </c:pt>
                <c:pt idx="12">
                  <c:v>85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556</c:v>
                </c:pt>
                <c:pt idx="3">
                  <c:v>542</c:v>
                </c:pt>
                <c:pt idx="6">
                  <c:v>375</c:v>
                </c:pt>
                <c:pt idx="9">
                  <c:v>279</c:v>
                </c:pt>
                <c:pt idx="12">
                  <c:v>330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444</c:v>
                </c:pt>
                <c:pt idx="3">
                  <c:v>446</c:v>
                </c:pt>
                <c:pt idx="6">
                  <c:v>486</c:v>
                </c:pt>
                <c:pt idx="9">
                  <c:v>440</c:v>
                </c:pt>
                <c:pt idx="12">
                  <c:v>502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3995</c:v>
                </c:pt>
                <c:pt idx="3">
                  <c:v>3915</c:v>
                </c:pt>
                <c:pt idx="6">
                  <c:v>3925</c:v>
                </c:pt>
                <c:pt idx="9">
                  <c:v>3832</c:v>
                </c:pt>
                <c:pt idx="12">
                  <c:v>3742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42327952"/>
        <c:axId val="543535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1572</c:v>
                </c:pt>
                <c:pt idx="2">
                  <c:v>#N/A</c:v>
                </c:pt>
                <c:pt idx="3">
                  <c:v>#N/A</c:v>
                </c:pt>
                <c:pt idx="4">
                  <c:v>1631</c:v>
                </c:pt>
                <c:pt idx="5">
                  <c:v>#N/A</c:v>
                </c:pt>
                <c:pt idx="6">
                  <c:v>#N/A</c:v>
                </c:pt>
                <c:pt idx="7">
                  <c:v>1497</c:v>
                </c:pt>
                <c:pt idx="8">
                  <c:v>#N/A</c:v>
                </c:pt>
                <c:pt idx="9">
                  <c:v>#N/A</c:v>
                </c:pt>
                <c:pt idx="10">
                  <c:v>1542</c:v>
                </c:pt>
                <c:pt idx="11">
                  <c:v>#N/A</c:v>
                </c:pt>
                <c:pt idx="12">
                  <c:v>#N/A</c:v>
                </c:pt>
                <c:pt idx="13">
                  <c:v>1538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42327952"/>
        <c:axId val="543535064"/>
      </c:lineChart>
      <c:catAx>
        <c:axId val="54232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3535064"/>
        <c:crosses val="autoZero"/>
        <c:auto val="1"/>
        <c:lblAlgn val="ctr"/>
        <c:lblOffset val="100"/>
        <c:tickLblSkip val="1"/>
        <c:tickMarkSkip val="1"/>
        <c:noMultiLvlLbl val="0"/>
      </c:catAx>
      <c:valAx>
        <c:axId val="543535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32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62"/>
          <c:h val="0.589182127738549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30482</c:v>
                </c:pt>
                <c:pt idx="5">
                  <c:v>30379</c:v>
                </c:pt>
                <c:pt idx="8">
                  <c:v>30095</c:v>
                </c:pt>
                <c:pt idx="11">
                  <c:v>29873</c:v>
                </c:pt>
                <c:pt idx="14">
                  <c:v>29456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607</c:v>
                </c:pt>
                <c:pt idx="5">
                  <c:v>494</c:v>
                </c:pt>
                <c:pt idx="8">
                  <c:v>432</c:v>
                </c:pt>
                <c:pt idx="11">
                  <c:v>375</c:v>
                </c:pt>
                <c:pt idx="14">
                  <c:v>426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20405</c:v>
                </c:pt>
                <c:pt idx="5">
                  <c:v>19142</c:v>
                </c:pt>
                <c:pt idx="8">
                  <c:v>22366</c:v>
                </c:pt>
                <c:pt idx="11">
                  <c:v>22443</c:v>
                </c:pt>
                <c:pt idx="14">
                  <c:v>22500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184</c:v>
                </c:pt>
                <c:pt idx="3">
                  <c:v>36</c:v>
                </c:pt>
                <c:pt idx="6">
                  <c:v>36</c:v>
                </c:pt>
                <c:pt idx="9">
                  <c:v>32</c:v>
                </c:pt>
                <c:pt idx="12">
                  <c:v>16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7996</c:v>
                </c:pt>
                <c:pt idx="3">
                  <c:v>7730</c:v>
                </c:pt>
                <c:pt idx="6">
                  <c:v>7247</c:v>
                </c:pt>
                <c:pt idx="9">
                  <c:v>6820</c:v>
                </c:pt>
                <c:pt idx="12">
                  <c:v>6602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4004</c:v>
                </c:pt>
                <c:pt idx="3">
                  <c:v>3726</c:v>
                </c:pt>
                <c:pt idx="6">
                  <c:v>3510</c:v>
                </c:pt>
                <c:pt idx="9">
                  <c:v>3446</c:v>
                </c:pt>
                <c:pt idx="12">
                  <c:v>3236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7751</c:v>
                </c:pt>
                <c:pt idx="3">
                  <c:v>7607</c:v>
                </c:pt>
                <c:pt idx="6">
                  <c:v>7583</c:v>
                </c:pt>
                <c:pt idx="9">
                  <c:v>7579</c:v>
                </c:pt>
                <c:pt idx="12">
                  <c:v>7485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858</c:v>
                </c:pt>
                <c:pt idx="3">
                  <c:v>814</c:v>
                </c:pt>
                <c:pt idx="6">
                  <c:v>720</c:v>
                </c:pt>
                <c:pt idx="9">
                  <c:v>643</c:v>
                </c:pt>
                <c:pt idx="12">
                  <c:v>549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30145</c:v>
                </c:pt>
                <c:pt idx="3">
                  <c:v>29651</c:v>
                </c:pt>
                <c:pt idx="6">
                  <c:v>28730</c:v>
                </c:pt>
                <c:pt idx="9">
                  <c:v>27369</c:v>
                </c:pt>
                <c:pt idx="12">
                  <c:v>26099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42124392"/>
        <c:axId val="542125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42124392"/>
        <c:axId val="542125176"/>
      </c:lineChart>
      <c:catAx>
        <c:axId val="542124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2125176"/>
        <c:crosses val="autoZero"/>
        <c:auto val="1"/>
        <c:lblAlgn val="ctr"/>
        <c:lblOffset val="100"/>
        <c:tickLblSkip val="1"/>
        <c:tickMarkSkip val="1"/>
        <c:noMultiLvlLbl val="0"/>
      </c:catAx>
      <c:valAx>
        <c:axId val="542125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124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{8F1A4101-103B-4251-9ECC-B0344D4B8C15}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{F832ACF0-1B27-43DF-B072-8E39107BF869}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{84AC745A-F987-4AFD-B352-8ADD7E02965A}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{9E34E59C-128B-4FC5-9C6F-FB507E7F7724}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{17AD2C7A-32A6-4C42-BB61-FD95A2BA5558}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51.3</c:v>
                </c:pt>
                <c:pt idx="4">
                  <c:v>52.6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{3A6F436A-988F-46D9-9561-37F5EB6909AD}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{81C76BEA-08BD-4A88-9677-AC39D31CB2EB}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{0AD46DB4-B9B2-4E49-9FAB-E1974B5858C3}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{0BD5EB3B-6224-4373-A18E-E0DD07A58917}</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{ED1FA57D-815E-43C6-AB83-A9D273918C2C}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56.7</c:v>
                </c:pt>
              </c:numCache>
            </c:numRef>
          </c:xVal>
          <c:yVal>
            <c:numRef>
              <c:f>公会計指標分析・財政指標組合せ分析表!$K$55:$O$55</c:f>
              <c:numCache>
                <c:formatCode>#,##0.0;"▲ "#,##0.0</c:formatCode>
                <c:ptCount val="5"/>
                <c:pt idx="3">
                  <c:v>39</c:v>
                </c:pt>
                <c:pt idx="4">
                  <c:v>32.5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42124000"/>
        <c:axId val="542123608"/>
      </c:scatterChart>
      <c:valAx>
        <c:axId val="542124000"/>
        <c:scaling>
          <c:orientation val="minMax"/>
          <c:max val="56.9"/>
          <c:min val="55.3"/>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123608"/>
        <c:crosses val="autoZero"/>
        <c:crossBetween val="midCat"/>
      </c:valAx>
      <c:valAx>
        <c:axId val="542123608"/>
        <c:scaling>
          <c:orientation val="minMax"/>
          <c:max val="40.1"/>
          <c:min val="3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2124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{74B916E3-A219-41B3-BF73-3447A2482CB0}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{1EDF0186-EB58-4843-8E08-5F0107724DBB}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{2BEFBF37-1BAE-4061-9FB7-4BF44AE04378}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{FB1EDE5C-B11D-4E01-A3E6-385F133381A3}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{C40FDA83-A931-42E3-928B-BA51E64DE8B7}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9</c:v>
                </c:pt>
                <c:pt idx="2">
                  <c:v>8.6</c:v>
                </c:pt>
                <c:pt idx="3">
                  <c:v>8.6</c:v>
                </c:pt>
                <c:pt idx="4">
                  <c:v>8.6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{FCB3CFDE-C431-4C1F-80C4-060B9ADC4931}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{AE4A388B-E06A-42FD-97E5-759B423FAE4C}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{03050333-04EB-4C92-A05A-06375AB9E074}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{E6CD9711-4C0C-46DE-B36D-D4EAEE6F76A9}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{D9E549A7-C354-4605-8A9C-CBFDA5D68D73}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42122824"/>
        <c:axId val="552658352"/>
      </c:scatterChart>
      <c:valAx>
        <c:axId val="542122824"/>
        <c:scaling>
          <c:orientation val="minMax"/>
          <c:max val="10.5"/>
          <c:min val="8"/>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2658352"/>
        <c:crosses val="autoZero"/>
        <c:crossBetween val="midCat"/>
      </c:valAx>
      <c:valAx>
        <c:axId val="552658352"/>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2122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福岡県八女市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latin typeface="+mn-lt"/>
              <a:ea typeface="+mn-ea"/>
              <a:cs typeface="+mn-cs"/>
            </a:rPr>
            <a:t>新規借入の抑制、繰上償還の実施等により、元利償還金は減少し</a:t>
          </a:r>
          <a:r>
            <a:rPr lang="ja-JP" altLang="en-US" sz="1400" b="0" i="0" baseline="0">
              <a:solidFill>
                <a:schemeClr val="dk1"/>
              </a:solidFill>
              <a:latin typeface="+mn-lt"/>
              <a:ea typeface="+mn-ea"/>
              <a:cs typeface="+mn-cs"/>
            </a:rPr>
            <a:t>ている。</a:t>
          </a:r>
          <a:r>
            <a:rPr lang="ja-JP" altLang="ja-JP" sz="1400" b="0" i="0" baseline="0">
              <a:solidFill>
                <a:schemeClr val="dk1"/>
              </a:solidFill>
              <a:latin typeface="+mn-lt"/>
              <a:ea typeface="+mn-ea"/>
              <a:cs typeface="+mn-cs"/>
            </a:rPr>
            <a:t>また</a:t>
          </a:r>
          <a:r>
            <a:rPr lang="ja-JP" altLang="en-US" sz="1400" b="0" i="0" baseline="0">
              <a:solidFill>
                <a:schemeClr val="dk1"/>
              </a:solidFill>
              <a:latin typeface="+mn-lt"/>
              <a:ea typeface="+mn-ea"/>
              <a:cs typeface="+mn-cs"/>
            </a:rPr>
            <a:t>、</a:t>
          </a:r>
          <a:r>
            <a:rPr lang="ja-JP" altLang="ja-JP" sz="1400" b="0" i="0" baseline="0">
              <a:solidFill>
                <a:schemeClr val="dk1"/>
              </a:solidFill>
              <a:latin typeface="+mn-lt"/>
              <a:ea typeface="+mn-ea"/>
              <a:cs typeface="+mn-cs"/>
            </a:rPr>
            <a:t>交付税算入率の</a:t>
          </a:r>
          <a:r>
            <a:rPr lang="ja-JP" altLang="en-US" sz="1400" b="0" i="0" baseline="0">
              <a:solidFill>
                <a:schemeClr val="dk1"/>
              </a:solidFill>
              <a:latin typeface="+mn-lt"/>
              <a:ea typeface="+mn-ea"/>
              <a:cs typeface="+mn-cs"/>
            </a:rPr>
            <a:t>高い</a:t>
          </a:r>
          <a:r>
            <a:rPr lang="ja-JP" altLang="ja-JP" sz="1400" b="0" i="0" baseline="0">
              <a:solidFill>
                <a:schemeClr val="dk1"/>
              </a:solidFill>
              <a:latin typeface="+mn-lt"/>
              <a:ea typeface="+mn-ea"/>
              <a:cs typeface="+mn-cs"/>
            </a:rPr>
            <a:t>辺地対策事業債や過疎対策事業債を中心に借入を行っているがその償還終了により算入公債費</a:t>
          </a:r>
          <a:r>
            <a:rPr lang="ja-JP" altLang="en-US" sz="1400" b="0" i="0" baseline="0">
              <a:solidFill>
                <a:schemeClr val="dk1"/>
              </a:solidFill>
              <a:latin typeface="+mn-lt"/>
              <a:ea typeface="+mn-ea"/>
              <a:cs typeface="+mn-cs"/>
            </a:rPr>
            <a:t>も</a:t>
          </a:r>
          <a:r>
            <a:rPr lang="ja-JP" altLang="ja-JP" sz="1400" b="0" i="0" baseline="0">
              <a:solidFill>
                <a:schemeClr val="dk1"/>
              </a:solidFill>
              <a:latin typeface="+mn-lt"/>
              <a:ea typeface="+mn-ea"/>
              <a:cs typeface="+mn-cs"/>
            </a:rPr>
            <a:t>減少</a:t>
          </a:r>
          <a:r>
            <a:rPr lang="ja-JP" altLang="en-US" sz="1400" b="0" i="0" baseline="0">
              <a:solidFill>
                <a:schemeClr val="dk1"/>
              </a:solidFill>
              <a:latin typeface="+mn-lt"/>
              <a:ea typeface="+mn-ea"/>
              <a:cs typeface="+mn-cs"/>
            </a:rPr>
            <a:t>している。</a:t>
          </a:r>
          <a:r>
            <a:rPr lang="ja-JP" altLang="ja-JP" sz="1400" b="0" i="0" baseline="0">
              <a:solidFill>
                <a:schemeClr val="dk1"/>
              </a:solidFill>
              <a:latin typeface="+mn-lt"/>
              <a:ea typeface="+mn-ea"/>
              <a:cs typeface="+mn-cs"/>
            </a:rPr>
            <a:t>Ｈ２</a:t>
          </a:r>
          <a:r>
            <a:rPr lang="ja-JP" altLang="en-US" sz="1400" b="0" i="0" baseline="0">
              <a:solidFill>
                <a:schemeClr val="dk1"/>
              </a:solidFill>
              <a:latin typeface="+mn-lt"/>
              <a:ea typeface="+mn-ea"/>
              <a:cs typeface="+mn-cs"/>
            </a:rPr>
            <a:t>８</a:t>
          </a:r>
          <a:r>
            <a:rPr lang="ja-JP" altLang="ja-JP" sz="1400" b="0" i="0" baseline="0">
              <a:solidFill>
                <a:schemeClr val="dk1"/>
              </a:solidFill>
              <a:latin typeface="+mn-lt"/>
              <a:ea typeface="+mn-ea"/>
              <a:cs typeface="+mn-cs"/>
            </a:rPr>
            <a:t>年度は実質公債費比率の分子全体としては</a:t>
          </a:r>
          <a:r>
            <a:rPr lang="ja-JP" altLang="en-US" sz="1400" b="0" i="0" baseline="0">
              <a:solidFill>
                <a:schemeClr val="dk1"/>
              </a:solidFill>
              <a:latin typeface="+mn-lt"/>
              <a:ea typeface="+mn-ea"/>
              <a:cs typeface="+mn-cs"/>
            </a:rPr>
            <a:t>微減の状況となって</a:t>
          </a:r>
          <a:r>
            <a:rPr lang="ja-JP" altLang="ja-JP" sz="1400" b="0" i="0" baseline="0">
              <a:solidFill>
                <a:schemeClr val="dk1"/>
              </a:solidFill>
              <a:latin typeface="+mn-lt"/>
              <a:ea typeface="+mn-ea"/>
              <a:cs typeface="+mn-cs"/>
            </a:rPr>
            <a:t>いる。今後も借入額の抑制、交付税算入率の高い過疎対策事業債を中心に借入を行い、将来的な公債費の抑制に努める。</a:t>
          </a:r>
          <a:endParaRPr kumimoji="1" lang="ja-JP"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福岡県八女市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400" b="0" i="0" baseline="0">
              <a:solidFill>
                <a:schemeClr val="dk1"/>
              </a:solidFill>
              <a:latin typeface="+mn-lt"/>
              <a:ea typeface="+mn-ea"/>
              <a:cs typeface="+mn-cs"/>
            </a:rPr>
            <a:t>新規借入の抑制、繰上償還の実施による地方債残高、償還終了による組合等負担等見込額、職員数減による退職手当負担見込額がそれぞれ減少となっている。また、基金積立により充当可能基金は増加となり、将来負担比率の分子はマイナスとなっている。 今後も借入額の抑制、交付税算入率の高い過疎対策事業債を中心に借入を行い、将来的な公債費の抑制に努め、基金への積立等を行い、将来への負担が少なくなるよう財政健全化に努める。</a:t>
          </a:r>
          <a:endParaRPr lang="ja-JP" altLang="ja-JP" sz="14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65,385
65,034
482.44
36,535,159
35,378,497
1,096,618
20,309,170
27,301,007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当市では、平成２８年度に策定した公共施設等総合管理計画において、公共施設等の延べ床面積を計画期間３０年間で保有量の約４０％削減するという目標を掲げ、老朽化した施設の集約化・複合化や除却を進めている。使用可能年数を基にした有形固定資産減価償却率は５２．６％であり、類似団体平均を下回っている。</a:t>
          </a:r>
          <a:endParaRPr kumimoji="1" lang="ja-JP" altLang="ja-JP" sz="110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9" name="直線コネクタ 68"/>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70"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71" name="直線コネクタ 70"/>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72"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73" name="直線コネクタ 72"/>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6621</xdr:rowOff>
    </xdr:from>
    <xdr:ext cx="405111" cy="259045"/>
    <xdr:sp macro="" textlink="">
      <xdr:nvSpPr>
        <xdr:cNvPr id="74" name="有形固定資産減価償却率平均値テキスト"/>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5" name="フローチャート : 判断 74"/>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76" name="フローチャート : 判断 75"/>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160782</xdr:rowOff>
    </xdr:from>
    <xdr:to>
      <xdr:col>3</xdr:col>
      <xdr:colOff>1222375</xdr:colOff>
      <xdr:row>31</xdr:row>
      <xdr:rowOff>90932</xdr:rowOff>
    </xdr:to>
    <xdr:sp macro="" textlink="">
      <xdr:nvSpPr>
        <xdr:cNvPr id="82" name="円/楕円 81"/>
        <xdr:cNvSpPr/>
      </xdr:nvSpPr>
      <xdr:spPr>
        <a:xfrm>
          <a:off x="47117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139209</xdr:rowOff>
    </xdr:from>
    <xdr:ext cx="405111" cy="259045"/>
    <xdr:sp macro="" textlink="">
      <xdr:nvSpPr>
        <xdr:cNvPr id="83" name="有形固定資産減価償却率該当値テキスト"/>
        <xdr:cNvSpPr txBox="1"/>
      </xdr:nvSpPr>
      <xdr:spPr>
        <a:xfrm>
          <a:off x="4813300" y="606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45466</xdr:rowOff>
    </xdr:from>
    <xdr:to>
      <xdr:col>3</xdr:col>
      <xdr:colOff>511175</xdr:colOff>
      <xdr:row>31</xdr:row>
      <xdr:rowOff>147066</xdr:rowOff>
    </xdr:to>
    <xdr:sp macro="" textlink="">
      <xdr:nvSpPr>
        <xdr:cNvPr id="84" name="円/楕円 83"/>
        <xdr:cNvSpPr/>
      </xdr:nvSpPr>
      <xdr:spPr>
        <a:xfrm>
          <a:off x="4000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40132</xdr:rowOff>
    </xdr:from>
    <xdr:to>
      <xdr:col>3</xdr:col>
      <xdr:colOff>1171575</xdr:colOff>
      <xdr:row>31</xdr:row>
      <xdr:rowOff>96266</xdr:rowOff>
    </xdr:to>
    <xdr:cxnSp macro="">
      <xdr:nvCxnSpPr>
        <xdr:cNvPr id="85" name="直線コネクタ 84"/>
        <xdr:cNvCxnSpPr/>
      </xdr:nvCxnSpPr>
      <xdr:spPr>
        <a:xfrm flipV="1">
          <a:off x="4051300" y="6136132"/>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158005</xdr:rowOff>
    </xdr:from>
    <xdr:ext cx="405111" cy="259045"/>
    <xdr:sp macro="" textlink="">
      <xdr:nvSpPr>
        <xdr:cNvPr id="8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138193</xdr:rowOff>
    </xdr:from>
    <xdr:ext cx="405111" cy="259045"/>
    <xdr:sp macro="" textlink="">
      <xdr:nvSpPr>
        <xdr:cNvPr id="87" name="n_1mainValue有形固定資産減価償却率"/>
        <xdr:cNvSpPr txBox="1"/>
      </xdr:nvSpPr>
      <xdr:spPr>
        <a:xfrm>
          <a:off x="3836043" y="623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65,385
65,034
482.44
36,535,159
35,378,497
1,096,618
20,309,170
27,301,007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168292</xdr:rowOff>
    </xdr:from>
    <xdr:ext cx="405111" cy="259045"/>
    <xdr:sp macro="" textlink="">
      <xdr:nvSpPr>
        <xdr:cNvPr id="66" name="【道路】&#10;有形固定資産減価償却率平均値テキスト"/>
        <xdr:cNvSpPr txBox="1"/>
      </xdr:nvSpPr>
      <xdr:spPr>
        <a:xfrm>
          <a:off x="4724400" y="5826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139700</xdr:rowOff>
    </xdr:from>
    <xdr:to>
      <xdr:col>6</xdr:col>
      <xdr:colOff>561975</xdr:colOff>
      <xdr:row>37</xdr:row>
      <xdr:rowOff>69850</xdr:rowOff>
    </xdr:to>
    <xdr:sp macro="" textlink="">
      <xdr:nvSpPr>
        <xdr:cNvPr id="74" name="円/楕円 73"/>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118127</xdr:rowOff>
    </xdr:from>
    <xdr:ext cx="405111" cy="259045"/>
    <xdr:sp macro="" textlink="">
      <xdr:nvSpPr>
        <xdr:cNvPr id="75" name="【道路】&#10;有形固定資産減価償却率該当値テキスト"/>
        <xdr:cNvSpPr txBox="1"/>
      </xdr:nvSpPr>
      <xdr:spPr>
        <a:xfrm>
          <a:off x="4724400"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11113</xdr:rowOff>
    </xdr:from>
    <xdr:to>
      <xdr:col>5</xdr:col>
      <xdr:colOff>409575</xdr:colOff>
      <xdr:row>37</xdr:row>
      <xdr:rowOff>112713</xdr:rowOff>
    </xdr:to>
    <xdr:sp macro="" textlink="">
      <xdr:nvSpPr>
        <xdr:cNvPr id="76" name="円/楕円 75"/>
        <xdr:cNvSpPr/>
      </xdr:nvSpPr>
      <xdr:spPr>
        <a:xfrm>
          <a:off x="3746500" y="6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19050</xdr:rowOff>
    </xdr:from>
    <xdr:to>
      <xdr:col>6</xdr:col>
      <xdr:colOff>511175</xdr:colOff>
      <xdr:row>37</xdr:row>
      <xdr:rowOff>61913</xdr:rowOff>
    </xdr:to>
    <xdr:cxnSp macro="">
      <xdr:nvCxnSpPr>
        <xdr:cNvPr id="77" name="直線コネクタ 76"/>
        <xdr:cNvCxnSpPr/>
      </xdr:nvCxnSpPr>
      <xdr:spPr>
        <a:xfrm flipV="1">
          <a:off x="3797300" y="636270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146385</xdr:rowOff>
    </xdr:from>
    <xdr:ext cx="405111" cy="259045"/>
    <xdr:sp macro="" textlink="">
      <xdr:nvSpPr>
        <xdr:cNvPr id="78"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103840</xdr:rowOff>
    </xdr:from>
    <xdr:ext cx="405111" cy="259045"/>
    <xdr:sp macro="" textlink="">
      <xdr:nvSpPr>
        <xdr:cNvPr id="79" name="n_1mainValue【道路】&#10;有形固定資産減価償却率"/>
        <xdr:cNvSpPr txBox="1"/>
      </xdr:nvSpPr>
      <xdr:spPr>
        <a:xfrm>
          <a:off x="3582043" y="644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101" name="直線コネクタ 100"/>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102"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3" name="直線コネクタ 102"/>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4"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5" name="直線コネクタ 104"/>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6"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7" name="フローチャート : 判断 106"/>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8" name="フローチャート : 判断 107"/>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115697</xdr:rowOff>
    </xdr:from>
    <xdr:to>
      <xdr:col>15</xdr:col>
      <xdr:colOff>231775</xdr:colOff>
      <xdr:row>34</xdr:row>
      <xdr:rowOff>45847</xdr:rowOff>
    </xdr:to>
    <xdr:sp macro="" textlink="">
      <xdr:nvSpPr>
        <xdr:cNvPr id="114" name="円/楕円 113"/>
        <xdr:cNvSpPr/>
      </xdr:nvSpPr>
      <xdr:spPr>
        <a:xfrm>
          <a:off x="10426700" y="57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138574</xdr:rowOff>
    </xdr:from>
    <xdr:ext cx="534377" cy="259045"/>
    <xdr:sp macro="" textlink="">
      <xdr:nvSpPr>
        <xdr:cNvPr id="115" name="【道路】&#10;一人当たり延長該当値テキスト"/>
        <xdr:cNvSpPr txBox="1"/>
      </xdr:nvSpPr>
      <xdr:spPr>
        <a:xfrm>
          <a:off x="10566400" y="56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29.275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133985</xdr:rowOff>
    </xdr:from>
    <xdr:to>
      <xdr:col>14</xdr:col>
      <xdr:colOff>79375</xdr:colOff>
      <xdr:row>34</xdr:row>
      <xdr:rowOff>64135</xdr:rowOff>
    </xdr:to>
    <xdr:sp macro="" textlink="">
      <xdr:nvSpPr>
        <xdr:cNvPr id="116" name="円/楕円 115"/>
        <xdr:cNvSpPr/>
      </xdr:nvSpPr>
      <xdr:spPr>
        <a:xfrm>
          <a:off x="9588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166497</xdr:rowOff>
    </xdr:from>
    <xdr:to>
      <xdr:col>15</xdr:col>
      <xdr:colOff>180975</xdr:colOff>
      <xdr:row>34</xdr:row>
      <xdr:rowOff>13335</xdr:rowOff>
    </xdr:to>
    <xdr:cxnSp macro="">
      <xdr:nvCxnSpPr>
        <xdr:cNvPr id="117" name="直線コネクタ 116"/>
        <xdr:cNvCxnSpPr/>
      </xdr:nvCxnSpPr>
      <xdr:spPr>
        <a:xfrm flipV="1">
          <a:off x="9639300" y="582434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91472</xdr:rowOff>
    </xdr:from>
    <xdr:ext cx="534377" cy="259045"/>
    <xdr:sp macro="" textlink="">
      <xdr:nvSpPr>
        <xdr:cNvPr id="118"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80662</xdr:rowOff>
    </xdr:from>
    <xdr:ext cx="534377" cy="259045"/>
    <xdr:sp macro="" textlink="">
      <xdr:nvSpPr>
        <xdr:cNvPr id="119" name="n_1mainValue【道路】&#10;一人当たり延長"/>
        <xdr:cNvSpPr txBox="1"/>
      </xdr:nvSpPr>
      <xdr:spPr>
        <a:xfrm>
          <a:off x="9359410" y="556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8" name="テキスト ボックス 13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75438</xdr:rowOff>
    </xdr:from>
    <xdr:to>
      <xdr:col>6</xdr:col>
      <xdr:colOff>510540</xdr:colOff>
      <xdr:row>63</xdr:row>
      <xdr:rowOff>2286</xdr:rowOff>
    </xdr:to>
    <xdr:cxnSp macro="">
      <xdr:nvCxnSpPr>
        <xdr:cNvPr id="142" name="直線コネクタ 141"/>
        <xdr:cNvCxnSpPr/>
      </xdr:nvCxnSpPr>
      <xdr:spPr>
        <a:xfrm flipV="1">
          <a:off x="4634865" y="9676638"/>
          <a:ext cx="0" cy="1126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6113</xdr:rowOff>
    </xdr:from>
    <xdr:ext cx="405111" cy="259045"/>
    <xdr:sp macro="" textlink="">
      <xdr:nvSpPr>
        <xdr:cNvPr id="143" name="【橋りょう・トンネル】&#10;有形固定資産減価償却率最小値テキスト"/>
        <xdr:cNvSpPr txBox="1"/>
      </xdr:nvSpPr>
      <xdr:spPr>
        <a:xfrm>
          <a:off x="47244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2286</xdr:rowOff>
    </xdr:from>
    <xdr:to>
      <xdr:col>6</xdr:col>
      <xdr:colOff>600075</xdr:colOff>
      <xdr:row>63</xdr:row>
      <xdr:rowOff>2286</xdr:rowOff>
    </xdr:to>
    <xdr:cxnSp macro="">
      <xdr:nvCxnSpPr>
        <xdr:cNvPr id="144" name="直線コネクタ 143"/>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22115</xdr:rowOff>
    </xdr:from>
    <xdr:ext cx="405111" cy="259045"/>
    <xdr:sp macro="" textlink="">
      <xdr:nvSpPr>
        <xdr:cNvPr id="145" name="【橋りょう・トンネル】&#10;有形固定資産減価償却率最大値テキスト"/>
        <xdr:cNvSpPr txBox="1"/>
      </xdr:nvSpPr>
      <xdr:spPr>
        <a:xfrm>
          <a:off x="4724400" y="945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56</xdr:row>
      <xdr:rowOff>75438</xdr:rowOff>
    </xdr:from>
    <xdr:to>
      <xdr:col>6</xdr:col>
      <xdr:colOff>600075</xdr:colOff>
      <xdr:row>56</xdr:row>
      <xdr:rowOff>75438</xdr:rowOff>
    </xdr:to>
    <xdr:cxnSp macro="">
      <xdr:nvCxnSpPr>
        <xdr:cNvPr id="146" name="直線コネクタ 145"/>
        <xdr:cNvCxnSpPr/>
      </xdr:nvCxnSpPr>
      <xdr:spPr>
        <a:xfrm>
          <a:off x="4546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106951</xdr:rowOff>
    </xdr:from>
    <xdr:ext cx="405111" cy="259045"/>
    <xdr:sp macro="" textlink="">
      <xdr:nvSpPr>
        <xdr:cNvPr id="147" name="【橋りょう・トンネル】&#10;有形固定資産減価償却率平均値テキスト"/>
        <xdr:cNvSpPr txBox="1"/>
      </xdr:nvSpPr>
      <xdr:spPr>
        <a:xfrm>
          <a:off x="4724400" y="10393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84074</xdr:rowOff>
    </xdr:from>
    <xdr:to>
      <xdr:col>6</xdr:col>
      <xdr:colOff>561975</xdr:colOff>
      <xdr:row>62</xdr:row>
      <xdr:rowOff>14224</xdr:rowOff>
    </xdr:to>
    <xdr:sp macro="" textlink="">
      <xdr:nvSpPr>
        <xdr:cNvPr id="148" name="フローチャート : 判断 147"/>
        <xdr:cNvSpPr/>
      </xdr:nvSpPr>
      <xdr:spPr>
        <a:xfrm>
          <a:off x="45847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40640</xdr:rowOff>
    </xdr:from>
    <xdr:to>
      <xdr:col>5</xdr:col>
      <xdr:colOff>409575</xdr:colOff>
      <xdr:row>61</xdr:row>
      <xdr:rowOff>142240</xdr:rowOff>
    </xdr:to>
    <xdr:sp macro="" textlink="">
      <xdr:nvSpPr>
        <xdr:cNvPr id="149" name="フローチャート : 判断 148"/>
        <xdr:cNvSpPr/>
      </xdr:nvSpPr>
      <xdr:spPr>
        <a:xfrm>
          <a:off x="3746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122936</xdr:rowOff>
    </xdr:from>
    <xdr:to>
      <xdr:col>6</xdr:col>
      <xdr:colOff>561975</xdr:colOff>
      <xdr:row>63</xdr:row>
      <xdr:rowOff>53086</xdr:rowOff>
    </xdr:to>
    <xdr:sp macro="" textlink="">
      <xdr:nvSpPr>
        <xdr:cNvPr id="155" name="円/楕円 154"/>
        <xdr:cNvSpPr/>
      </xdr:nvSpPr>
      <xdr:spPr>
        <a:xfrm>
          <a:off x="4584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37863</xdr:rowOff>
    </xdr:from>
    <xdr:ext cx="405111" cy="259045"/>
    <xdr:sp macro="" textlink="">
      <xdr:nvSpPr>
        <xdr:cNvPr id="156" name="【橋りょう・トンネル】&#10;有形固定資産減価償却率該当値テキスト"/>
        <xdr:cNvSpPr txBox="1"/>
      </xdr:nvSpPr>
      <xdr:spPr>
        <a:xfrm>
          <a:off x="4724400" y="106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152654</xdr:rowOff>
    </xdr:from>
    <xdr:to>
      <xdr:col>5</xdr:col>
      <xdr:colOff>409575</xdr:colOff>
      <xdr:row>63</xdr:row>
      <xdr:rowOff>82804</xdr:rowOff>
    </xdr:to>
    <xdr:sp macro="" textlink="">
      <xdr:nvSpPr>
        <xdr:cNvPr id="157" name="円/楕円 156"/>
        <xdr:cNvSpPr/>
      </xdr:nvSpPr>
      <xdr:spPr>
        <a:xfrm>
          <a:off x="3746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2286</xdr:rowOff>
    </xdr:from>
    <xdr:to>
      <xdr:col>6</xdr:col>
      <xdr:colOff>511175</xdr:colOff>
      <xdr:row>63</xdr:row>
      <xdr:rowOff>32004</xdr:rowOff>
    </xdr:to>
    <xdr:cxnSp macro="">
      <xdr:nvCxnSpPr>
        <xdr:cNvPr id="158" name="直線コネクタ 157"/>
        <xdr:cNvCxnSpPr/>
      </xdr:nvCxnSpPr>
      <xdr:spPr>
        <a:xfrm flipV="1">
          <a:off x="3797300" y="1080363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158767</xdr:rowOff>
    </xdr:from>
    <xdr:ext cx="405111" cy="259045"/>
    <xdr:sp macro="" textlink="">
      <xdr:nvSpPr>
        <xdr:cNvPr id="159" name="n_1aveValue【橋りょう・トンネル】&#10;有形固定資産減価償却率"/>
        <xdr:cNvSpPr txBox="1"/>
      </xdr:nvSpPr>
      <xdr:spPr>
        <a:xfrm>
          <a:off x="3582043"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73931</xdr:rowOff>
    </xdr:from>
    <xdr:ext cx="405111" cy="259045"/>
    <xdr:sp macro="" textlink="">
      <xdr:nvSpPr>
        <xdr:cNvPr id="160" name="n_1mainValue【橋りょう・トンネル】&#10;有形固定資産減価償却率"/>
        <xdr:cNvSpPr txBox="1"/>
      </xdr:nvSpPr>
      <xdr:spPr>
        <a:xfrm>
          <a:off x="3582043" y="1087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6" name="テキスト ボックス 17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8" name="テキスト ボックス 17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0" name="テキスト ボックス 17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4" name="直線コネクタ 183"/>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5"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6" name="直線コネクタ 185"/>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7"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8" name="直線コネクタ 187"/>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57968</xdr:rowOff>
    </xdr:from>
    <xdr:ext cx="599010" cy="259045"/>
    <xdr:sp macro="" textlink="">
      <xdr:nvSpPr>
        <xdr:cNvPr id="189" name="【橋りょう・トンネル】&#10;一人当たり有形固定資産（償却資産）額平均値テキスト"/>
        <xdr:cNvSpPr txBox="1"/>
      </xdr:nvSpPr>
      <xdr:spPr>
        <a:xfrm>
          <a:off x="10566400" y="10344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90" name="フローチャート : 判断 189"/>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91" name="フローチャート : 判断 190"/>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8615</xdr:rowOff>
    </xdr:from>
    <xdr:to>
      <xdr:col>15</xdr:col>
      <xdr:colOff>231775</xdr:colOff>
      <xdr:row>62</xdr:row>
      <xdr:rowOff>110215</xdr:rowOff>
    </xdr:to>
    <xdr:sp macro="" textlink="">
      <xdr:nvSpPr>
        <xdr:cNvPr id="197" name="円/楕円 196"/>
        <xdr:cNvSpPr/>
      </xdr:nvSpPr>
      <xdr:spPr>
        <a:xfrm>
          <a:off x="10426700" y="1063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158492</xdr:rowOff>
    </xdr:from>
    <xdr:ext cx="599010" cy="259045"/>
    <xdr:sp macro="" textlink="">
      <xdr:nvSpPr>
        <xdr:cNvPr id="198" name="【橋りょう・トンネル】&#10;一人当たり有形固定資産（償却資産）額該当値テキスト"/>
        <xdr:cNvSpPr txBox="1"/>
      </xdr:nvSpPr>
      <xdr:spPr>
        <a:xfrm>
          <a:off x="10566400" y="1061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188,811</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16012</xdr:rowOff>
    </xdr:from>
    <xdr:to>
      <xdr:col>14</xdr:col>
      <xdr:colOff>79375</xdr:colOff>
      <xdr:row>62</xdr:row>
      <xdr:rowOff>117612</xdr:rowOff>
    </xdr:to>
    <xdr:sp macro="" textlink="">
      <xdr:nvSpPr>
        <xdr:cNvPr id="199" name="円/楕円 198"/>
        <xdr:cNvSpPr/>
      </xdr:nvSpPr>
      <xdr:spPr>
        <a:xfrm>
          <a:off x="9588500" y="1064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59415</xdr:rowOff>
    </xdr:from>
    <xdr:to>
      <xdr:col>15</xdr:col>
      <xdr:colOff>180975</xdr:colOff>
      <xdr:row>62</xdr:row>
      <xdr:rowOff>66812</xdr:rowOff>
    </xdr:to>
    <xdr:cxnSp macro="">
      <xdr:nvCxnSpPr>
        <xdr:cNvPr id="200" name="直線コネクタ 199"/>
        <xdr:cNvCxnSpPr/>
      </xdr:nvCxnSpPr>
      <xdr:spPr>
        <a:xfrm flipV="1">
          <a:off x="9639300" y="10689315"/>
          <a:ext cx="8382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100992</xdr:rowOff>
    </xdr:from>
    <xdr:ext cx="599010" cy="259045"/>
    <xdr:sp macro="" textlink="">
      <xdr:nvSpPr>
        <xdr:cNvPr id="201"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108739</xdr:rowOff>
    </xdr:from>
    <xdr:ext cx="599010" cy="259045"/>
    <xdr:sp macro="" textlink="">
      <xdr:nvSpPr>
        <xdr:cNvPr id="202" name="n_1mainValue【橋りょう・トンネル】&#10;一人当たり有形固定資産（償却資産）額"/>
        <xdr:cNvSpPr txBox="1"/>
      </xdr:nvSpPr>
      <xdr:spPr>
        <a:xfrm>
          <a:off x="9327094" y="107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4" name="直線コネクタ 21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5" name="テキスト ボックス 21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6" name="直線コネクタ 21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7" name="テキスト ボックス 21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8" name="直線コネクタ 21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9" name="テキスト ボックス 21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0" name="直線コネクタ 21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1" name="テキスト ボックス 22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2" name="直線コネクタ 22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3" name="テキスト ボックス 22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4" name="直線コネクタ 22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5" name="テキスト ボックス 22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9" name="直線コネクタ 228"/>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30"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31" name="直線コネクタ 23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32"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33" name="直線コネクタ 232"/>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34"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35" name="フローチャート : 判断 234"/>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36" name="フローチャート : 判断 235"/>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42" name="円/楕円 241"/>
        <xdr:cNvSpPr/>
      </xdr:nvSpPr>
      <xdr:spPr>
        <a:xfrm>
          <a:off x="4584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8545</xdr:rowOff>
    </xdr:from>
    <xdr:ext cx="405111" cy="259045"/>
    <xdr:sp macro="" textlink="">
      <xdr:nvSpPr>
        <xdr:cNvPr id="243" name="【公営住宅】&#10;有形固定資産減価償却率該当値テキスト"/>
        <xdr:cNvSpPr txBox="1"/>
      </xdr:nvSpPr>
      <xdr:spPr>
        <a:xfrm>
          <a:off x="4724400" y="14067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5262</xdr:rowOff>
    </xdr:from>
    <xdr:to>
      <xdr:col>5</xdr:col>
      <xdr:colOff>409575</xdr:colOff>
      <xdr:row>83</xdr:row>
      <xdr:rowOff>106862</xdr:rowOff>
    </xdr:to>
    <xdr:sp macro="" textlink="">
      <xdr:nvSpPr>
        <xdr:cNvPr id="244" name="円/楕円 243"/>
        <xdr:cNvSpPr/>
      </xdr:nvSpPr>
      <xdr:spPr>
        <a:xfrm>
          <a:off x="3746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36468</xdr:rowOff>
    </xdr:from>
    <xdr:to>
      <xdr:col>6</xdr:col>
      <xdr:colOff>511175</xdr:colOff>
      <xdr:row>83</xdr:row>
      <xdr:rowOff>56062</xdr:rowOff>
    </xdr:to>
    <xdr:cxnSp macro="">
      <xdr:nvCxnSpPr>
        <xdr:cNvPr id="245" name="直線コネクタ 244"/>
        <xdr:cNvCxnSpPr/>
      </xdr:nvCxnSpPr>
      <xdr:spPr>
        <a:xfrm flipV="1">
          <a:off x="3797300" y="1426681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44104</xdr:rowOff>
    </xdr:from>
    <xdr:ext cx="405111" cy="259045"/>
    <xdr:sp macro="" textlink="">
      <xdr:nvSpPr>
        <xdr:cNvPr id="246"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123389</xdr:rowOff>
    </xdr:from>
    <xdr:ext cx="405111" cy="259045"/>
    <xdr:sp macro="" textlink="">
      <xdr:nvSpPr>
        <xdr:cNvPr id="247" name="n_1mainValue【公営住宅】&#10;有形固定資産減価償却率"/>
        <xdr:cNvSpPr txBox="1"/>
      </xdr:nvSpPr>
      <xdr:spPr>
        <a:xfrm>
          <a:off x="3582043"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8" name="直線コネクタ 25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9" name="テキスト ボックス 25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0" name="直線コネクタ 25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1" name="テキスト ボックス 26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2" name="直線コネクタ 26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3" name="テキスト ボックス 26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4" name="直線コネクタ 26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5" name="テキスト ボックス 26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6" name="直線コネクタ 26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7" name="テキスト ボックス 26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71" name="直線コネクタ 270"/>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72"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73" name="直線コネクタ 27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74"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75" name="直線コネクタ 274"/>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76"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77" name="フローチャート : 判断 276"/>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78" name="フローチャート : 判断 277"/>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51308</xdr:rowOff>
    </xdr:from>
    <xdr:to>
      <xdr:col>15</xdr:col>
      <xdr:colOff>231775</xdr:colOff>
      <xdr:row>82</xdr:row>
      <xdr:rowOff>152908</xdr:rowOff>
    </xdr:to>
    <xdr:sp macro="" textlink="">
      <xdr:nvSpPr>
        <xdr:cNvPr id="284" name="円/楕円 283"/>
        <xdr:cNvSpPr/>
      </xdr:nvSpPr>
      <xdr:spPr>
        <a:xfrm>
          <a:off x="10426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74185</xdr:rowOff>
    </xdr:from>
    <xdr:ext cx="469744" cy="259045"/>
    <xdr:sp macro="" textlink="">
      <xdr:nvSpPr>
        <xdr:cNvPr id="285" name="【公営住宅】&#10;一人当たり面積該当値テキスト"/>
        <xdr:cNvSpPr txBox="1"/>
      </xdr:nvSpPr>
      <xdr:spPr>
        <a:xfrm>
          <a:off x="10566400" y="1396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0.916</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86361</xdr:rowOff>
    </xdr:from>
    <xdr:to>
      <xdr:col>14</xdr:col>
      <xdr:colOff>79375</xdr:colOff>
      <xdr:row>83</xdr:row>
      <xdr:rowOff>16511</xdr:rowOff>
    </xdr:to>
    <xdr:sp macro="" textlink="">
      <xdr:nvSpPr>
        <xdr:cNvPr id="286" name="円/楕円 285"/>
        <xdr:cNvSpPr/>
      </xdr:nvSpPr>
      <xdr:spPr>
        <a:xfrm>
          <a:off x="958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102108</xdr:rowOff>
    </xdr:from>
    <xdr:to>
      <xdr:col>15</xdr:col>
      <xdr:colOff>180975</xdr:colOff>
      <xdr:row>82</xdr:row>
      <xdr:rowOff>137161</xdr:rowOff>
    </xdr:to>
    <xdr:cxnSp macro="">
      <xdr:nvCxnSpPr>
        <xdr:cNvPr id="287" name="直線コネクタ 286"/>
        <xdr:cNvCxnSpPr/>
      </xdr:nvCxnSpPr>
      <xdr:spPr>
        <a:xfrm flipV="1">
          <a:off x="9639300" y="14161008"/>
          <a:ext cx="838200" cy="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165371</xdr:rowOff>
    </xdr:from>
    <xdr:ext cx="469744" cy="259045"/>
    <xdr:sp macro="" textlink="">
      <xdr:nvSpPr>
        <xdr:cNvPr id="288"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33038</xdr:rowOff>
    </xdr:from>
    <xdr:ext cx="469744" cy="259045"/>
    <xdr:sp macro="" textlink="">
      <xdr:nvSpPr>
        <xdr:cNvPr id="289" name="n_1mainValue【公営住宅】&#10;一人当たり面積"/>
        <xdr:cNvSpPr txBox="1"/>
      </xdr:nvSpPr>
      <xdr:spPr>
        <a:xfrm>
          <a:off x="9391727"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0.870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0" name="正方形/長方形 2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1" name="正方形/長方形 2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2" name="正方形/長方形 2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3" name="正方形/長方形 2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4" name="正方形/長方形 2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5" name="正方形/長方形 2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6" name="正方形/長方形 2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7" name="正方形/長方形 29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5" name="正方形/長方形 30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6" name="テキスト ボックス 3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7" name="直線コネクタ 3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8" name="テキスト ボックス 3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9" name="直線コネクタ 3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0" name="テキスト ボックス 3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1" name="直線コネクタ 3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2" name="テキスト ボックス 3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3" name="直線コネクタ 3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4" name="テキスト ボックス 3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5" name="直線コネクタ 3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6" name="テキスト ボックス 32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7" name="直線コネクタ 3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8" name="テキスト ボックス 3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30" name="直線コネクタ 329"/>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31"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32" name="直線コネクタ 331"/>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34" name="直線コネクタ 33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65422</xdr:rowOff>
    </xdr:from>
    <xdr:ext cx="405111" cy="259045"/>
    <xdr:sp macro="" textlink="">
      <xdr:nvSpPr>
        <xdr:cNvPr id="335" name="【認定こども園・幼稚園・保育所】&#10;有形固定資産減価償却率平均値テキスト"/>
        <xdr:cNvSpPr txBox="1"/>
      </xdr:nvSpPr>
      <xdr:spPr>
        <a:xfrm>
          <a:off x="164084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36" name="フローチャート : 判断 335"/>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37" name="フローチャート : 判断 336"/>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8" name="テキスト ボックス 3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9" name="テキスト ボックス 3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0" name="テキスト ボックス 3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1" name="テキスト ボックス 3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2" name="テキスト ボックス 3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105410</xdr:rowOff>
    </xdr:from>
    <xdr:to>
      <xdr:col>23</xdr:col>
      <xdr:colOff>568325</xdr:colOff>
      <xdr:row>39</xdr:row>
      <xdr:rowOff>35560</xdr:rowOff>
    </xdr:to>
    <xdr:sp macro="" textlink="">
      <xdr:nvSpPr>
        <xdr:cNvPr id="343" name="円/楕円 342"/>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83837</xdr:rowOff>
    </xdr:from>
    <xdr:ext cx="405111" cy="259045"/>
    <xdr:sp macro="" textlink="">
      <xdr:nvSpPr>
        <xdr:cNvPr id="344" name="【認定こども園・幼稚園・保育所】&#10;有形固定資産減価償却率該当値テキスト"/>
        <xdr:cNvSpPr txBox="1"/>
      </xdr:nvSpPr>
      <xdr:spPr>
        <a:xfrm>
          <a:off x="164084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86360</xdr:rowOff>
    </xdr:from>
    <xdr:to>
      <xdr:col>22</xdr:col>
      <xdr:colOff>415925</xdr:colOff>
      <xdr:row>38</xdr:row>
      <xdr:rowOff>16510</xdr:rowOff>
    </xdr:to>
    <xdr:sp macro="" textlink="">
      <xdr:nvSpPr>
        <xdr:cNvPr id="345" name="円/楕円 344"/>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137160</xdr:rowOff>
    </xdr:from>
    <xdr:to>
      <xdr:col>23</xdr:col>
      <xdr:colOff>517525</xdr:colOff>
      <xdr:row>38</xdr:row>
      <xdr:rowOff>156210</xdr:rowOff>
    </xdr:to>
    <xdr:cxnSp macro="">
      <xdr:nvCxnSpPr>
        <xdr:cNvPr id="346" name="直線コネクタ 345"/>
        <xdr:cNvCxnSpPr/>
      </xdr:nvCxnSpPr>
      <xdr:spPr>
        <a:xfrm>
          <a:off x="15481300" y="648081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66692</xdr:rowOff>
    </xdr:from>
    <xdr:ext cx="405111" cy="259045"/>
    <xdr:sp macro="" textlink="">
      <xdr:nvSpPr>
        <xdr:cNvPr id="347"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33037</xdr:rowOff>
    </xdr:from>
    <xdr:ext cx="405111" cy="259045"/>
    <xdr:sp macro="" textlink="">
      <xdr:nvSpPr>
        <xdr:cNvPr id="348" name="n_1mainValue【認定こども園・幼稚園・保育所】&#10;有形固定資産減価償却率"/>
        <xdr:cNvSpPr txBox="1"/>
      </xdr:nvSpPr>
      <xdr:spPr>
        <a:xfrm>
          <a:off x="15266043"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9" name="直線コネクタ 3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0" name="テキスト ボックス 3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1" name="直線コネクタ 3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2" name="テキスト ボックス 3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3" name="直線コネクタ 3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64" name="テキスト ボックス 3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5" name="直線コネクタ 3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66" name="テキスト ボックス 3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8" name="テキスト ボックス 3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70" name="直線コネクタ 369"/>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71"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72" name="直線コネクタ 371"/>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73"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74" name="直線コネクタ 373"/>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151147</xdr:rowOff>
    </xdr:from>
    <xdr:ext cx="469744" cy="259045"/>
    <xdr:sp macro="" textlink="">
      <xdr:nvSpPr>
        <xdr:cNvPr id="375" name="【認定こども園・幼稚園・保育所】&#10;一人当たり面積平均値テキスト"/>
        <xdr:cNvSpPr txBox="1"/>
      </xdr:nvSpPr>
      <xdr:spPr>
        <a:xfrm>
          <a:off x="22250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76" name="フローチャート : 判断 375"/>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77" name="フローチャート : 判断 376"/>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84836</xdr:rowOff>
    </xdr:from>
    <xdr:to>
      <xdr:col>32</xdr:col>
      <xdr:colOff>238125</xdr:colOff>
      <xdr:row>41</xdr:row>
      <xdr:rowOff>14986</xdr:rowOff>
    </xdr:to>
    <xdr:sp macro="" textlink="">
      <xdr:nvSpPr>
        <xdr:cNvPr id="383" name="円/楕円 382"/>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171213</xdr:rowOff>
    </xdr:from>
    <xdr:ext cx="469744" cy="259045"/>
    <xdr:sp macro="" textlink="">
      <xdr:nvSpPr>
        <xdr:cNvPr id="384" name="【認定こども園・幼稚園・保育所】&#10;一人当たり面積該当値テキスト"/>
        <xdr:cNvSpPr txBox="1"/>
      </xdr:nvSpPr>
      <xdr:spPr>
        <a:xfrm>
          <a:off x="22250400" y="685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7112</xdr:rowOff>
    </xdr:from>
    <xdr:to>
      <xdr:col>31</xdr:col>
      <xdr:colOff>85725</xdr:colOff>
      <xdr:row>40</xdr:row>
      <xdr:rowOff>108712</xdr:rowOff>
    </xdr:to>
    <xdr:sp macro="" textlink="">
      <xdr:nvSpPr>
        <xdr:cNvPr id="385" name="円/楕円 384"/>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57912</xdr:rowOff>
    </xdr:from>
    <xdr:to>
      <xdr:col>32</xdr:col>
      <xdr:colOff>187325</xdr:colOff>
      <xdr:row>40</xdr:row>
      <xdr:rowOff>135636</xdr:rowOff>
    </xdr:to>
    <xdr:cxnSp macro="">
      <xdr:nvCxnSpPr>
        <xdr:cNvPr id="386" name="直線コネクタ 385"/>
        <xdr:cNvCxnSpPr/>
      </xdr:nvCxnSpPr>
      <xdr:spPr>
        <a:xfrm>
          <a:off x="21323300" y="69159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125239</xdr:rowOff>
    </xdr:from>
    <xdr:ext cx="469744" cy="259045"/>
    <xdr:sp macro="" textlink="">
      <xdr:nvSpPr>
        <xdr:cNvPr id="387"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99839</xdr:rowOff>
    </xdr:from>
    <xdr:ext cx="469744" cy="259045"/>
    <xdr:sp macro="" textlink="">
      <xdr:nvSpPr>
        <xdr:cNvPr id="388" name="n_1mainValue【認定こども園・幼稚園・保育所】&#10;一人当たり面積"/>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9" name="テキスト ボックス 3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0" name="直線コネクタ 3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1" name="テキスト ボックス 40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2" name="直線コネクタ 4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3" name="テキスト ボックス 4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4" name="直線コネクタ 4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5" name="テキスト ボックス 4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6" name="直線コネクタ 4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7" name="テキスト ボックス 4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8" name="直線コネクタ 4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9" name="テキスト ボックス 4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1" name="テキスト ボックス 4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13" name="直線コネクタ 412"/>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14"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15" name="直線コネクタ 414"/>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16"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17" name="直線コネクタ 416"/>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18"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19" name="フローチャート : 判断 41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20" name="フローチャート : 判断 419"/>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90170</xdr:rowOff>
    </xdr:from>
    <xdr:to>
      <xdr:col>23</xdr:col>
      <xdr:colOff>568325</xdr:colOff>
      <xdr:row>59</xdr:row>
      <xdr:rowOff>20320</xdr:rowOff>
    </xdr:to>
    <xdr:sp macro="" textlink="">
      <xdr:nvSpPr>
        <xdr:cNvPr id="426" name="円/楕円 425"/>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113047</xdr:rowOff>
    </xdr:from>
    <xdr:ext cx="405111" cy="259045"/>
    <xdr:sp macro="" textlink="">
      <xdr:nvSpPr>
        <xdr:cNvPr id="427" name="【学校施設】&#10;有形固定資産減価償却率該当値テキスト"/>
        <xdr:cNvSpPr txBox="1"/>
      </xdr:nvSpPr>
      <xdr:spPr>
        <a:xfrm>
          <a:off x="164084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170180</xdr:rowOff>
    </xdr:from>
    <xdr:to>
      <xdr:col>22</xdr:col>
      <xdr:colOff>415925</xdr:colOff>
      <xdr:row>59</xdr:row>
      <xdr:rowOff>100330</xdr:rowOff>
    </xdr:to>
    <xdr:sp macro="" textlink="">
      <xdr:nvSpPr>
        <xdr:cNvPr id="428" name="円/楕円 427"/>
        <xdr:cNvSpPr/>
      </xdr:nvSpPr>
      <xdr:spPr>
        <a:xfrm>
          <a:off x="15430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140970</xdr:rowOff>
    </xdr:from>
    <xdr:to>
      <xdr:col>23</xdr:col>
      <xdr:colOff>517525</xdr:colOff>
      <xdr:row>59</xdr:row>
      <xdr:rowOff>49530</xdr:rowOff>
    </xdr:to>
    <xdr:cxnSp macro="">
      <xdr:nvCxnSpPr>
        <xdr:cNvPr id="429" name="直線コネクタ 428"/>
        <xdr:cNvCxnSpPr/>
      </xdr:nvCxnSpPr>
      <xdr:spPr>
        <a:xfrm flipV="1">
          <a:off x="15481300" y="100850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156227</xdr:rowOff>
    </xdr:from>
    <xdr:ext cx="405111" cy="259045"/>
    <xdr:sp macro="" textlink="">
      <xdr:nvSpPr>
        <xdr:cNvPr id="430"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116857</xdr:rowOff>
    </xdr:from>
    <xdr:ext cx="405111" cy="259045"/>
    <xdr:sp macro="" textlink="">
      <xdr:nvSpPr>
        <xdr:cNvPr id="431" name="n_1mainValue【学校施設】&#10;有形固定資産減価償却率"/>
        <xdr:cNvSpPr txBox="1"/>
      </xdr:nvSpPr>
      <xdr:spPr>
        <a:xfrm>
          <a:off x="15266043"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2" name="テキスト ボックス 4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3" name="直線コネクタ 4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4" name="テキスト ボックス 4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5" name="直線コネクタ 4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6" name="テキスト ボックス 4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7" name="直線コネクタ 4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8" name="テキスト ボックス 4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9" name="直線コネクタ 4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0" name="テキスト ボックス 4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1" name="直線コネクタ 4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2" name="テキスト ボックス 4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3" name="直線コネクタ 4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4" name="テキスト ボックス 4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6" name="テキスト ボックス 4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58" name="直線コネクタ 457"/>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59"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60" name="直線コネクタ 459"/>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61"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62" name="直線コネクタ 46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63"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64" name="フローチャート : 判断 463"/>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65" name="フローチャート : 判断 464"/>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67310</xdr:rowOff>
    </xdr:from>
    <xdr:to>
      <xdr:col>32</xdr:col>
      <xdr:colOff>238125</xdr:colOff>
      <xdr:row>57</xdr:row>
      <xdr:rowOff>168910</xdr:rowOff>
    </xdr:to>
    <xdr:sp macro="" textlink="">
      <xdr:nvSpPr>
        <xdr:cNvPr id="471" name="円/楕円 470"/>
        <xdr:cNvSpPr/>
      </xdr:nvSpPr>
      <xdr:spPr>
        <a:xfrm>
          <a:off x="22110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90187</xdr:rowOff>
    </xdr:from>
    <xdr:ext cx="469744" cy="259045"/>
    <xdr:sp macro="" textlink="">
      <xdr:nvSpPr>
        <xdr:cNvPr id="472" name="【学校施設】&#10;一人当たり面積該当値テキスト"/>
        <xdr:cNvSpPr txBox="1"/>
      </xdr:nvSpPr>
      <xdr:spPr>
        <a:xfrm>
          <a:off x="22250400"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68399</xdr:rowOff>
    </xdr:from>
    <xdr:to>
      <xdr:col>31</xdr:col>
      <xdr:colOff>85725</xdr:colOff>
      <xdr:row>57</xdr:row>
      <xdr:rowOff>169999</xdr:rowOff>
    </xdr:to>
    <xdr:sp macro="" textlink="">
      <xdr:nvSpPr>
        <xdr:cNvPr id="473" name="円/楕円 472"/>
        <xdr:cNvSpPr/>
      </xdr:nvSpPr>
      <xdr:spPr>
        <a:xfrm>
          <a:off x="21272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118110</xdr:rowOff>
    </xdr:from>
    <xdr:to>
      <xdr:col>32</xdr:col>
      <xdr:colOff>187325</xdr:colOff>
      <xdr:row>57</xdr:row>
      <xdr:rowOff>119199</xdr:rowOff>
    </xdr:to>
    <xdr:cxnSp macro="">
      <xdr:nvCxnSpPr>
        <xdr:cNvPr id="474" name="直線コネクタ 473"/>
        <xdr:cNvCxnSpPr/>
      </xdr:nvCxnSpPr>
      <xdr:spPr>
        <a:xfrm flipV="1">
          <a:off x="21323300" y="9890760"/>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100165</xdr:rowOff>
    </xdr:from>
    <xdr:ext cx="469744" cy="259045"/>
    <xdr:sp macro="" textlink="">
      <xdr:nvSpPr>
        <xdr:cNvPr id="475"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15076</xdr:rowOff>
    </xdr:from>
    <xdr:ext cx="469744" cy="259045"/>
    <xdr:sp macro="" textlink="">
      <xdr:nvSpPr>
        <xdr:cNvPr id="476" name="n_1mainValue【学校施設】&#10;一人当たり面積"/>
        <xdr:cNvSpPr txBox="1"/>
      </xdr:nvSpPr>
      <xdr:spPr>
        <a:xfrm>
          <a:off x="21075727" y="96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7" name="テキスト ボックス 48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8" name="直線コネクタ 48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9" name="テキスト ボックス 48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0" name="直線コネクタ 48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1" name="テキスト ボックス 49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2" name="直線コネクタ 49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3" name="テキスト ボックス 49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4" name="直線コネクタ 49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5" name="テキスト ボックス 49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499" name="直線コネクタ 498"/>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500"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501" name="直線コネクタ 500"/>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502"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503" name="直線コネクタ 502"/>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112031</xdr:rowOff>
    </xdr:from>
    <xdr:ext cx="405111" cy="259045"/>
    <xdr:sp macro="" textlink="">
      <xdr:nvSpPr>
        <xdr:cNvPr id="504" name="【児童館】&#10;有形固定資産減価償却率平均値テキスト"/>
        <xdr:cNvSpPr txBox="1"/>
      </xdr:nvSpPr>
      <xdr:spPr>
        <a:xfrm>
          <a:off x="164084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505" name="フローチャート : 判断 504"/>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506" name="フローチャート : 判断 505"/>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7874</xdr:rowOff>
    </xdr:from>
    <xdr:to>
      <xdr:col>23</xdr:col>
      <xdr:colOff>568325</xdr:colOff>
      <xdr:row>83</xdr:row>
      <xdr:rowOff>109474</xdr:rowOff>
    </xdr:to>
    <xdr:sp macro="" textlink="">
      <xdr:nvSpPr>
        <xdr:cNvPr id="512" name="円/楕円 511"/>
        <xdr:cNvSpPr/>
      </xdr:nvSpPr>
      <xdr:spPr>
        <a:xfrm>
          <a:off x="162687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30751</xdr:rowOff>
    </xdr:from>
    <xdr:ext cx="405111" cy="259045"/>
    <xdr:sp macro="" textlink="">
      <xdr:nvSpPr>
        <xdr:cNvPr id="513" name="【児童館】&#10;有形固定資産減価償却率該当値テキスト"/>
        <xdr:cNvSpPr txBox="1"/>
      </xdr:nvSpPr>
      <xdr:spPr>
        <a:xfrm>
          <a:off x="16408400" y="14089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126746</xdr:rowOff>
    </xdr:from>
    <xdr:to>
      <xdr:col>22</xdr:col>
      <xdr:colOff>415925</xdr:colOff>
      <xdr:row>84</xdr:row>
      <xdr:rowOff>56896</xdr:rowOff>
    </xdr:to>
    <xdr:sp macro="" textlink="">
      <xdr:nvSpPr>
        <xdr:cNvPr id="514" name="円/楕円 513"/>
        <xdr:cNvSpPr/>
      </xdr:nvSpPr>
      <xdr:spPr>
        <a:xfrm>
          <a:off x="15430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58674</xdr:rowOff>
    </xdr:from>
    <xdr:to>
      <xdr:col>23</xdr:col>
      <xdr:colOff>517525</xdr:colOff>
      <xdr:row>84</xdr:row>
      <xdr:rowOff>6096</xdr:rowOff>
    </xdr:to>
    <xdr:cxnSp macro="">
      <xdr:nvCxnSpPr>
        <xdr:cNvPr id="515" name="直線コネクタ 514"/>
        <xdr:cNvCxnSpPr/>
      </xdr:nvCxnSpPr>
      <xdr:spPr>
        <a:xfrm flipV="1">
          <a:off x="15481300" y="142890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48023</xdr:rowOff>
    </xdr:from>
    <xdr:ext cx="405111" cy="259045"/>
    <xdr:sp macro="" textlink="">
      <xdr:nvSpPr>
        <xdr:cNvPr id="516" name="n_1aveValue【児童館】&#10;有形固定資産減価償却率"/>
        <xdr:cNvSpPr txBox="1"/>
      </xdr:nvSpPr>
      <xdr:spPr>
        <a:xfrm>
          <a:off x="15266043"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73423</xdr:rowOff>
    </xdr:from>
    <xdr:ext cx="405111" cy="259045"/>
    <xdr:sp macro="" textlink="">
      <xdr:nvSpPr>
        <xdr:cNvPr id="517" name="n_1mainValue【児童館】&#10;有形固定資産減価償却率"/>
        <xdr:cNvSpPr txBox="1"/>
      </xdr:nvSpPr>
      <xdr:spPr>
        <a:xfrm>
          <a:off x="15266043" y="1413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8" name="直線コネクタ 5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9" name="テキスト ボックス 5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0" name="直線コネクタ 5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1" name="テキスト ボックス 5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2" name="直線コネクタ 5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3" name="テキスト ボックス 5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34" name="直線コネクタ 5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35" name="テキスト ボックス 5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39" name="直線コネクタ 538"/>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40"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41" name="直線コネクタ 540"/>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42"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43" name="直線コネクタ 54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158766</xdr:rowOff>
    </xdr:from>
    <xdr:ext cx="469744" cy="259045"/>
    <xdr:sp macro="" textlink="">
      <xdr:nvSpPr>
        <xdr:cNvPr id="544" name="【児童館】&#10;一人当たり面積平均値テキスト"/>
        <xdr:cNvSpPr txBox="1"/>
      </xdr:nvSpPr>
      <xdr:spPr>
        <a:xfrm>
          <a:off x="22250400" y="13874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45" name="フローチャート : 判断 544"/>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46" name="フローチャート : 判断 54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147320</xdr:rowOff>
    </xdr:from>
    <xdr:to>
      <xdr:col>32</xdr:col>
      <xdr:colOff>238125</xdr:colOff>
      <xdr:row>85</xdr:row>
      <xdr:rowOff>77470</xdr:rowOff>
    </xdr:to>
    <xdr:sp macro="" textlink="">
      <xdr:nvSpPr>
        <xdr:cNvPr id="552" name="円/楕円 551"/>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62247</xdr:rowOff>
    </xdr:from>
    <xdr:ext cx="469744" cy="259045"/>
    <xdr:sp macro="" textlink="">
      <xdr:nvSpPr>
        <xdr:cNvPr id="553" name="【児童館】&#10;一人当たり面積該当値テキスト"/>
        <xdr:cNvSpPr txBox="1"/>
      </xdr:nvSpPr>
      <xdr:spPr>
        <a:xfrm>
          <a:off x="222504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554" name="円/楕円 553"/>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26670</xdr:rowOff>
    </xdr:from>
    <xdr:to>
      <xdr:col>32</xdr:col>
      <xdr:colOff>187325</xdr:colOff>
      <xdr:row>85</xdr:row>
      <xdr:rowOff>26670</xdr:rowOff>
    </xdr:to>
    <xdr:cxnSp macro="">
      <xdr:nvCxnSpPr>
        <xdr:cNvPr id="555" name="直線コネクタ 554"/>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556"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68597</xdr:rowOff>
    </xdr:from>
    <xdr:ext cx="469744" cy="259045"/>
    <xdr:sp macro="" textlink="">
      <xdr:nvSpPr>
        <xdr:cNvPr id="557"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8" name="テキスト ボックス 56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9" name="直線コネクタ 5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0" name="テキスト ボックス 5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1" name="直線コネクタ 5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2" name="テキスト ボックス 5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3" name="直線コネクタ 5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4" name="テキスト ボックス 5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5" name="直線コネクタ 5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6" name="テキスト ボックス 5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7" name="直線コネクタ 5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8" name="テキスト ボックス 57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82" name="直線コネクタ 581"/>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83"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84" name="直線コネクタ 583"/>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85"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86" name="直線コネクタ 585"/>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87"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88" name="フローチャート : 判断 587"/>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89" name="フローチャート : 判断 588"/>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162561</xdr:rowOff>
    </xdr:from>
    <xdr:to>
      <xdr:col>23</xdr:col>
      <xdr:colOff>568325</xdr:colOff>
      <xdr:row>102</xdr:row>
      <xdr:rowOff>92711</xdr:rowOff>
    </xdr:to>
    <xdr:sp macro="" textlink="">
      <xdr:nvSpPr>
        <xdr:cNvPr id="595" name="円/楕円 594"/>
        <xdr:cNvSpPr/>
      </xdr:nvSpPr>
      <xdr:spPr>
        <a:xfrm>
          <a:off x="16268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13988</xdr:rowOff>
    </xdr:from>
    <xdr:ext cx="405111" cy="259045"/>
    <xdr:sp macro="" textlink="">
      <xdr:nvSpPr>
        <xdr:cNvPr id="596" name="【公民館】&#10;有形固定資産減価償却率該当値テキスト"/>
        <xdr:cNvSpPr txBox="1"/>
      </xdr:nvSpPr>
      <xdr:spPr>
        <a:xfrm>
          <a:off x="164084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31114</xdr:rowOff>
    </xdr:from>
    <xdr:to>
      <xdr:col>22</xdr:col>
      <xdr:colOff>415925</xdr:colOff>
      <xdr:row>102</xdr:row>
      <xdr:rowOff>132714</xdr:rowOff>
    </xdr:to>
    <xdr:sp macro="" textlink="">
      <xdr:nvSpPr>
        <xdr:cNvPr id="597" name="円/楕円 596"/>
        <xdr:cNvSpPr/>
      </xdr:nvSpPr>
      <xdr:spPr>
        <a:xfrm>
          <a:off x="15430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41911</xdr:rowOff>
    </xdr:from>
    <xdr:to>
      <xdr:col>23</xdr:col>
      <xdr:colOff>517525</xdr:colOff>
      <xdr:row>102</xdr:row>
      <xdr:rowOff>81914</xdr:rowOff>
    </xdr:to>
    <xdr:cxnSp macro="">
      <xdr:nvCxnSpPr>
        <xdr:cNvPr id="598" name="直線コネクタ 597"/>
        <xdr:cNvCxnSpPr/>
      </xdr:nvCxnSpPr>
      <xdr:spPr>
        <a:xfrm flipV="1">
          <a:off x="15481300" y="175298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135272</xdr:rowOff>
    </xdr:from>
    <xdr:ext cx="405111" cy="259045"/>
    <xdr:sp macro="" textlink="">
      <xdr:nvSpPr>
        <xdr:cNvPr id="599"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149241</xdr:rowOff>
    </xdr:from>
    <xdr:ext cx="405111" cy="259045"/>
    <xdr:sp macro="" textlink="">
      <xdr:nvSpPr>
        <xdr:cNvPr id="600" name="n_1mainValue【公民館】&#10;有形固定資産減価償却率"/>
        <xdr:cNvSpPr txBox="1"/>
      </xdr:nvSpPr>
      <xdr:spPr>
        <a:xfrm>
          <a:off x="15266043"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24" name="直線コネクタ 623"/>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25"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26" name="直線コネクタ 625"/>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27"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28" name="直線コネクタ 627"/>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17797</xdr:rowOff>
    </xdr:from>
    <xdr:ext cx="469744" cy="259045"/>
    <xdr:sp macro="" textlink="">
      <xdr:nvSpPr>
        <xdr:cNvPr id="629" name="【公民館】&#10;一人当たり面積平均値テキスト"/>
        <xdr:cNvSpPr txBox="1"/>
      </xdr:nvSpPr>
      <xdr:spPr>
        <a:xfrm>
          <a:off x="222504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30" name="フローチャート : 判断 629"/>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31" name="フローチャート : 判断 630"/>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17780</xdr:rowOff>
    </xdr:from>
    <xdr:to>
      <xdr:col>32</xdr:col>
      <xdr:colOff>238125</xdr:colOff>
      <xdr:row>106</xdr:row>
      <xdr:rowOff>119380</xdr:rowOff>
    </xdr:to>
    <xdr:sp macro="" textlink="">
      <xdr:nvSpPr>
        <xdr:cNvPr id="637" name="円/楕円 636"/>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167657</xdr:rowOff>
    </xdr:from>
    <xdr:ext cx="469744" cy="259045"/>
    <xdr:sp macro="" textlink="">
      <xdr:nvSpPr>
        <xdr:cNvPr id="638" name="【公民館】&#10;一人当たり面積該当値テキスト"/>
        <xdr:cNvSpPr txBox="1"/>
      </xdr:nvSpPr>
      <xdr:spPr>
        <a:xfrm>
          <a:off x="22250400"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25400</xdr:rowOff>
    </xdr:from>
    <xdr:to>
      <xdr:col>31</xdr:col>
      <xdr:colOff>85725</xdr:colOff>
      <xdr:row>106</xdr:row>
      <xdr:rowOff>127000</xdr:rowOff>
    </xdr:to>
    <xdr:sp macro="" textlink="">
      <xdr:nvSpPr>
        <xdr:cNvPr id="639" name="円/楕円 638"/>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68580</xdr:rowOff>
    </xdr:from>
    <xdr:to>
      <xdr:col>32</xdr:col>
      <xdr:colOff>187325</xdr:colOff>
      <xdr:row>106</xdr:row>
      <xdr:rowOff>76200</xdr:rowOff>
    </xdr:to>
    <xdr:cxnSp macro="">
      <xdr:nvCxnSpPr>
        <xdr:cNvPr id="640" name="直線コネクタ 639"/>
        <xdr:cNvCxnSpPr/>
      </xdr:nvCxnSpPr>
      <xdr:spPr>
        <a:xfrm flipV="1">
          <a:off x="21323300" y="1824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74947</xdr:rowOff>
    </xdr:from>
    <xdr:ext cx="469744" cy="259045"/>
    <xdr:sp macro="" textlink="">
      <xdr:nvSpPr>
        <xdr:cNvPr id="641"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118127</xdr:rowOff>
    </xdr:from>
    <xdr:ext cx="469744" cy="259045"/>
    <xdr:sp macro="" textlink="">
      <xdr:nvSpPr>
        <xdr:cNvPr id="642" name="n_1mainValue【公民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類似団体と比較して特に有形固定資産減価償却率が高くなっている施設は、公民館、児童館、学校施設であり、特に低くなっている施設は、道路である。</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公民館については、昭和４０年～５０年代に建設された施設を市町村合併により多く保有しており、有形固定資産減価償却率７９．８％と高くなっている。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また、児童館、学校施設についても昭和５０年代に建設された施設が多く、児童館が有形固定資産減価償却率７０．８％、学校施設が有形固定資産減価償却率６５．３％と高くなっている。</a:t>
          </a:r>
          <a:endParaRPr lang="ja-JP" altLang="ja-JP" sz="1400"/>
        </a:p>
        <a:p>
          <a:pPr fontAlgn="base"/>
          <a:r>
            <a:rPr kumimoji="1" lang="ja-JP" altLang="ja-JP" sz="1100" baseline="0">
              <a:solidFill>
                <a:schemeClr val="dk1"/>
              </a:solidFill>
              <a:latin typeface="+mn-lt"/>
              <a:ea typeface="+mn-ea"/>
              <a:cs typeface="+mn-cs"/>
            </a:rPr>
            <a:t>一方、道路については、</a:t>
          </a:r>
          <a:r>
            <a:rPr lang="ja-JP" altLang="ja-JP" sz="1100" baseline="0">
              <a:solidFill>
                <a:schemeClr val="dk1"/>
              </a:solidFill>
              <a:latin typeface="+mn-lt"/>
              <a:ea typeface="+mn-ea"/>
              <a:cs typeface="+mn-cs"/>
            </a:rPr>
            <a:t>市町村合併により広範囲にわたることから地域住民の利便性及び安全で安心な生活環境を図るため、毎年改良整備を進めており、有形固定資産減価償却率は類似団体平均を下回っているものの、一人当たり延長は広範囲にわたることから類似団体を大きく上回ってい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学校施設及び道路については、個別施設計画を平成３０年度に策定予定であり、同計画に基づいて老朽化対策に取り組んでいくこととしている。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65,385
65,034
482.44
36,535,159
35,378,497
1,096,618
20,309,170
27,301,007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70" name="円/楕円 69"/>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139717</xdr:rowOff>
    </xdr:from>
    <xdr:ext cx="405111" cy="259045"/>
    <xdr:sp macro="" textlink="">
      <xdr:nvSpPr>
        <xdr:cNvPr id="71" name="【図書館】&#10;有形固定資産減価償却率該当値テキスト"/>
        <xdr:cNvSpPr txBox="1"/>
      </xdr:nvSpPr>
      <xdr:spPr>
        <a:xfrm>
          <a:off x="47244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156845</xdr:rowOff>
    </xdr:from>
    <xdr:to>
      <xdr:col>5</xdr:col>
      <xdr:colOff>409575</xdr:colOff>
      <xdr:row>37</xdr:row>
      <xdr:rowOff>86995</xdr:rowOff>
    </xdr:to>
    <xdr:sp macro="" textlink="">
      <xdr:nvSpPr>
        <xdr:cNvPr id="72" name="円/楕円 71"/>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167640</xdr:rowOff>
    </xdr:from>
    <xdr:to>
      <xdr:col>6</xdr:col>
      <xdr:colOff>511175</xdr:colOff>
      <xdr:row>37</xdr:row>
      <xdr:rowOff>36195</xdr:rowOff>
    </xdr:to>
    <xdr:cxnSp macro="">
      <xdr:nvCxnSpPr>
        <xdr:cNvPr id="73" name="直線コネクタ 72"/>
        <xdr:cNvCxnSpPr/>
      </xdr:nvCxnSpPr>
      <xdr:spPr>
        <a:xfrm flipV="1">
          <a:off x="3797300" y="63398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154322</xdr:rowOff>
    </xdr:from>
    <xdr:ext cx="405111" cy="259045"/>
    <xdr:sp macro="" textlink="">
      <xdr:nvSpPr>
        <xdr:cNvPr id="74"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103522</xdr:rowOff>
    </xdr:from>
    <xdr:ext cx="405111" cy="259045"/>
    <xdr:sp macro="" textlink="">
      <xdr:nvSpPr>
        <xdr:cNvPr id="75" name="n_1mainValue【図書館】&#10;有形固定資産減価償却率"/>
        <xdr:cNvSpPr txBox="1"/>
      </xdr:nvSpPr>
      <xdr:spPr>
        <a:xfrm>
          <a:off x="3582043"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7" name="直線コネクタ 96"/>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8"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9" name="直線コネクタ 98"/>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2"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4" name="フローチャート : 判断 103"/>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162560</xdr:rowOff>
    </xdr:from>
    <xdr:to>
      <xdr:col>15</xdr:col>
      <xdr:colOff>231775</xdr:colOff>
      <xdr:row>37</xdr:row>
      <xdr:rowOff>92710</xdr:rowOff>
    </xdr:to>
    <xdr:sp macro="" textlink="">
      <xdr:nvSpPr>
        <xdr:cNvPr id="110" name="円/楕円 109"/>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140987</xdr:rowOff>
    </xdr:from>
    <xdr:ext cx="469744" cy="259045"/>
    <xdr:sp macro="" textlink="">
      <xdr:nvSpPr>
        <xdr:cNvPr id="111" name="【図書館】&#10;一人当たり面積該当値テキスト"/>
        <xdr:cNvSpPr txBox="1"/>
      </xdr:nvSpPr>
      <xdr:spPr>
        <a:xfrm>
          <a:off x="10566400" y="631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162560</xdr:rowOff>
    </xdr:from>
    <xdr:to>
      <xdr:col>14</xdr:col>
      <xdr:colOff>79375</xdr:colOff>
      <xdr:row>37</xdr:row>
      <xdr:rowOff>92710</xdr:rowOff>
    </xdr:to>
    <xdr:sp macro="" textlink="">
      <xdr:nvSpPr>
        <xdr:cNvPr id="112" name="円/楕円 111"/>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41910</xdr:rowOff>
    </xdr:from>
    <xdr:to>
      <xdr:col>15</xdr:col>
      <xdr:colOff>180975</xdr:colOff>
      <xdr:row>37</xdr:row>
      <xdr:rowOff>41910</xdr:rowOff>
    </xdr:to>
    <xdr:cxnSp macro="">
      <xdr:nvCxnSpPr>
        <xdr:cNvPr id="113" name="直線コネクタ 112"/>
        <xdr:cNvCxnSpPr/>
      </xdr:nvCxnSpPr>
      <xdr:spPr>
        <a:xfrm>
          <a:off x="9639300" y="6385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34</xdr:row>
      <xdr:rowOff>143527</xdr:rowOff>
    </xdr:from>
    <xdr:ext cx="469744" cy="259045"/>
    <xdr:sp macro="" textlink="">
      <xdr:nvSpPr>
        <xdr:cNvPr id="114"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83837</xdr:rowOff>
    </xdr:from>
    <xdr:ext cx="469744" cy="259045"/>
    <xdr:sp macro="" textlink="">
      <xdr:nvSpPr>
        <xdr:cNvPr id="115" name="n_1mainValue【図書館】&#10;一人当たり面積"/>
        <xdr:cNvSpPr txBox="1"/>
      </xdr:nvSpPr>
      <xdr:spPr>
        <a:xfrm>
          <a:off x="9391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8" name="直線コネクタ 137"/>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9"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40" name="直線コネクタ 139"/>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41"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2" name="直線コネクタ 141"/>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43"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4" name="フローチャート : 判断 143"/>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5" name="フローチャート : 判断 144"/>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100076</xdr:rowOff>
    </xdr:from>
    <xdr:to>
      <xdr:col>6</xdr:col>
      <xdr:colOff>561975</xdr:colOff>
      <xdr:row>56</xdr:row>
      <xdr:rowOff>30226</xdr:rowOff>
    </xdr:to>
    <xdr:sp macro="" textlink="">
      <xdr:nvSpPr>
        <xdr:cNvPr id="151" name="円/楕円 150"/>
        <xdr:cNvSpPr/>
      </xdr:nvSpPr>
      <xdr:spPr>
        <a:xfrm>
          <a:off x="45847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15003</xdr:rowOff>
    </xdr:from>
    <xdr:ext cx="405111" cy="259045"/>
    <xdr:sp macro="" textlink="">
      <xdr:nvSpPr>
        <xdr:cNvPr id="152" name="【体育館・プール】&#10;有形固定資産減価償却率該当値テキスト"/>
        <xdr:cNvSpPr txBox="1"/>
      </xdr:nvSpPr>
      <xdr:spPr>
        <a:xfrm>
          <a:off x="4724400" y="9444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97790</xdr:rowOff>
    </xdr:from>
    <xdr:to>
      <xdr:col>5</xdr:col>
      <xdr:colOff>409575</xdr:colOff>
      <xdr:row>56</xdr:row>
      <xdr:rowOff>27940</xdr:rowOff>
    </xdr:to>
    <xdr:sp macro="" textlink="">
      <xdr:nvSpPr>
        <xdr:cNvPr id="153" name="円/楕円 152"/>
        <xdr:cNvSpPr/>
      </xdr:nvSpPr>
      <xdr:spPr>
        <a:xfrm>
          <a:off x="3746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148590</xdr:rowOff>
    </xdr:from>
    <xdr:to>
      <xdr:col>6</xdr:col>
      <xdr:colOff>511175</xdr:colOff>
      <xdr:row>55</xdr:row>
      <xdr:rowOff>150876</xdr:rowOff>
    </xdr:to>
    <xdr:cxnSp macro="">
      <xdr:nvCxnSpPr>
        <xdr:cNvPr id="154" name="直線コネクタ 153"/>
        <xdr:cNvCxnSpPr/>
      </xdr:nvCxnSpPr>
      <xdr:spPr>
        <a:xfrm>
          <a:off x="3797300" y="95783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48785</xdr:rowOff>
    </xdr:from>
    <xdr:ext cx="405111" cy="259045"/>
    <xdr:sp macro="" textlink="">
      <xdr:nvSpPr>
        <xdr:cNvPr id="155"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44467</xdr:rowOff>
    </xdr:from>
    <xdr:ext cx="405111" cy="259045"/>
    <xdr:sp macro="" textlink="">
      <xdr:nvSpPr>
        <xdr:cNvPr id="156" name="n_1mainValue【体育館・プール】&#10;有形固定資産減価償却率"/>
        <xdr:cNvSpPr txBox="1"/>
      </xdr:nvSpPr>
      <xdr:spPr>
        <a:xfrm>
          <a:off x="3582043"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8" name="直線コネクタ 177"/>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9"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0" name="直線コネクタ 179"/>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81"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2" name="直線コネクタ 181"/>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83"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84" name="フローチャート : 判断 183"/>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85" name="フローチャート : 判断 184"/>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154940</xdr:rowOff>
    </xdr:from>
    <xdr:to>
      <xdr:col>15</xdr:col>
      <xdr:colOff>231775</xdr:colOff>
      <xdr:row>55</xdr:row>
      <xdr:rowOff>85090</xdr:rowOff>
    </xdr:to>
    <xdr:sp macro="" textlink="">
      <xdr:nvSpPr>
        <xdr:cNvPr id="191" name="円/楕円 190"/>
        <xdr:cNvSpPr/>
      </xdr:nvSpPr>
      <xdr:spPr>
        <a:xfrm>
          <a:off x="104267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107967</xdr:rowOff>
    </xdr:from>
    <xdr:ext cx="469744" cy="259045"/>
    <xdr:sp macro="" textlink="">
      <xdr:nvSpPr>
        <xdr:cNvPr id="192" name="【体育館・プール】&#10;一人当たり面積該当値テキスト"/>
        <xdr:cNvSpPr txBox="1"/>
      </xdr:nvSpPr>
      <xdr:spPr>
        <a:xfrm>
          <a:off x="10566400" y="936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79502</xdr:rowOff>
    </xdr:from>
    <xdr:to>
      <xdr:col>14</xdr:col>
      <xdr:colOff>79375</xdr:colOff>
      <xdr:row>56</xdr:row>
      <xdr:rowOff>9652</xdr:rowOff>
    </xdr:to>
    <xdr:sp macro="" textlink="">
      <xdr:nvSpPr>
        <xdr:cNvPr id="193" name="円/楕円 192"/>
        <xdr:cNvSpPr/>
      </xdr:nvSpPr>
      <xdr:spPr>
        <a:xfrm>
          <a:off x="9588500" y="95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34290</xdr:rowOff>
    </xdr:from>
    <xdr:to>
      <xdr:col>15</xdr:col>
      <xdr:colOff>180975</xdr:colOff>
      <xdr:row>55</xdr:row>
      <xdr:rowOff>130302</xdr:rowOff>
    </xdr:to>
    <xdr:cxnSp macro="">
      <xdr:nvCxnSpPr>
        <xdr:cNvPr id="194" name="直線コネクタ 193"/>
        <xdr:cNvCxnSpPr/>
      </xdr:nvCxnSpPr>
      <xdr:spPr>
        <a:xfrm flipV="1">
          <a:off x="9639300" y="946404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25925</xdr:rowOff>
    </xdr:from>
    <xdr:ext cx="469744" cy="259045"/>
    <xdr:sp macro="" textlink="">
      <xdr:nvSpPr>
        <xdr:cNvPr id="195" name="n_1aveValue【体育館・プール】&#10;一人当たり面積"/>
        <xdr:cNvSpPr txBox="1"/>
      </xdr:nvSpPr>
      <xdr:spPr>
        <a:xfrm>
          <a:off x="939172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54</xdr:row>
      <xdr:rowOff>26179</xdr:rowOff>
    </xdr:from>
    <xdr:ext cx="469744" cy="259045"/>
    <xdr:sp macro="" textlink="">
      <xdr:nvSpPr>
        <xdr:cNvPr id="196" name="n_1mainValue【体育館・プール】&#10;一人当たり面積"/>
        <xdr:cNvSpPr txBox="1"/>
      </xdr:nvSpPr>
      <xdr:spPr>
        <a:xfrm>
          <a:off x="9391727" y="928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19" name="直線コネクタ 218"/>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20"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21" name="直線コネクタ 220"/>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22"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23" name="直線コネクタ 222"/>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24"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26" name="フローチャート : 判断 225"/>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37592</xdr:rowOff>
    </xdr:from>
    <xdr:to>
      <xdr:col>6</xdr:col>
      <xdr:colOff>561975</xdr:colOff>
      <xdr:row>81</xdr:row>
      <xdr:rowOff>139192</xdr:rowOff>
    </xdr:to>
    <xdr:sp macro="" textlink="">
      <xdr:nvSpPr>
        <xdr:cNvPr id="232" name="円/楕円 231"/>
        <xdr:cNvSpPr/>
      </xdr:nvSpPr>
      <xdr:spPr>
        <a:xfrm>
          <a:off x="45847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60469</xdr:rowOff>
    </xdr:from>
    <xdr:ext cx="405111" cy="259045"/>
    <xdr:sp macro="" textlink="">
      <xdr:nvSpPr>
        <xdr:cNvPr id="233" name="【福祉施設】&#10;有形固定資産減価償却率該当値テキスト"/>
        <xdr:cNvSpPr txBox="1"/>
      </xdr:nvSpPr>
      <xdr:spPr>
        <a:xfrm>
          <a:off x="4724400" y="1377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87885</xdr:rowOff>
    </xdr:from>
    <xdr:to>
      <xdr:col>5</xdr:col>
      <xdr:colOff>409575</xdr:colOff>
      <xdr:row>82</xdr:row>
      <xdr:rowOff>18035</xdr:rowOff>
    </xdr:to>
    <xdr:sp macro="" textlink="">
      <xdr:nvSpPr>
        <xdr:cNvPr id="234" name="円/楕円 233"/>
        <xdr:cNvSpPr/>
      </xdr:nvSpPr>
      <xdr:spPr>
        <a:xfrm>
          <a:off x="3746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88392</xdr:rowOff>
    </xdr:from>
    <xdr:to>
      <xdr:col>6</xdr:col>
      <xdr:colOff>511175</xdr:colOff>
      <xdr:row>81</xdr:row>
      <xdr:rowOff>138685</xdr:rowOff>
    </xdr:to>
    <xdr:cxnSp macro="">
      <xdr:nvCxnSpPr>
        <xdr:cNvPr id="235" name="直線コネクタ 234"/>
        <xdr:cNvCxnSpPr/>
      </xdr:nvCxnSpPr>
      <xdr:spPr>
        <a:xfrm flipV="1">
          <a:off x="3797300" y="1397584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34307</xdr:rowOff>
    </xdr:from>
    <xdr:ext cx="405111" cy="259045"/>
    <xdr:sp macro="" textlink="">
      <xdr:nvSpPr>
        <xdr:cNvPr id="236"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34562</xdr:rowOff>
    </xdr:from>
    <xdr:ext cx="405111" cy="259045"/>
    <xdr:sp macro="" textlink="">
      <xdr:nvSpPr>
        <xdr:cNvPr id="237" name="n_1mainValue【福祉施設】&#10;有形固定資産減価償却率"/>
        <xdr:cNvSpPr txBox="1"/>
      </xdr:nvSpPr>
      <xdr:spPr>
        <a:xfrm>
          <a:off x="3582043"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7" name="テキスト ボックス 25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61" name="直線コネクタ 260"/>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62"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63" name="直線コネクタ 262"/>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64"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65" name="直線コネクタ 264"/>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52088</xdr:rowOff>
    </xdr:from>
    <xdr:ext cx="469744" cy="259045"/>
    <xdr:sp macro="" textlink="">
      <xdr:nvSpPr>
        <xdr:cNvPr id="266" name="【福祉施設】&#10;一人当たり面積平均値テキスト"/>
        <xdr:cNvSpPr txBox="1"/>
      </xdr:nvSpPr>
      <xdr:spPr>
        <a:xfrm>
          <a:off x="10566400" y="13768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67" name="フローチャート : 判断 266"/>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68" name="フローチャート : 判断 267"/>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25400</xdr:rowOff>
    </xdr:from>
    <xdr:to>
      <xdr:col>15</xdr:col>
      <xdr:colOff>231775</xdr:colOff>
      <xdr:row>84</xdr:row>
      <xdr:rowOff>127000</xdr:rowOff>
    </xdr:to>
    <xdr:sp macro="" textlink="">
      <xdr:nvSpPr>
        <xdr:cNvPr id="274" name="円/楕円 273"/>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3827</xdr:rowOff>
    </xdr:from>
    <xdr:ext cx="469744" cy="259045"/>
    <xdr:sp macro="" textlink="">
      <xdr:nvSpPr>
        <xdr:cNvPr id="275" name="【福祉施設】&#10;一人当たり面積該当値テキスト"/>
        <xdr:cNvSpPr txBox="1"/>
      </xdr:nvSpPr>
      <xdr:spPr>
        <a:xfrm>
          <a:off x="10566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33020</xdr:rowOff>
    </xdr:from>
    <xdr:to>
      <xdr:col>14</xdr:col>
      <xdr:colOff>79375</xdr:colOff>
      <xdr:row>84</xdr:row>
      <xdr:rowOff>134620</xdr:rowOff>
    </xdr:to>
    <xdr:sp macro="" textlink="">
      <xdr:nvSpPr>
        <xdr:cNvPr id="276" name="円/楕円 275"/>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76200</xdr:rowOff>
    </xdr:from>
    <xdr:to>
      <xdr:col>15</xdr:col>
      <xdr:colOff>180975</xdr:colOff>
      <xdr:row>84</xdr:row>
      <xdr:rowOff>83820</xdr:rowOff>
    </xdr:to>
    <xdr:cxnSp macro="">
      <xdr:nvCxnSpPr>
        <xdr:cNvPr id="277" name="直線コネクタ 276"/>
        <xdr:cNvCxnSpPr/>
      </xdr:nvCxnSpPr>
      <xdr:spPr>
        <a:xfrm flipV="1">
          <a:off x="9639300" y="1447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25416</xdr:rowOff>
    </xdr:from>
    <xdr:ext cx="469744" cy="259045"/>
    <xdr:sp macro="" textlink="">
      <xdr:nvSpPr>
        <xdr:cNvPr id="278"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125747</xdr:rowOff>
    </xdr:from>
    <xdr:ext cx="469744" cy="259045"/>
    <xdr:sp macro="" textlink="">
      <xdr:nvSpPr>
        <xdr:cNvPr id="279" name="n_1main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90" name="直線コネクタ 2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91" name="テキスト ボックス 29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2" name="直線コネクタ 2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3" name="テキスト ボックス 2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4" name="直線コネクタ 2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5" name="テキスト ボックス 2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6" name="直線コネクタ 2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7" name="テキスト ボックス 2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8" name="直線コネクタ 2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9" name="テキスト ボックス 2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121920</xdr:rowOff>
    </xdr:from>
    <xdr:to>
      <xdr:col>6</xdr:col>
      <xdr:colOff>510540</xdr:colOff>
      <xdr:row>107</xdr:row>
      <xdr:rowOff>9525</xdr:rowOff>
    </xdr:to>
    <xdr:cxnSp macro="">
      <xdr:nvCxnSpPr>
        <xdr:cNvPr id="303" name="直線コネクタ 302"/>
        <xdr:cNvCxnSpPr/>
      </xdr:nvCxnSpPr>
      <xdr:spPr>
        <a:xfrm flipV="1">
          <a:off x="4634865" y="1709547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13352</xdr:rowOff>
    </xdr:from>
    <xdr:ext cx="405111" cy="259045"/>
    <xdr:sp macro="" textlink="">
      <xdr:nvSpPr>
        <xdr:cNvPr id="304" name="【市民会館】&#10;有形固定資産減価償却率最小値テキスト"/>
        <xdr:cNvSpPr txBox="1"/>
      </xdr:nvSpPr>
      <xdr:spPr>
        <a:xfrm>
          <a:off x="4724400"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107</xdr:row>
      <xdr:rowOff>9525</xdr:rowOff>
    </xdr:from>
    <xdr:to>
      <xdr:col>6</xdr:col>
      <xdr:colOff>600075</xdr:colOff>
      <xdr:row>107</xdr:row>
      <xdr:rowOff>9525</xdr:rowOff>
    </xdr:to>
    <xdr:cxnSp macro="">
      <xdr:nvCxnSpPr>
        <xdr:cNvPr id="305" name="直線コネクタ 304"/>
        <xdr:cNvCxnSpPr/>
      </xdr:nvCxnSpPr>
      <xdr:spPr>
        <a:xfrm>
          <a:off x="4546600" y="1835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68597</xdr:rowOff>
    </xdr:from>
    <xdr:ext cx="405111" cy="259045"/>
    <xdr:sp macro="" textlink="">
      <xdr:nvSpPr>
        <xdr:cNvPr id="306" name="【市民会館】&#10;有形固定資産減価償却率最大値テキスト"/>
        <xdr:cNvSpPr txBox="1"/>
      </xdr:nvSpPr>
      <xdr:spPr>
        <a:xfrm>
          <a:off x="47244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99</xdr:row>
      <xdr:rowOff>121920</xdr:rowOff>
    </xdr:from>
    <xdr:to>
      <xdr:col>6</xdr:col>
      <xdr:colOff>600075</xdr:colOff>
      <xdr:row>99</xdr:row>
      <xdr:rowOff>121920</xdr:rowOff>
    </xdr:to>
    <xdr:cxnSp macro="">
      <xdr:nvCxnSpPr>
        <xdr:cNvPr id="307" name="直線コネクタ 306"/>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92091</xdr:rowOff>
    </xdr:from>
    <xdr:ext cx="405111" cy="259045"/>
    <xdr:sp macro="" textlink="">
      <xdr:nvSpPr>
        <xdr:cNvPr id="308" name="【市民会館】&#10;有形固定資産減価償却率平均値テキスト"/>
        <xdr:cNvSpPr txBox="1"/>
      </xdr:nvSpPr>
      <xdr:spPr>
        <a:xfrm>
          <a:off x="4724400" y="17408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69214</xdr:rowOff>
    </xdr:from>
    <xdr:to>
      <xdr:col>6</xdr:col>
      <xdr:colOff>561975</xdr:colOff>
      <xdr:row>102</xdr:row>
      <xdr:rowOff>170814</xdr:rowOff>
    </xdr:to>
    <xdr:sp macro="" textlink="">
      <xdr:nvSpPr>
        <xdr:cNvPr id="309" name="フローチャート : 判断 308"/>
        <xdr:cNvSpPr/>
      </xdr:nvSpPr>
      <xdr:spPr>
        <a:xfrm>
          <a:off x="4584700" y="1755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101600</xdr:rowOff>
    </xdr:from>
    <xdr:to>
      <xdr:col>5</xdr:col>
      <xdr:colOff>409575</xdr:colOff>
      <xdr:row>103</xdr:row>
      <xdr:rowOff>31750</xdr:rowOff>
    </xdr:to>
    <xdr:sp macro="" textlink="">
      <xdr:nvSpPr>
        <xdr:cNvPr id="310" name="フローチャート : 判断 309"/>
        <xdr:cNvSpPr/>
      </xdr:nvSpPr>
      <xdr:spPr>
        <a:xfrm>
          <a:off x="374650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130175</xdr:rowOff>
    </xdr:from>
    <xdr:to>
      <xdr:col>6</xdr:col>
      <xdr:colOff>561975</xdr:colOff>
      <xdr:row>107</xdr:row>
      <xdr:rowOff>60325</xdr:rowOff>
    </xdr:to>
    <xdr:sp macro="" textlink="">
      <xdr:nvSpPr>
        <xdr:cNvPr id="316" name="円/楕円 315"/>
        <xdr:cNvSpPr/>
      </xdr:nvSpPr>
      <xdr:spPr>
        <a:xfrm>
          <a:off x="4584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45102</xdr:rowOff>
    </xdr:from>
    <xdr:ext cx="405111" cy="259045"/>
    <xdr:sp macro="" textlink="">
      <xdr:nvSpPr>
        <xdr:cNvPr id="317" name="【市民会館】&#10;有形固定資産減価償却率該当値テキスト"/>
        <xdr:cNvSpPr txBox="1"/>
      </xdr:nvSpPr>
      <xdr:spPr>
        <a:xfrm>
          <a:off x="4724400" y="182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170180</xdr:rowOff>
    </xdr:from>
    <xdr:to>
      <xdr:col>5</xdr:col>
      <xdr:colOff>409575</xdr:colOff>
      <xdr:row>107</xdr:row>
      <xdr:rowOff>100330</xdr:rowOff>
    </xdr:to>
    <xdr:sp macro="" textlink="">
      <xdr:nvSpPr>
        <xdr:cNvPr id="318" name="円/楕円 317"/>
        <xdr:cNvSpPr/>
      </xdr:nvSpPr>
      <xdr:spPr>
        <a:xfrm>
          <a:off x="3746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9525</xdr:rowOff>
    </xdr:from>
    <xdr:to>
      <xdr:col>6</xdr:col>
      <xdr:colOff>511175</xdr:colOff>
      <xdr:row>107</xdr:row>
      <xdr:rowOff>49530</xdr:rowOff>
    </xdr:to>
    <xdr:cxnSp macro="">
      <xdr:nvCxnSpPr>
        <xdr:cNvPr id="319" name="直線コネクタ 318"/>
        <xdr:cNvCxnSpPr/>
      </xdr:nvCxnSpPr>
      <xdr:spPr>
        <a:xfrm flipV="1">
          <a:off x="3797300" y="183546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48277</xdr:rowOff>
    </xdr:from>
    <xdr:ext cx="405111" cy="259045"/>
    <xdr:sp macro="" textlink="">
      <xdr:nvSpPr>
        <xdr:cNvPr id="320" name="n_1aveValue【市民会館】&#10;有形固定資産減価償却率"/>
        <xdr:cNvSpPr txBox="1"/>
      </xdr:nvSpPr>
      <xdr:spPr>
        <a:xfrm>
          <a:off x="3582043"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91457</xdr:rowOff>
    </xdr:from>
    <xdr:ext cx="405111" cy="259045"/>
    <xdr:sp macro="" textlink="">
      <xdr:nvSpPr>
        <xdr:cNvPr id="321" name="n_1mainValue【市民会館】&#10;有形固定資産減価償却率"/>
        <xdr:cNvSpPr txBox="1"/>
      </xdr:nvSpPr>
      <xdr:spPr>
        <a:xfrm>
          <a:off x="3582043"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2" name="テキスト ボックス 33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3" name="直線コネクタ 33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4" name="テキスト ボックス 33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5" name="直線コネクタ 33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6" name="テキスト ボックス 33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7" name="直線コネクタ 33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8" name="テキスト ボックス 33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9" name="直線コネクタ 33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0" name="テキスト ボックス 33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1" name="直線コネクタ 34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2" name="テキスト ボックス 34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3" name="直線コネクタ 3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4" name="テキスト ボックス 3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46" name="直線コネクタ 345"/>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47"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48" name="直線コネクタ 347"/>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49"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50" name="直線コネクタ 349"/>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120666</xdr:rowOff>
    </xdr:from>
    <xdr:ext cx="469744" cy="259045"/>
    <xdr:sp macro="" textlink="">
      <xdr:nvSpPr>
        <xdr:cNvPr id="351" name="【市民会館】&#10;一人当たり面積平均値テキスト"/>
        <xdr:cNvSpPr txBox="1"/>
      </xdr:nvSpPr>
      <xdr:spPr>
        <a:xfrm>
          <a:off x="10566400" y="1795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52" name="フローチャート : 判断 351"/>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53" name="フローチャート : 判断 352"/>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120650</xdr:rowOff>
    </xdr:from>
    <xdr:to>
      <xdr:col>15</xdr:col>
      <xdr:colOff>231775</xdr:colOff>
      <xdr:row>106</xdr:row>
      <xdr:rowOff>50800</xdr:rowOff>
    </xdr:to>
    <xdr:sp macro="" textlink="">
      <xdr:nvSpPr>
        <xdr:cNvPr id="359" name="円/楕円 358"/>
        <xdr:cNvSpPr/>
      </xdr:nvSpPr>
      <xdr:spPr>
        <a:xfrm>
          <a:off x="10426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99077</xdr:rowOff>
    </xdr:from>
    <xdr:ext cx="469744" cy="259045"/>
    <xdr:sp macro="" textlink="">
      <xdr:nvSpPr>
        <xdr:cNvPr id="360" name="【市民会館】&#10;一人当たり面積該当値テキスト"/>
        <xdr:cNvSpPr txBox="1"/>
      </xdr:nvSpPr>
      <xdr:spPr>
        <a:xfrm>
          <a:off x="1056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135889</xdr:rowOff>
    </xdr:from>
    <xdr:to>
      <xdr:col>14</xdr:col>
      <xdr:colOff>79375</xdr:colOff>
      <xdr:row>106</xdr:row>
      <xdr:rowOff>66039</xdr:rowOff>
    </xdr:to>
    <xdr:sp macro="" textlink="">
      <xdr:nvSpPr>
        <xdr:cNvPr id="361" name="円/楕円 360"/>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0</xdr:rowOff>
    </xdr:from>
    <xdr:to>
      <xdr:col>15</xdr:col>
      <xdr:colOff>180975</xdr:colOff>
      <xdr:row>106</xdr:row>
      <xdr:rowOff>15239</xdr:rowOff>
    </xdr:to>
    <xdr:cxnSp macro="">
      <xdr:nvCxnSpPr>
        <xdr:cNvPr id="362" name="直線コネクタ 361"/>
        <xdr:cNvCxnSpPr/>
      </xdr:nvCxnSpPr>
      <xdr:spPr>
        <a:xfrm flipV="1">
          <a:off x="9639300" y="181737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95266</xdr:rowOff>
    </xdr:from>
    <xdr:ext cx="469744" cy="259045"/>
    <xdr:sp macro="" textlink="">
      <xdr:nvSpPr>
        <xdr:cNvPr id="363"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104</xdr:row>
      <xdr:rowOff>82566</xdr:rowOff>
    </xdr:from>
    <xdr:ext cx="469744" cy="259045"/>
    <xdr:sp macro="" textlink="">
      <xdr:nvSpPr>
        <xdr:cNvPr id="364" name="n_1main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5" name="テキスト ボックス 37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6" name="直線コネクタ 37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7" name="テキスト ボックス 37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8" name="直線コネクタ 37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9" name="テキスト ボックス 37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0" name="直線コネクタ 37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1" name="テキスト ボックス 38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2" name="直線コネクタ 38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3" name="テキスト ボックス 38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87" name="直線コネクタ 386"/>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88"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89" name="直線コネクタ 388"/>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90"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91" name="直線コネクタ 390"/>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4843</xdr:rowOff>
    </xdr:from>
    <xdr:ext cx="405111" cy="259045"/>
    <xdr:sp macro="" textlink="">
      <xdr:nvSpPr>
        <xdr:cNvPr id="392" name="【一般廃棄物処理施設】&#10;有形固定資産減価償却率平均値テキスト"/>
        <xdr:cNvSpPr txBox="1"/>
      </xdr:nvSpPr>
      <xdr:spPr>
        <a:xfrm>
          <a:off x="16408400" y="6519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93" name="フローチャート : 判断 392"/>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94" name="フローチャート : 判断 393"/>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400" name="円/楕円 399"/>
        <xdr:cNvSpPr/>
      </xdr:nvSpPr>
      <xdr:spPr>
        <a:xfrm>
          <a:off x="16268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131843</xdr:rowOff>
    </xdr:from>
    <xdr:ext cx="405111" cy="259045"/>
    <xdr:sp macro="" textlink="">
      <xdr:nvSpPr>
        <xdr:cNvPr id="401" name="【一般廃棄物処理施設】&#10;有形固定資産減価償却率該当値テキスト"/>
        <xdr:cNvSpPr txBox="1"/>
      </xdr:nvSpPr>
      <xdr:spPr>
        <a:xfrm>
          <a:off x="16408400" y="664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41402</xdr:rowOff>
    </xdr:from>
    <xdr:to>
      <xdr:col>22</xdr:col>
      <xdr:colOff>415925</xdr:colOff>
      <xdr:row>39</xdr:row>
      <xdr:rowOff>143002</xdr:rowOff>
    </xdr:to>
    <xdr:sp macro="" textlink="">
      <xdr:nvSpPr>
        <xdr:cNvPr id="402" name="円/楕円 401"/>
        <xdr:cNvSpPr/>
      </xdr:nvSpPr>
      <xdr:spPr>
        <a:xfrm>
          <a:off x="15430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32766</xdr:rowOff>
    </xdr:from>
    <xdr:to>
      <xdr:col>23</xdr:col>
      <xdr:colOff>517525</xdr:colOff>
      <xdr:row>39</xdr:row>
      <xdr:rowOff>92202</xdr:rowOff>
    </xdr:to>
    <xdr:cxnSp macro="">
      <xdr:nvCxnSpPr>
        <xdr:cNvPr id="403" name="直線コネクタ 402"/>
        <xdr:cNvCxnSpPr/>
      </xdr:nvCxnSpPr>
      <xdr:spPr>
        <a:xfrm flipV="1">
          <a:off x="15481300" y="67193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159275</xdr:rowOff>
    </xdr:from>
    <xdr:ext cx="405111" cy="259045"/>
    <xdr:sp macro="" textlink="">
      <xdr:nvSpPr>
        <xdr:cNvPr id="404"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159529</xdr:rowOff>
    </xdr:from>
    <xdr:ext cx="405111" cy="259045"/>
    <xdr:sp macro="" textlink="">
      <xdr:nvSpPr>
        <xdr:cNvPr id="405" name="n_1mainValue【一般廃棄物処理施設】&#10;有形固定資産減価償却率"/>
        <xdr:cNvSpPr txBox="1"/>
      </xdr:nvSpPr>
      <xdr:spPr>
        <a:xfrm>
          <a:off x="15266043" y="650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6" name="直線コネクタ 4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7" name="テキスト ボックス 41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8" name="直線コネクタ 4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9" name="テキスト ボックス 41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1" name="テキスト ボックス 42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2" name="直線コネクタ 4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3" name="テキスト ボックス 42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4" name="直線コネクタ 4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5" name="テキスト ボックス 42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7" name="テキスト ボックス 4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29" name="直線コネクタ 428"/>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30"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31" name="直線コネクタ 430"/>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32"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33" name="直線コネクタ 432"/>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34"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35" name="フローチャート : 判断 434"/>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36" name="フローチャート : 判断 435"/>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125611</xdr:rowOff>
    </xdr:from>
    <xdr:to>
      <xdr:col>32</xdr:col>
      <xdr:colOff>238125</xdr:colOff>
      <xdr:row>39</xdr:row>
      <xdr:rowOff>55761</xdr:rowOff>
    </xdr:to>
    <xdr:sp macro="" textlink="">
      <xdr:nvSpPr>
        <xdr:cNvPr id="442" name="円/楕円 441"/>
        <xdr:cNvSpPr/>
      </xdr:nvSpPr>
      <xdr:spPr>
        <a:xfrm>
          <a:off x="22110700" y="66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148488</xdr:rowOff>
    </xdr:from>
    <xdr:ext cx="534377" cy="259045"/>
    <xdr:sp macro="" textlink="">
      <xdr:nvSpPr>
        <xdr:cNvPr id="443" name="【一般廃棄物処理施設】&#10;一人当たり有形固定資産（償却資産）額該当値テキスト"/>
        <xdr:cNvSpPr txBox="1"/>
      </xdr:nvSpPr>
      <xdr:spPr>
        <a:xfrm>
          <a:off x="22250400" y="64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134328</xdr:rowOff>
    </xdr:from>
    <xdr:to>
      <xdr:col>31</xdr:col>
      <xdr:colOff>85725</xdr:colOff>
      <xdr:row>39</xdr:row>
      <xdr:rowOff>64478</xdr:rowOff>
    </xdr:to>
    <xdr:sp macro="" textlink="">
      <xdr:nvSpPr>
        <xdr:cNvPr id="444" name="円/楕円 443"/>
        <xdr:cNvSpPr/>
      </xdr:nvSpPr>
      <xdr:spPr>
        <a:xfrm>
          <a:off x="21272500" y="66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4961</xdr:rowOff>
    </xdr:from>
    <xdr:to>
      <xdr:col>32</xdr:col>
      <xdr:colOff>187325</xdr:colOff>
      <xdr:row>39</xdr:row>
      <xdr:rowOff>13678</xdr:rowOff>
    </xdr:to>
    <xdr:cxnSp macro="">
      <xdr:nvCxnSpPr>
        <xdr:cNvPr id="445" name="直線コネクタ 444"/>
        <xdr:cNvCxnSpPr/>
      </xdr:nvCxnSpPr>
      <xdr:spPr>
        <a:xfrm flipV="1">
          <a:off x="21323300" y="6691511"/>
          <a:ext cx="8382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118881</xdr:rowOff>
    </xdr:from>
    <xdr:ext cx="534377" cy="259045"/>
    <xdr:sp macro="" textlink="">
      <xdr:nvSpPr>
        <xdr:cNvPr id="446"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30</xdr:col>
      <xdr:colOff>440836</xdr:colOff>
      <xdr:row>37</xdr:row>
      <xdr:rowOff>81005</xdr:rowOff>
    </xdr:from>
    <xdr:ext cx="534377" cy="259045"/>
    <xdr:sp macro="" textlink="">
      <xdr:nvSpPr>
        <xdr:cNvPr id="447" name="n_1mainValue【一般廃棄物処理施設】&#10;一人当たり有形固定資産（償却資産）額"/>
        <xdr:cNvSpPr txBox="1"/>
      </xdr:nvSpPr>
      <xdr:spPr>
        <a:xfrm>
          <a:off x="21043411"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8" name="テキスト ボックス 4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9" name="直線コネクタ 45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0" name="テキスト ボックス 45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1" name="直線コネクタ 46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2" name="テキスト ボックス 46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3" name="直線コネクタ 46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64" name="テキスト ボックス 46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5" name="直線コネクタ 46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66" name="テキスト ボックス 46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70" name="直線コネクタ 469"/>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71"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72" name="直線コネクタ 471"/>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73"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74" name="直線コネクタ 473"/>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129811</xdr:rowOff>
    </xdr:from>
    <xdr:ext cx="405111" cy="259045"/>
    <xdr:sp macro="" textlink="">
      <xdr:nvSpPr>
        <xdr:cNvPr id="475" name="【保健センター・保健所】&#10;有形固定資産減価償却率平均値テキスト"/>
        <xdr:cNvSpPr txBox="1"/>
      </xdr:nvSpPr>
      <xdr:spPr>
        <a:xfrm>
          <a:off x="164084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76" name="フローチャート : 判断 475"/>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77" name="フローチャート : 判断 476"/>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24638</xdr:rowOff>
    </xdr:from>
    <xdr:to>
      <xdr:col>23</xdr:col>
      <xdr:colOff>568325</xdr:colOff>
      <xdr:row>61</xdr:row>
      <xdr:rowOff>126238</xdr:rowOff>
    </xdr:to>
    <xdr:sp macro="" textlink="">
      <xdr:nvSpPr>
        <xdr:cNvPr id="483" name="円/楕円 482"/>
        <xdr:cNvSpPr/>
      </xdr:nvSpPr>
      <xdr:spPr>
        <a:xfrm>
          <a:off x="162687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3065</xdr:rowOff>
    </xdr:from>
    <xdr:ext cx="405111" cy="259045"/>
    <xdr:sp macro="" textlink="">
      <xdr:nvSpPr>
        <xdr:cNvPr id="484" name="【保健センター・保健所】&#10;有形固定資産減価償却率該当値テキスト"/>
        <xdr:cNvSpPr txBox="1"/>
      </xdr:nvSpPr>
      <xdr:spPr>
        <a:xfrm>
          <a:off x="16408400" y="104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74930</xdr:rowOff>
    </xdr:from>
    <xdr:to>
      <xdr:col>22</xdr:col>
      <xdr:colOff>415925</xdr:colOff>
      <xdr:row>62</xdr:row>
      <xdr:rowOff>5080</xdr:rowOff>
    </xdr:to>
    <xdr:sp macro="" textlink="">
      <xdr:nvSpPr>
        <xdr:cNvPr id="485" name="円/楕円 484"/>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75438</xdr:rowOff>
    </xdr:from>
    <xdr:to>
      <xdr:col>23</xdr:col>
      <xdr:colOff>517525</xdr:colOff>
      <xdr:row>61</xdr:row>
      <xdr:rowOff>125730</xdr:rowOff>
    </xdr:to>
    <xdr:cxnSp macro="">
      <xdr:nvCxnSpPr>
        <xdr:cNvPr id="486" name="直線コネクタ 485"/>
        <xdr:cNvCxnSpPr/>
      </xdr:nvCxnSpPr>
      <xdr:spPr>
        <a:xfrm flipV="1">
          <a:off x="15481300" y="105338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62755</xdr:rowOff>
    </xdr:from>
    <xdr:ext cx="405111" cy="259045"/>
    <xdr:sp macro="" textlink="">
      <xdr:nvSpPr>
        <xdr:cNvPr id="487"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167657</xdr:rowOff>
    </xdr:from>
    <xdr:ext cx="405111" cy="259045"/>
    <xdr:sp macro="" textlink="">
      <xdr:nvSpPr>
        <xdr:cNvPr id="488" name="n_1mainValue【保健センター・保健所】&#10;有形固定資産減価償却率"/>
        <xdr:cNvSpPr txBox="1"/>
      </xdr:nvSpPr>
      <xdr:spPr>
        <a:xfrm>
          <a:off x="15266043"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9" name="直線コネクタ 49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0" name="テキスト ボックス 49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1" name="直線コネクタ 50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2" name="テキスト ボックス 50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3" name="直線コネクタ 50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4" name="テキスト ボックス 50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5" name="直線コネクタ 50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6" name="テキスト ボックス 50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510" name="直線コネクタ 509"/>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511"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512" name="直線コネクタ 511"/>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513"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514" name="直線コネクタ 513"/>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515"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516" name="フローチャート : 判断 515"/>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517" name="フローチャート : 判断 516"/>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170942</xdr:rowOff>
    </xdr:from>
    <xdr:to>
      <xdr:col>32</xdr:col>
      <xdr:colOff>238125</xdr:colOff>
      <xdr:row>58</xdr:row>
      <xdr:rowOff>101092</xdr:rowOff>
    </xdr:to>
    <xdr:sp macro="" textlink="">
      <xdr:nvSpPr>
        <xdr:cNvPr id="523" name="円/楕円 522"/>
        <xdr:cNvSpPr/>
      </xdr:nvSpPr>
      <xdr:spPr>
        <a:xfrm>
          <a:off x="221107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22369</xdr:rowOff>
    </xdr:from>
    <xdr:ext cx="469744" cy="259045"/>
    <xdr:sp macro="" textlink="">
      <xdr:nvSpPr>
        <xdr:cNvPr id="524" name="【保健センター・保健所】&#10;一人当たり面積該当値テキスト"/>
        <xdr:cNvSpPr txBox="1"/>
      </xdr:nvSpPr>
      <xdr:spPr>
        <a:xfrm>
          <a:off x="22250400" y="979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8636</xdr:rowOff>
    </xdr:from>
    <xdr:to>
      <xdr:col>31</xdr:col>
      <xdr:colOff>85725</xdr:colOff>
      <xdr:row>58</xdr:row>
      <xdr:rowOff>110236</xdr:rowOff>
    </xdr:to>
    <xdr:sp macro="" textlink="">
      <xdr:nvSpPr>
        <xdr:cNvPr id="525" name="円/楕円 524"/>
        <xdr:cNvSpPr/>
      </xdr:nvSpPr>
      <xdr:spPr>
        <a:xfrm>
          <a:off x="21272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50292</xdr:rowOff>
    </xdr:from>
    <xdr:to>
      <xdr:col>32</xdr:col>
      <xdr:colOff>187325</xdr:colOff>
      <xdr:row>58</xdr:row>
      <xdr:rowOff>59436</xdr:rowOff>
    </xdr:to>
    <xdr:cxnSp macro="">
      <xdr:nvCxnSpPr>
        <xdr:cNvPr id="526" name="直線コネクタ 525"/>
        <xdr:cNvCxnSpPr/>
      </xdr:nvCxnSpPr>
      <xdr:spPr>
        <a:xfrm flipV="1">
          <a:off x="21323300" y="99943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53357</xdr:rowOff>
    </xdr:from>
    <xdr:ext cx="469744" cy="259045"/>
    <xdr:sp macro="" textlink="">
      <xdr:nvSpPr>
        <xdr:cNvPr id="527"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126763</xdr:rowOff>
    </xdr:from>
    <xdr:ext cx="469744" cy="259045"/>
    <xdr:sp macro="" textlink="">
      <xdr:nvSpPr>
        <xdr:cNvPr id="528" name="n_1mainValue【保健センター・保健所】&#10;一人当たり面積"/>
        <xdr:cNvSpPr txBox="1"/>
      </xdr:nvSpPr>
      <xdr:spPr>
        <a:xfrm>
          <a:off x="21075727" y="972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39" name="テキスト ボックス 53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1" name="テキスト ボックス 5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49" name="テキスト ボックス 5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1" name="テキスト ボックス 55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53" name="直線コネクタ 552"/>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54"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55" name="直線コネクタ 554"/>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56"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57" name="直線コネクタ 556"/>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58"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59" name="フローチャート : 判断 558"/>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60" name="フローチャート : 判断 559"/>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124461</xdr:rowOff>
    </xdr:from>
    <xdr:to>
      <xdr:col>22</xdr:col>
      <xdr:colOff>415925</xdr:colOff>
      <xdr:row>80</xdr:row>
      <xdr:rowOff>54611</xdr:rowOff>
    </xdr:to>
    <xdr:sp macro="" textlink="">
      <xdr:nvSpPr>
        <xdr:cNvPr id="566" name="円/楕円 565"/>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11447</xdr:rowOff>
    </xdr:from>
    <xdr:ext cx="405111" cy="259045"/>
    <xdr:sp macro="" textlink="">
      <xdr:nvSpPr>
        <xdr:cNvPr id="567" name="n_1aveValue【消防施設】&#10;有形固定資産減価償却率"/>
        <xdr:cNvSpPr txBox="1"/>
      </xdr:nvSpPr>
      <xdr:spPr>
        <a:xfrm>
          <a:off x="15266043"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71138</xdr:rowOff>
    </xdr:from>
    <xdr:ext cx="405111" cy="259045"/>
    <xdr:sp macro="" textlink="">
      <xdr:nvSpPr>
        <xdr:cNvPr id="568" name="n_1mainValue【消防施設】&#10;有形固定資産減価償却率"/>
        <xdr:cNvSpPr txBox="1"/>
      </xdr:nvSpPr>
      <xdr:spPr>
        <a:xfrm>
          <a:off x="15266043"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79" name="直線コネクタ 5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0" name="テキスト ボックス 5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81" name="直線コネクタ 5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82" name="テキスト ボックス 5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83" name="直線コネクタ 5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84" name="テキスト ボックス 5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85" name="直線コネクタ 5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86" name="テキスト ボックス 5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87" name="直線コネクタ 5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88" name="テキスト ボックス 5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89" name="直線コネクタ 5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0" name="テキスト ボックス 5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94" name="直線コネクタ 593"/>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95"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96" name="直線コネクタ 595"/>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97"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98" name="直線コネクタ 597"/>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99"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600" name="フローチャート : 判断 599"/>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601" name="フローチャート : 判断 600"/>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58057</xdr:rowOff>
    </xdr:from>
    <xdr:to>
      <xdr:col>31</xdr:col>
      <xdr:colOff>85725</xdr:colOff>
      <xdr:row>80</xdr:row>
      <xdr:rowOff>159657</xdr:rowOff>
    </xdr:to>
    <xdr:sp macro="" textlink="">
      <xdr:nvSpPr>
        <xdr:cNvPr id="607" name="円/楕円 606"/>
        <xdr:cNvSpPr/>
      </xdr:nvSpPr>
      <xdr:spPr>
        <a:xfrm>
          <a:off x="212725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608"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4734</xdr:rowOff>
    </xdr:from>
    <xdr:ext cx="469744" cy="259045"/>
    <xdr:sp macro="" textlink="">
      <xdr:nvSpPr>
        <xdr:cNvPr id="609" name="n_1mainValue【消防施設】&#10;一人当たり面積"/>
        <xdr:cNvSpPr txBox="1"/>
      </xdr:nvSpPr>
      <xdr:spPr>
        <a:xfrm>
          <a:off x="2107572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21" name="テキスト ボックス 62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29" name="テキスト ボックス 62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633" name="直線コネクタ 632"/>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634"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635" name="直線コネクタ 634"/>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636"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37" name="直線コネクタ 636"/>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38"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39" name="フローチャート : 判断 638"/>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40" name="フローチャート : 判断 639"/>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1" name="テキスト ボックス 6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2" name="テキスト ボックス 6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3" name="テキスト ボックス 6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4" name="テキスト ボックス 6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5" name="テキスト ボックス 6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101600</xdr:rowOff>
    </xdr:from>
    <xdr:to>
      <xdr:col>23</xdr:col>
      <xdr:colOff>568325</xdr:colOff>
      <xdr:row>103</xdr:row>
      <xdr:rowOff>31750</xdr:rowOff>
    </xdr:to>
    <xdr:sp macro="" textlink="">
      <xdr:nvSpPr>
        <xdr:cNvPr id="646" name="円/楕円 645"/>
        <xdr:cNvSpPr/>
      </xdr:nvSpPr>
      <xdr:spPr>
        <a:xfrm>
          <a:off x="16268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124477</xdr:rowOff>
    </xdr:from>
    <xdr:ext cx="405111" cy="259045"/>
    <xdr:sp macro="" textlink="">
      <xdr:nvSpPr>
        <xdr:cNvPr id="647" name="【庁舎】&#10;有形固定資産減価償却率該当値テキスト"/>
        <xdr:cNvSpPr txBox="1"/>
      </xdr:nvSpPr>
      <xdr:spPr>
        <a:xfrm>
          <a:off x="16408400"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139700</xdr:rowOff>
    </xdr:from>
    <xdr:to>
      <xdr:col>22</xdr:col>
      <xdr:colOff>415925</xdr:colOff>
      <xdr:row>103</xdr:row>
      <xdr:rowOff>69850</xdr:rowOff>
    </xdr:to>
    <xdr:sp macro="" textlink="">
      <xdr:nvSpPr>
        <xdr:cNvPr id="648" name="円/楕円 647"/>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152400</xdr:rowOff>
    </xdr:from>
    <xdr:to>
      <xdr:col>23</xdr:col>
      <xdr:colOff>517525</xdr:colOff>
      <xdr:row>103</xdr:row>
      <xdr:rowOff>19050</xdr:rowOff>
    </xdr:to>
    <xdr:cxnSp macro="">
      <xdr:nvCxnSpPr>
        <xdr:cNvPr id="649" name="直線コネクタ 648"/>
        <xdr:cNvCxnSpPr/>
      </xdr:nvCxnSpPr>
      <xdr:spPr>
        <a:xfrm flipV="1">
          <a:off x="15481300" y="1764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68597</xdr:rowOff>
    </xdr:from>
    <xdr:ext cx="405111" cy="259045"/>
    <xdr:sp macro="" textlink="">
      <xdr:nvSpPr>
        <xdr:cNvPr id="650"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86377</xdr:rowOff>
    </xdr:from>
    <xdr:ext cx="405111" cy="259045"/>
    <xdr:sp macro="" textlink="">
      <xdr:nvSpPr>
        <xdr:cNvPr id="651" name="n_1mainValue【庁舎】&#10;有形固定資産減価償却率"/>
        <xdr:cNvSpPr txBox="1"/>
      </xdr:nvSpPr>
      <xdr:spPr>
        <a:xfrm>
          <a:off x="15266043"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62" name="テキスト ボックス 66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63" name="直線コネクタ 6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64" name="テキスト ボックス 6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65" name="直線コネクタ 6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66" name="テキスト ボックス 6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67" name="直線コネクタ 6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68" name="テキスト ボックス 6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69" name="直線コネクタ 6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0" name="テキスト ボックス 6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1" name="直線コネクタ 6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2" name="テキスト ボックス 6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74" name="直線コネクタ 673"/>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75"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76" name="直線コネクタ 675"/>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77"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78" name="直線コネクタ 677"/>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79"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80" name="フローチャート : 判断 679"/>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81" name="フローチャート : 判断 680"/>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114554</xdr:rowOff>
    </xdr:from>
    <xdr:to>
      <xdr:col>32</xdr:col>
      <xdr:colOff>238125</xdr:colOff>
      <xdr:row>100</xdr:row>
      <xdr:rowOff>44704</xdr:rowOff>
    </xdr:to>
    <xdr:sp macro="" textlink="">
      <xdr:nvSpPr>
        <xdr:cNvPr id="687" name="円/楕円 686"/>
        <xdr:cNvSpPr/>
      </xdr:nvSpPr>
      <xdr:spPr>
        <a:xfrm>
          <a:off x="22110700" y="170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67581</xdr:rowOff>
    </xdr:from>
    <xdr:ext cx="469744" cy="259045"/>
    <xdr:sp macro="" textlink="">
      <xdr:nvSpPr>
        <xdr:cNvPr id="688" name="【庁舎】&#10;一人当たり面積該当値テキスト"/>
        <xdr:cNvSpPr txBox="1"/>
      </xdr:nvSpPr>
      <xdr:spPr>
        <a:xfrm>
          <a:off x="22250400" y="1704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0.418</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137413</xdr:rowOff>
    </xdr:from>
    <xdr:to>
      <xdr:col>31</xdr:col>
      <xdr:colOff>85725</xdr:colOff>
      <xdr:row>100</xdr:row>
      <xdr:rowOff>67563</xdr:rowOff>
    </xdr:to>
    <xdr:sp macro="" textlink="">
      <xdr:nvSpPr>
        <xdr:cNvPr id="689" name="円/楕円 688"/>
        <xdr:cNvSpPr/>
      </xdr:nvSpPr>
      <xdr:spPr>
        <a:xfrm>
          <a:off x="212725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165354</xdr:rowOff>
    </xdr:from>
    <xdr:to>
      <xdr:col>32</xdr:col>
      <xdr:colOff>187325</xdr:colOff>
      <xdr:row>100</xdr:row>
      <xdr:rowOff>16763</xdr:rowOff>
    </xdr:to>
    <xdr:cxnSp macro="">
      <xdr:nvCxnSpPr>
        <xdr:cNvPr id="690" name="直線コネクタ 689"/>
        <xdr:cNvCxnSpPr/>
      </xdr:nvCxnSpPr>
      <xdr:spPr>
        <a:xfrm flipV="1">
          <a:off x="21323300" y="171389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38116</xdr:rowOff>
    </xdr:from>
    <xdr:ext cx="469744" cy="259045"/>
    <xdr:sp macro="" textlink="">
      <xdr:nvSpPr>
        <xdr:cNvPr id="691"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84090</xdr:rowOff>
    </xdr:from>
    <xdr:ext cx="469744" cy="259045"/>
    <xdr:sp macro="" textlink="">
      <xdr:nvSpPr>
        <xdr:cNvPr id="692" name="n_1mainValue【庁舎】&#10;一人当たり面積"/>
        <xdr:cNvSpPr txBox="1"/>
      </xdr:nvSpPr>
      <xdr:spPr>
        <a:xfrm>
          <a:off x="21075727" y="168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類似団体と比較して特に有形固定資産減価償却率が高くなっている施設は、体育館、図書館であり、特に低くなっている施設は、市民会館である。</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体育館については、合併前の旧市町村でほとんどの施設が昭和４０～５０年代に建設され、耐用年数である４７年を経過しつつあるためであり、有形固定資産減価償却率８０．９％と特に高くなっている。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また、図書館についても合併前の旧市町村でほとんどの施設が昭和４０～５０年代に建設されており、有形固定資産減価償却率６７．２％と高くなっている。</a:t>
          </a:r>
          <a:endParaRPr lang="ja-JP" altLang="ja-JP" sz="1100">
            <a:solidFill>
              <a:schemeClr val="dk1"/>
            </a:solidFill>
            <a:latin typeface="+mn-lt"/>
            <a:ea typeface="+mn-ea"/>
            <a:cs typeface="+mn-cs"/>
          </a:endParaRPr>
        </a:p>
        <a:p>
          <a:pPr fontAlgn="base"/>
          <a:r>
            <a:rPr kumimoji="1" lang="ja-JP" altLang="ja-JP" sz="1100" baseline="0">
              <a:solidFill>
                <a:schemeClr val="dk1"/>
              </a:solidFill>
              <a:latin typeface="+mn-lt"/>
              <a:ea typeface="+mn-ea"/>
              <a:cs typeface="+mn-cs"/>
            </a:rPr>
            <a:t>一方、市民会館については、市町村合併の</a:t>
          </a:r>
          <a:r>
            <a:rPr lang="ja-JP" altLang="ja-JP" sz="1100" baseline="0">
              <a:solidFill>
                <a:schemeClr val="dk1"/>
              </a:solidFill>
              <a:latin typeface="+mn-lt"/>
              <a:ea typeface="+mn-ea"/>
              <a:cs typeface="+mn-cs"/>
            </a:rPr>
            <a:t>平成２２年度に老朽化していた市民会館を新たに建設したため、有形固定資産減価償却率１６．５％と低くなっている。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体育館については、個別施設計画を平成３０年度に策定予定であり、同計画に基づいて老朽化対策に取り組んでいくこととしている。</a:t>
          </a:r>
          <a:endParaRPr kumimoji="1" lang="ja-JP"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65,385
65,034
482.44
36,535,159
35,378,497
1,096,618
20,309,170
27,301,007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課税客体の把握や徴収強化による税収の増などにより微増ではあるが財政力指数は増加している。ただ、本市は中山間地域が多く、人口の減少が進んでいる。また、全国平均を上回る高齢化等により、財政基盤が弱く、類似団体をかなり下回っている。今後は歳出削減、定員管理・給与の適正化、市税の徴収強化等の取組みを通じて、財政基盤の強化に努める。</a:t>
          </a:r>
          <a:endParaRPr kumimoji="1"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55033</xdr:rowOff>
    </xdr:to>
    <xdr:cxnSp macro="">
      <xdr:nvCxnSpPr>
        <xdr:cNvPr id="68" name="直線コネクタ 67"/>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7" name="円/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8"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歳入は</a:t>
          </a:r>
          <a:r>
            <a:rPr lang="ja-JP" altLang="ja-JP" sz="1300">
              <a:solidFill>
                <a:schemeClr val="dk1"/>
              </a:solidFill>
              <a:latin typeface="+mn-lt"/>
              <a:ea typeface="+mn-ea"/>
              <a:cs typeface="+mn-cs"/>
            </a:rPr>
            <a:t>合併算定替逓減によ</a:t>
          </a:r>
          <a:r>
            <a:rPr lang="ja-JP" altLang="en-US" sz="1300">
              <a:solidFill>
                <a:schemeClr val="dk1"/>
              </a:solidFill>
              <a:latin typeface="+mn-lt"/>
              <a:ea typeface="+mn-ea"/>
              <a:cs typeface="+mn-cs"/>
            </a:rPr>
            <a:t>り</a:t>
          </a:r>
          <a:r>
            <a:rPr lang="ja-JP" altLang="ja-JP" sz="1300">
              <a:solidFill>
                <a:schemeClr val="dk1"/>
              </a:solidFill>
              <a:latin typeface="+mn-lt"/>
              <a:ea typeface="+mn-ea"/>
              <a:cs typeface="+mn-cs"/>
            </a:rPr>
            <a:t>普通交付税</a:t>
          </a:r>
          <a:r>
            <a:rPr lang="ja-JP" altLang="en-US" sz="1300">
              <a:solidFill>
                <a:schemeClr val="dk1"/>
              </a:solidFill>
              <a:latin typeface="+mn-lt"/>
              <a:ea typeface="+mn-ea"/>
              <a:cs typeface="+mn-cs"/>
            </a:rPr>
            <a:t>が減少し、歳出は</a:t>
          </a:r>
          <a:r>
            <a:rPr lang="ja-JP" altLang="ja-JP" sz="1300">
              <a:solidFill>
                <a:schemeClr val="dk1"/>
              </a:solidFill>
              <a:latin typeface="+mn-lt"/>
              <a:ea typeface="+mn-ea"/>
              <a:cs typeface="+mn-cs"/>
            </a:rPr>
            <a:t>保育所費、障害者自立支援事業費など社会保障費による扶助費</a:t>
          </a:r>
          <a:r>
            <a:rPr lang="ja-JP" altLang="en-US" sz="1300">
              <a:solidFill>
                <a:schemeClr val="dk1"/>
              </a:solidFill>
              <a:latin typeface="+mn-lt"/>
              <a:ea typeface="+mn-ea"/>
              <a:cs typeface="+mn-cs"/>
            </a:rPr>
            <a:t>が</a:t>
          </a:r>
          <a:r>
            <a:rPr lang="ja-JP" altLang="ja-JP" sz="1300">
              <a:solidFill>
                <a:schemeClr val="dk1"/>
              </a:solidFill>
              <a:latin typeface="+mn-lt"/>
              <a:ea typeface="+mn-ea"/>
              <a:cs typeface="+mn-cs"/>
            </a:rPr>
            <a:t>増加</a:t>
          </a:r>
          <a:r>
            <a:rPr lang="ja-JP" altLang="en-US" sz="1300">
              <a:solidFill>
                <a:schemeClr val="dk1"/>
              </a:solidFill>
              <a:latin typeface="+mn-lt"/>
              <a:ea typeface="+mn-ea"/>
              <a:cs typeface="+mn-cs"/>
            </a:rPr>
            <a:t>しており、比率は年々悪化している（対前年度比４．６ポイント上昇）。</a:t>
          </a:r>
          <a:endParaRPr lang="en-US" altLang="ja-JP" sz="1300">
            <a:solidFill>
              <a:schemeClr val="dk1"/>
            </a:solidFill>
            <a:latin typeface="+mn-lt"/>
            <a:ea typeface="+mn-ea"/>
            <a:cs typeface="+mn-cs"/>
          </a:endParaRPr>
        </a:p>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今後は、徴収強化による税収の増や市町村合併の効果を生かし、さらなる行政経費の効率化により、経常経費の削減に努める。</a:t>
          </a:r>
          <a:r>
            <a:rPr lang="ja-JP" altLang="ja-JP" sz="1300" b="0" i="0" baseline="0">
              <a:solidFill>
                <a:schemeClr val="dk1"/>
              </a:solidFill>
              <a:latin typeface="+mn-lt"/>
              <a:ea typeface="+mn-ea"/>
              <a:cs typeface="+mn-cs"/>
            </a:rPr>
            <a:t> </a:t>
          </a:r>
          <a:endParaRPr kumimoji="1" lang="ja-JP"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63</xdr:row>
      <xdr:rowOff>130387</xdr:rowOff>
    </xdr:to>
    <xdr:cxnSp macro="">
      <xdr:nvCxnSpPr>
        <xdr:cNvPr id="131" name="直線コネクタ 130"/>
        <xdr:cNvCxnSpPr/>
      </xdr:nvCxnSpPr>
      <xdr:spPr>
        <a:xfrm>
          <a:off x="4114800" y="10561744"/>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162137</xdr:rowOff>
    </xdr:from>
    <xdr:to>
      <xdr:col>6</xdr:col>
      <xdr:colOff>0</xdr:colOff>
      <xdr:row>61</xdr:row>
      <xdr:rowOff>103294</xdr:rowOff>
    </xdr:to>
    <xdr:cxnSp macro="">
      <xdr:nvCxnSpPr>
        <xdr:cNvPr id="134" name="直線コネクタ 133"/>
        <xdr:cNvCxnSpPr/>
      </xdr:nvCxnSpPr>
      <xdr:spPr>
        <a:xfrm>
          <a:off x="3225800" y="104491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84244</xdr:rowOff>
    </xdr:from>
    <xdr:to>
      <xdr:col>4</xdr:col>
      <xdr:colOff>482600</xdr:colOff>
      <xdr:row>60</xdr:row>
      <xdr:rowOff>162137</xdr:rowOff>
    </xdr:to>
    <xdr:cxnSp macro="">
      <xdr:nvCxnSpPr>
        <xdr:cNvPr id="137" name="直線コネクタ 136"/>
        <xdr:cNvCxnSpPr/>
      </xdr:nvCxnSpPr>
      <xdr:spPr>
        <a:xfrm>
          <a:off x="2336800" y="10199794"/>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84244</xdr:rowOff>
    </xdr:from>
    <xdr:to>
      <xdr:col>3</xdr:col>
      <xdr:colOff>279400</xdr:colOff>
      <xdr:row>59</xdr:row>
      <xdr:rowOff>100330</xdr:rowOff>
    </xdr:to>
    <xdr:cxnSp macro="">
      <xdr:nvCxnSpPr>
        <xdr:cNvPr id="140" name="直線コネクタ 139"/>
        <xdr:cNvCxnSpPr/>
      </xdr:nvCxnSpPr>
      <xdr:spPr>
        <a:xfrm flipV="1">
          <a:off x="1447800" y="101997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0" name="円/楕円 149"/>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51"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52494</xdr:rowOff>
    </xdr:from>
    <xdr:to>
      <xdr:col>6</xdr:col>
      <xdr:colOff>50800</xdr:colOff>
      <xdr:row>61</xdr:row>
      <xdr:rowOff>154094</xdr:rowOff>
    </xdr:to>
    <xdr:sp macro="" textlink="">
      <xdr:nvSpPr>
        <xdr:cNvPr id="152" name="円/楕円 151"/>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164271</xdr:rowOff>
    </xdr:from>
    <xdr:ext cx="736600" cy="259045"/>
    <xdr:sp macro="" textlink="">
      <xdr:nvSpPr>
        <xdr:cNvPr id="153" name="テキスト ボックス 152"/>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111337</xdr:rowOff>
    </xdr:from>
    <xdr:to>
      <xdr:col>4</xdr:col>
      <xdr:colOff>533400</xdr:colOff>
      <xdr:row>61</xdr:row>
      <xdr:rowOff>41487</xdr:rowOff>
    </xdr:to>
    <xdr:sp macro="" textlink="">
      <xdr:nvSpPr>
        <xdr:cNvPr id="154" name="円/楕円 153"/>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51664</xdr:rowOff>
    </xdr:from>
    <xdr:ext cx="762000" cy="259045"/>
    <xdr:sp macro="" textlink="">
      <xdr:nvSpPr>
        <xdr:cNvPr id="155" name="テキスト ボックス 154"/>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33444</xdr:rowOff>
    </xdr:from>
    <xdr:to>
      <xdr:col>3</xdr:col>
      <xdr:colOff>330200</xdr:colOff>
      <xdr:row>59</xdr:row>
      <xdr:rowOff>135044</xdr:rowOff>
    </xdr:to>
    <xdr:sp macro="" textlink="">
      <xdr:nvSpPr>
        <xdr:cNvPr id="156" name="円/楕円 155"/>
        <xdr:cNvSpPr/>
      </xdr:nvSpPr>
      <xdr:spPr>
        <a:xfrm>
          <a:off x="2286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145221</xdr:rowOff>
    </xdr:from>
    <xdr:ext cx="762000" cy="259045"/>
    <xdr:sp macro="" textlink="">
      <xdr:nvSpPr>
        <xdr:cNvPr id="157" name="テキスト ボックス 156"/>
        <xdr:cNvSpPr txBox="1"/>
      </xdr:nvSpPr>
      <xdr:spPr>
        <a:xfrm>
          <a:off x="1955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49530</xdr:rowOff>
    </xdr:from>
    <xdr:to>
      <xdr:col>2</xdr:col>
      <xdr:colOff>127000</xdr:colOff>
      <xdr:row>59</xdr:row>
      <xdr:rowOff>151130</xdr:rowOff>
    </xdr:to>
    <xdr:sp macro="" textlink="">
      <xdr:nvSpPr>
        <xdr:cNvPr id="158" name="円/楕円 157"/>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161307</xdr:rowOff>
    </xdr:from>
    <xdr:ext cx="762000" cy="259045"/>
    <xdr:sp macro="" textlink="">
      <xdr:nvSpPr>
        <xdr:cNvPr id="159" name="テキスト ボックス 158"/>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[134,705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a:t>
          </a:r>
          <a:r>
            <a:rPr lang="ja-JP" altLang="ja-JP" sz="1300">
              <a:solidFill>
                <a:schemeClr val="dk1"/>
              </a:solidFill>
              <a:latin typeface="+mn-lt"/>
              <a:ea typeface="+mn-ea"/>
              <a:cs typeface="+mn-cs"/>
            </a:rPr>
            <a:t>類似団体平均</a:t>
          </a:r>
          <a:r>
            <a:rPr lang="ja-JP" altLang="en-US" sz="1300">
              <a:solidFill>
                <a:schemeClr val="dk1"/>
              </a:solidFill>
              <a:latin typeface="+mn-lt"/>
              <a:ea typeface="+mn-ea"/>
              <a:cs typeface="+mn-cs"/>
            </a:rPr>
            <a:t>に</a:t>
          </a:r>
          <a:r>
            <a:rPr lang="ja-JP" altLang="ja-JP" sz="1300">
              <a:solidFill>
                <a:schemeClr val="dk1"/>
              </a:solidFill>
              <a:latin typeface="+mn-lt"/>
              <a:ea typeface="+mn-ea"/>
              <a:cs typeface="+mn-cs"/>
            </a:rPr>
            <a:t>比べ</a:t>
          </a:r>
          <a:r>
            <a:rPr lang="ja-JP" altLang="en-US" sz="1300">
              <a:solidFill>
                <a:schemeClr val="dk1"/>
              </a:solidFill>
              <a:latin typeface="+mn-lt"/>
              <a:ea typeface="+mn-ea"/>
              <a:cs typeface="+mn-cs"/>
            </a:rPr>
            <a:t>高くなっているのは、主に物件費を要因としており、</a:t>
          </a:r>
          <a:r>
            <a:rPr lang="ja-JP" altLang="ja-JP" sz="1300">
              <a:solidFill>
                <a:schemeClr val="dk1"/>
              </a:solidFill>
              <a:latin typeface="+mn-lt"/>
              <a:ea typeface="+mn-ea"/>
              <a:cs typeface="+mn-cs"/>
            </a:rPr>
            <a:t>市町村合併により公共施設が多くなり、その施設維持管理</a:t>
          </a:r>
          <a:r>
            <a:rPr lang="ja-JP" altLang="en-US" sz="1300">
              <a:solidFill>
                <a:schemeClr val="dk1"/>
              </a:solidFill>
              <a:latin typeface="+mn-lt"/>
              <a:ea typeface="+mn-ea"/>
              <a:cs typeface="+mn-cs"/>
            </a:rPr>
            <a:t>や解体</a:t>
          </a:r>
          <a:r>
            <a:rPr lang="ja-JP" altLang="ja-JP" sz="1300">
              <a:solidFill>
                <a:schemeClr val="dk1"/>
              </a:solidFill>
              <a:latin typeface="+mn-lt"/>
              <a:ea typeface="+mn-ea"/>
              <a:cs typeface="+mn-cs"/>
            </a:rPr>
            <a:t>費用が増大している。今後は、施設の統廃合や売却等により管理施設の見直しを行い管理経費の削減を図る。また、職員数は減少しているものの、臨時賃金は増加しているため、臨時職員の採用についても抑制を行い、物件費の削減に努める。</a:t>
          </a:r>
          <a:endParaRPr kumimoji="1" lang="ja-JP"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65216</xdr:rowOff>
    </xdr:from>
    <xdr:to>
      <xdr:col>7</xdr:col>
      <xdr:colOff>152400</xdr:colOff>
      <xdr:row>84</xdr:row>
      <xdr:rowOff>80177</xdr:rowOff>
    </xdr:to>
    <xdr:cxnSp macro="">
      <xdr:nvCxnSpPr>
        <xdr:cNvPr id="194" name="直線コネクタ 193"/>
        <xdr:cNvCxnSpPr/>
      </xdr:nvCxnSpPr>
      <xdr:spPr>
        <a:xfrm>
          <a:off x="4114800" y="14467016"/>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24647</xdr:rowOff>
    </xdr:from>
    <xdr:to>
      <xdr:col>6</xdr:col>
      <xdr:colOff>0</xdr:colOff>
      <xdr:row>84</xdr:row>
      <xdr:rowOff>65216</xdr:rowOff>
    </xdr:to>
    <xdr:cxnSp macro="">
      <xdr:nvCxnSpPr>
        <xdr:cNvPr id="197" name="直線コネクタ 196"/>
        <xdr:cNvCxnSpPr/>
      </xdr:nvCxnSpPr>
      <xdr:spPr>
        <a:xfrm>
          <a:off x="3225800" y="14426447"/>
          <a:ext cx="889000" cy="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150755</xdr:rowOff>
    </xdr:from>
    <xdr:to>
      <xdr:col>4</xdr:col>
      <xdr:colOff>482600</xdr:colOff>
      <xdr:row>84</xdr:row>
      <xdr:rowOff>24647</xdr:rowOff>
    </xdr:to>
    <xdr:cxnSp macro="">
      <xdr:nvCxnSpPr>
        <xdr:cNvPr id="200" name="直線コネクタ 199"/>
        <xdr:cNvCxnSpPr/>
      </xdr:nvCxnSpPr>
      <xdr:spPr>
        <a:xfrm>
          <a:off x="2336800" y="14381105"/>
          <a:ext cx="889000" cy="4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150755</xdr:rowOff>
    </xdr:from>
    <xdr:to>
      <xdr:col>3</xdr:col>
      <xdr:colOff>279400</xdr:colOff>
      <xdr:row>84</xdr:row>
      <xdr:rowOff>28628</xdr:rowOff>
    </xdr:to>
    <xdr:cxnSp macro="">
      <xdr:nvCxnSpPr>
        <xdr:cNvPr id="203" name="直線コネクタ 202"/>
        <xdr:cNvCxnSpPr/>
      </xdr:nvCxnSpPr>
      <xdr:spPr>
        <a:xfrm flipV="1">
          <a:off x="1447800" y="14381105"/>
          <a:ext cx="889000" cy="4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29377</xdr:rowOff>
    </xdr:from>
    <xdr:to>
      <xdr:col>7</xdr:col>
      <xdr:colOff>203200</xdr:colOff>
      <xdr:row>84</xdr:row>
      <xdr:rowOff>130977</xdr:rowOff>
    </xdr:to>
    <xdr:sp macro="" textlink="">
      <xdr:nvSpPr>
        <xdr:cNvPr id="213" name="円/楕円 212"/>
        <xdr:cNvSpPr/>
      </xdr:nvSpPr>
      <xdr:spPr>
        <a:xfrm>
          <a:off x="4902200" y="144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1454</xdr:rowOff>
    </xdr:from>
    <xdr:ext cx="762000" cy="259045"/>
    <xdr:sp macro="" textlink="">
      <xdr:nvSpPr>
        <xdr:cNvPr id="214" name="人件費・物件費等の状況該当値テキスト"/>
        <xdr:cNvSpPr txBox="1"/>
      </xdr:nvSpPr>
      <xdr:spPr>
        <a:xfrm>
          <a:off x="5041900" y="1440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134,705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14416</xdr:rowOff>
    </xdr:from>
    <xdr:to>
      <xdr:col>6</xdr:col>
      <xdr:colOff>50800</xdr:colOff>
      <xdr:row>84</xdr:row>
      <xdr:rowOff>116016</xdr:rowOff>
    </xdr:to>
    <xdr:sp macro="" textlink="">
      <xdr:nvSpPr>
        <xdr:cNvPr id="215" name="円/楕円 214"/>
        <xdr:cNvSpPr/>
      </xdr:nvSpPr>
      <xdr:spPr>
        <a:xfrm>
          <a:off x="4064000" y="1441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126193</xdr:rowOff>
    </xdr:from>
    <xdr:ext cx="736600" cy="259045"/>
    <xdr:sp macro="" textlink="">
      <xdr:nvSpPr>
        <xdr:cNvPr id="216" name="テキスト ボックス 215"/>
        <xdr:cNvSpPr txBox="1"/>
      </xdr:nvSpPr>
      <xdr:spPr>
        <a:xfrm>
          <a:off x="3733800" y="14185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132,845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145297</xdr:rowOff>
    </xdr:from>
    <xdr:to>
      <xdr:col>4</xdr:col>
      <xdr:colOff>533400</xdr:colOff>
      <xdr:row>84</xdr:row>
      <xdr:rowOff>75447</xdr:rowOff>
    </xdr:to>
    <xdr:sp macro="" textlink="">
      <xdr:nvSpPr>
        <xdr:cNvPr id="217" name="円/楕円 216"/>
        <xdr:cNvSpPr/>
      </xdr:nvSpPr>
      <xdr:spPr>
        <a:xfrm>
          <a:off x="3175000" y="143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60224</xdr:rowOff>
    </xdr:from>
    <xdr:ext cx="762000" cy="259045"/>
    <xdr:sp macro="" textlink="">
      <xdr:nvSpPr>
        <xdr:cNvPr id="218" name="テキスト ボックス 217"/>
        <xdr:cNvSpPr txBox="1"/>
      </xdr:nvSpPr>
      <xdr:spPr>
        <a:xfrm>
          <a:off x="2844800" y="1446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127,801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99955</xdr:rowOff>
    </xdr:from>
    <xdr:to>
      <xdr:col>3</xdr:col>
      <xdr:colOff>330200</xdr:colOff>
      <xdr:row>84</xdr:row>
      <xdr:rowOff>30105</xdr:rowOff>
    </xdr:to>
    <xdr:sp macro="" textlink="">
      <xdr:nvSpPr>
        <xdr:cNvPr id="219" name="円/楕円 218"/>
        <xdr:cNvSpPr/>
      </xdr:nvSpPr>
      <xdr:spPr>
        <a:xfrm>
          <a:off x="2286000" y="1433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14882</xdr:rowOff>
    </xdr:from>
    <xdr:ext cx="762000" cy="259045"/>
    <xdr:sp macro="" textlink="">
      <xdr:nvSpPr>
        <xdr:cNvPr id="220" name="テキスト ボックス 219"/>
        <xdr:cNvSpPr txBox="1"/>
      </xdr:nvSpPr>
      <xdr:spPr>
        <a:xfrm>
          <a:off x="1955800" y="1441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122,164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149278</xdr:rowOff>
    </xdr:from>
    <xdr:to>
      <xdr:col>2</xdr:col>
      <xdr:colOff>127000</xdr:colOff>
      <xdr:row>84</xdr:row>
      <xdr:rowOff>79428</xdr:rowOff>
    </xdr:to>
    <xdr:sp macro="" textlink="">
      <xdr:nvSpPr>
        <xdr:cNvPr id="221" name="円/楕円 220"/>
        <xdr:cNvSpPr/>
      </xdr:nvSpPr>
      <xdr:spPr>
        <a:xfrm>
          <a:off x="1397000" y="143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64205</xdr:rowOff>
    </xdr:from>
    <xdr:ext cx="762000" cy="259045"/>
    <xdr:sp macro="" textlink="">
      <xdr:nvSpPr>
        <xdr:cNvPr id="222" name="テキスト ボックス 221"/>
        <xdr:cNvSpPr txBox="1"/>
      </xdr:nvSpPr>
      <xdr:spPr>
        <a:xfrm>
          <a:off x="1066800" y="1446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全国市平均を２．</a:t>
          </a:r>
          <a:r>
            <a:rPr lang="ja-JP" altLang="en-US" sz="1300" b="0" i="0" baseline="0">
              <a:solidFill>
                <a:schemeClr val="dk1"/>
              </a:solidFill>
              <a:latin typeface="+mn-lt"/>
              <a:ea typeface="+mn-ea"/>
              <a:cs typeface="+mn-cs"/>
            </a:rPr>
            <a:t>０</a:t>
          </a:r>
          <a:r>
            <a:rPr lang="ja-JP" altLang="ja-JP" sz="1300" b="0" i="0" baseline="0">
              <a:solidFill>
                <a:schemeClr val="dk1"/>
              </a:solidFill>
              <a:latin typeface="+mn-lt"/>
              <a:ea typeface="+mn-ea"/>
              <a:cs typeface="+mn-cs"/>
            </a:rPr>
            <a:t>ポイント、類似団体平均を３．</a:t>
          </a:r>
          <a:r>
            <a:rPr lang="ja-JP" altLang="en-US" sz="1300" b="0" i="0" baseline="0">
              <a:solidFill>
                <a:schemeClr val="dk1"/>
              </a:solidFill>
              <a:latin typeface="+mn-lt"/>
              <a:ea typeface="+mn-ea"/>
              <a:cs typeface="+mn-cs"/>
            </a:rPr>
            <a:t>０</a:t>
          </a:r>
          <a:r>
            <a:rPr lang="ja-JP" altLang="ja-JP" sz="1300" b="0" i="0" baseline="0">
              <a:solidFill>
                <a:schemeClr val="dk1"/>
              </a:solidFill>
              <a:latin typeface="+mn-lt"/>
              <a:ea typeface="+mn-ea"/>
              <a:cs typeface="+mn-cs"/>
            </a:rPr>
            <a:t>ポイント上</a:t>
          </a:r>
          <a:r>
            <a:rPr lang="ja-JP" altLang="en-US" sz="1300" b="0" i="0" baseline="0">
              <a:solidFill>
                <a:schemeClr val="dk1"/>
              </a:solidFill>
              <a:latin typeface="+mn-lt"/>
              <a:ea typeface="+mn-ea"/>
              <a:cs typeface="+mn-cs"/>
            </a:rPr>
            <a:t>回って</a:t>
          </a:r>
          <a:r>
            <a:rPr lang="ja-JP" altLang="ja-JP" sz="1300" b="0" i="0" baseline="0">
              <a:solidFill>
                <a:schemeClr val="dk1"/>
              </a:solidFill>
              <a:latin typeface="+mn-lt"/>
              <a:ea typeface="+mn-ea"/>
              <a:cs typeface="+mn-cs"/>
            </a:rPr>
            <a:t>いる。今後は、給与制度の見直しなどより一層の給与の適正化に努める。</a:t>
          </a:r>
          <a:endParaRPr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160443</xdr:rowOff>
    </xdr:to>
    <xdr:cxnSp macro="">
      <xdr:nvCxnSpPr>
        <xdr:cNvPr id="256" name="直線コネクタ 255"/>
        <xdr:cNvCxnSpPr/>
      </xdr:nvCxnSpPr>
      <xdr:spPr>
        <a:xfrm flipV="1">
          <a:off x="16179800" y="1469347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85</xdr:row>
      <xdr:rowOff>160443</xdr:rowOff>
    </xdr:to>
    <xdr:cxnSp macro="">
      <xdr:nvCxnSpPr>
        <xdr:cNvPr id="259" name="直線コネクタ 258"/>
        <xdr:cNvCxnSpPr/>
      </xdr:nvCxnSpPr>
      <xdr:spPr>
        <a:xfrm>
          <a:off x="15290800" y="1468543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0" name="フローチャート : 判断 259"/>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1" name="テキスト ボックス 26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85</xdr:row>
      <xdr:rowOff>112184</xdr:rowOff>
    </xdr:to>
    <xdr:cxnSp macro="">
      <xdr:nvCxnSpPr>
        <xdr:cNvPr id="262" name="直線コネクタ 261"/>
        <xdr:cNvCxnSpPr/>
      </xdr:nvCxnSpPr>
      <xdr:spPr>
        <a:xfrm>
          <a:off x="14401800" y="146693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89</xdr:row>
      <xdr:rowOff>13546</xdr:rowOff>
    </xdr:to>
    <xdr:cxnSp macro="">
      <xdr:nvCxnSpPr>
        <xdr:cNvPr id="265" name="直線コネクタ 264"/>
        <xdr:cNvCxnSpPr/>
      </xdr:nvCxnSpPr>
      <xdr:spPr>
        <a:xfrm flipV="1">
          <a:off x="13512800" y="14669346"/>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5" name="円/楕円 274"/>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6"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7" name="円/楕円 276"/>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24570</xdr:rowOff>
    </xdr:from>
    <xdr:ext cx="736600" cy="259045"/>
    <xdr:sp macro="" textlink="">
      <xdr:nvSpPr>
        <xdr:cNvPr id="278" name="テキスト ボックス 277"/>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79" name="円/楕円 278"/>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80" name="テキスト ボックス 27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81" name="円/楕円 280"/>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131673</xdr:rowOff>
    </xdr:from>
    <xdr:ext cx="762000" cy="259045"/>
    <xdr:sp macro="" textlink="">
      <xdr:nvSpPr>
        <xdr:cNvPr id="282" name="テキスト ボックス 281"/>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83" name="円/楕円 282"/>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4" name="テキスト ボックス 283"/>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a:t>
          </a:r>
          <a:r>
            <a:rPr lang="ja-JP" altLang="ja-JP" sz="1300" baseline="0">
              <a:solidFill>
                <a:schemeClr val="dk1"/>
              </a:solidFill>
              <a:latin typeface="+mn-lt"/>
              <a:ea typeface="+mn-ea"/>
              <a:cs typeface="+mn-cs"/>
            </a:rPr>
            <a:t>市町村合併の効果等により、類似団体平均を０．</a:t>
          </a:r>
          <a:r>
            <a:rPr lang="ja-JP" altLang="en-US" sz="1300" baseline="0">
              <a:solidFill>
                <a:schemeClr val="dk1"/>
              </a:solidFill>
              <a:latin typeface="+mn-lt"/>
              <a:ea typeface="+mn-ea"/>
              <a:cs typeface="+mn-cs"/>
            </a:rPr>
            <a:t>４１</a:t>
          </a:r>
          <a:r>
            <a:rPr lang="ja-JP" altLang="ja-JP" sz="1300" baseline="0">
              <a:solidFill>
                <a:schemeClr val="dk1"/>
              </a:solidFill>
              <a:latin typeface="+mn-lt"/>
              <a:ea typeface="+mn-ea"/>
              <a:cs typeface="+mn-cs"/>
            </a:rPr>
            <a:t>人下回っているが、前年度比較では</a:t>
          </a:r>
          <a:r>
            <a:rPr lang="ja-JP" altLang="en-US" sz="1300" baseline="0">
              <a:solidFill>
                <a:schemeClr val="dk1"/>
              </a:solidFill>
              <a:latin typeface="+mn-lt"/>
              <a:ea typeface="+mn-ea"/>
              <a:cs typeface="+mn-cs"/>
            </a:rPr>
            <a:t>横ばい</a:t>
          </a:r>
          <a:r>
            <a:rPr lang="ja-JP" altLang="ja-JP" sz="1300" baseline="0">
              <a:solidFill>
                <a:schemeClr val="dk1"/>
              </a:solidFill>
              <a:latin typeface="+mn-lt"/>
              <a:ea typeface="+mn-ea"/>
              <a:cs typeface="+mn-cs"/>
            </a:rPr>
            <a:t>となっている。人口は減少しているものの新たな行政ニーズに対応するため、また、市の面積が広大で支所の職員数を減らすことが限界となっていることが要因と考えられる。今後は平成２７年度を初年度とし平成３１年度までの５年間で２１人の削減を目標とする定員適正化計画により、退職者不補充や民間委託の推進に努める。</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26307</xdr:rowOff>
    </xdr:from>
    <xdr:to>
      <xdr:col>24</xdr:col>
      <xdr:colOff>558800</xdr:colOff>
      <xdr:row>61</xdr:row>
      <xdr:rowOff>26307</xdr:rowOff>
    </xdr:to>
    <xdr:cxnSp macro="">
      <xdr:nvCxnSpPr>
        <xdr:cNvPr id="321" name="直線コネクタ 320"/>
        <xdr:cNvCxnSpPr/>
      </xdr:nvCxnSpPr>
      <xdr:spPr>
        <a:xfrm>
          <a:off x="16179800" y="1048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2"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10220</xdr:rowOff>
    </xdr:from>
    <xdr:to>
      <xdr:col>23</xdr:col>
      <xdr:colOff>406400</xdr:colOff>
      <xdr:row>61</xdr:row>
      <xdr:rowOff>26307</xdr:rowOff>
    </xdr:to>
    <xdr:cxnSp macro="">
      <xdr:nvCxnSpPr>
        <xdr:cNvPr id="324" name="直線コネクタ 323"/>
        <xdr:cNvCxnSpPr/>
      </xdr:nvCxnSpPr>
      <xdr:spPr>
        <a:xfrm>
          <a:off x="15290800" y="104686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6" name="テキスト ボックス 325"/>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10220</xdr:rowOff>
    </xdr:from>
    <xdr:to>
      <xdr:col>22</xdr:col>
      <xdr:colOff>203200</xdr:colOff>
      <xdr:row>61</xdr:row>
      <xdr:rowOff>15966</xdr:rowOff>
    </xdr:to>
    <xdr:cxnSp macro="">
      <xdr:nvCxnSpPr>
        <xdr:cNvPr id="327" name="直線コネクタ 326"/>
        <xdr:cNvCxnSpPr/>
      </xdr:nvCxnSpPr>
      <xdr:spPr>
        <a:xfrm flipV="1">
          <a:off x="14401800" y="1046867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9" name="テキスト ボックス 328"/>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15966</xdr:rowOff>
    </xdr:from>
    <xdr:to>
      <xdr:col>21</xdr:col>
      <xdr:colOff>0</xdr:colOff>
      <xdr:row>61</xdr:row>
      <xdr:rowOff>19413</xdr:rowOff>
    </xdr:to>
    <xdr:cxnSp macro="">
      <xdr:nvCxnSpPr>
        <xdr:cNvPr id="330" name="直線コネクタ 329"/>
        <xdr:cNvCxnSpPr/>
      </xdr:nvCxnSpPr>
      <xdr:spPr>
        <a:xfrm flipV="1">
          <a:off x="13512800" y="104744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2" name="テキスト ボックス 331"/>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4" name="テキスト ボックス 333"/>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146957</xdr:rowOff>
    </xdr:from>
    <xdr:to>
      <xdr:col>24</xdr:col>
      <xdr:colOff>609600</xdr:colOff>
      <xdr:row>61</xdr:row>
      <xdr:rowOff>77107</xdr:rowOff>
    </xdr:to>
    <xdr:sp macro="" textlink="">
      <xdr:nvSpPr>
        <xdr:cNvPr id="340" name="円/楕円 339"/>
        <xdr:cNvSpPr/>
      </xdr:nvSpPr>
      <xdr:spPr>
        <a:xfrm>
          <a:off x="16967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163484</xdr:rowOff>
    </xdr:from>
    <xdr:ext cx="762000" cy="259045"/>
    <xdr:sp macro="" textlink="">
      <xdr:nvSpPr>
        <xdr:cNvPr id="341" name="定員管理の状況該当値テキスト"/>
        <xdr:cNvSpPr txBox="1"/>
      </xdr:nvSpPr>
      <xdr:spPr>
        <a:xfrm>
          <a:off x="171069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146957</xdr:rowOff>
    </xdr:from>
    <xdr:to>
      <xdr:col>23</xdr:col>
      <xdr:colOff>457200</xdr:colOff>
      <xdr:row>61</xdr:row>
      <xdr:rowOff>77107</xdr:rowOff>
    </xdr:to>
    <xdr:sp macro="" textlink="">
      <xdr:nvSpPr>
        <xdr:cNvPr id="342" name="円/楕円 341"/>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87284</xdr:rowOff>
    </xdr:from>
    <xdr:ext cx="736600" cy="259045"/>
    <xdr:sp macro="" textlink="">
      <xdr:nvSpPr>
        <xdr:cNvPr id="343" name="テキスト ボックス 342"/>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130870</xdr:rowOff>
    </xdr:from>
    <xdr:to>
      <xdr:col>22</xdr:col>
      <xdr:colOff>254000</xdr:colOff>
      <xdr:row>61</xdr:row>
      <xdr:rowOff>61020</xdr:rowOff>
    </xdr:to>
    <xdr:sp macro="" textlink="">
      <xdr:nvSpPr>
        <xdr:cNvPr id="344" name="円/楕円 343"/>
        <xdr:cNvSpPr/>
      </xdr:nvSpPr>
      <xdr:spPr>
        <a:xfrm>
          <a:off x="15240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45797</xdr:rowOff>
    </xdr:from>
    <xdr:ext cx="762000" cy="259045"/>
    <xdr:sp macro="" textlink="">
      <xdr:nvSpPr>
        <xdr:cNvPr id="345" name="テキスト ボックス 344"/>
        <xdr:cNvSpPr txBox="1"/>
      </xdr:nvSpPr>
      <xdr:spPr>
        <a:xfrm>
          <a:off x="14909800" y="1050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136616</xdr:rowOff>
    </xdr:from>
    <xdr:to>
      <xdr:col>21</xdr:col>
      <xdr:colOff>50800</xdr:colOff>
      <xdr:row>61</xdr:row>
      <xdr:rowOff>66766</xdr:rowOff>
    </xdr:to>
    <xdr:sp macro="" textlink="">
      <xdr:nvSpPr>
        <xdr:cNvPr id="346" name="円/楕円 345"/>
        <xdr:cNvSpPr/>
      </xdr:nvSpPr>
      <xdr:spPr>
        <a:xfrm>
          <a:off x="14351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51543</xdr:rowOff>
    </xdr:from>
    <xdr:ext cx="762000" cy="259045"/>
    <xdr:sp macro="" textlink="">
      <xdr:nvSpPr>
        <xdr:cNvPr id="347" name="テキスト ボックス 346"/>
        <xdr:cNvSpPr txBox="1"/>
      </xdr:nvSpPr>
      <xdr:spPr>
        <a:xfrm>
          <a:off x="14020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140063</xdr:rowOff>
    </xdr:from>
    <xdr:to>
      <xdr:col>19</xdr:col>
      <xdr:colOff>533400</xdr:colOff>
      <xdr:row>61</xdr:row>
      <xdr:rowOff>70213</xdr:rowOff>
    </xdr:to>
    <xdr:sp macro="" textlink="">
      <xdr:nvSpPr>
        <xdr:cNvPr id="348" name="円/楕円 347"/>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54990</xdr:rowOff>
    </xdr:from>
    <xdr:ext cx="762000" cy="259045"/>
    <xdr:sp macro="" textlink="">
      <xdr:nvSpPr>
        <xdr:cNvPr id="349" name="テキスト ボックス 348"/>
        <xdr:cNvSpPr txBox="1"/>
      </xdr:nvSpPr>
      <xdr:spPr>
        <a:xfrm>
          <a:off x="13131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a:solidFill>
                <a:schemeClr val="dk1"/>
              </a:solidFill>
              <a:latin typeface="+mn-lt"/>
              <a:ea typeface="+mn-ea"/>
              <a:cs typeface="+mn-cs"/>
            </a:rPr>
            <a:t>実質公債費比率の構成要素（分母）の標準財政規模が、平成</a:t>
          </a:r>
          <a:r>
            <a:rPr lang="en-US" altLang="ja-JP" sz="1300">
              <a:solidFill>
                <a:schemeClr val="dk1"/>
              </a:solidFill>
              <a:latin typeface="+mn-lt"/>
              <a:ea typeface="+mn-ea"/>
              <a:cs typeface="+mn-cs"/>
            </a:rPr>
            <a:t>27</a:t>
          </a:r>
          <a:r>
            <a:rPr lang="ja-JP" altLang="en-US" sz="1300">
              <a:solidFill>
                <a:schemeClr val="dk1"/>
              </a:solidFill>
              <a:latin typeface="+mn-lt"/>
              <a:ea typeface="+mn-ea"/>
              <a:cs typeface="+mn-cs"/>
            </a:rPr>
            <a:t>年度からの普通交付税合併算定替の逓減により減少していることから</a:t>
          </a:r>
          <a:r>
            <a:rPr lang="ja-JP" altLang="ja-JP" sz="1300">
              <a:solidFill>
                <a:schemeClr val="dk1"/>
              </a:solidFill>
              <a:latin typeface="+mn-lt"/>
              <a:ea typeface="+mn-ea"/>
              <a:cs typeface="+mn-cs"/>
            </a:rPr>
            <a:t>、類似団体平均を０．４ポイント</a:t>
          </a:r>
          <a:r>
            <a:rPr lang="ja-JP" altLang="en-US" sz="1300">
              <a:solidFill>
                <a:schemeClr val="dk1"/>
              </a:solidFill>
              <a:latin typeface="+mn-lt"/>
              <a:ea typeface="+mn-ea"/>
              <a:cs typeface="+mn-cs"/>
            </a:rPr>
            <a:t>上</a:t>
          </a:r>
          <a:r>
            <a:rPr lang="ja-JP" altLang="ja-JP" sz="1300">
              <a:solidFill>
                <a:schemeClr val="dk1"/>
              </a:solidFill>
              <a:latin typeface="+mn-lt"/>
              <a:ea typeface="+mn-ea"/>
              <a:cs typeface="+mn-cs"/>
            </a:rPr>
            <a:t>回っている。</a:t>
          </a:r>
          <a:r>
            <a:rPr lang="ja-JP" altLang="en-US" sz="1300">
              <a:solidFill>
                <a:schemeClr val="dk1"/>
              </a:solidFill>
              <a:latin typeface="+mn-lt"/>
              <a:ea typeface="+mn-ea"/>
              <a:cs typeface="+mn-cs"/>
            </a:rPr>
            <a:t>今後も</a:t>
          </a:r>
          <a:r>
            <a:rPr lang="ja-JP" altLang="ja-JP" sz="1300">
              <a:solidFill>
                <a:schemeClr val="dk1"/>
              </a:solidFill>
              <a:latin typeface="+mn-lt"/>
              <a:ea typeface="+mn-ea"/>
              <a:cs typeface="+mn-cs"/>
            </a:rPr>
            <a:t>、分母では普通交付税の合併算定替</a:t>
          </a:r>
          <a:r>
            <a:rPr lang="ja-JP" altLang="en-US" sz="1300">
              <a:solidFill>
                <a:schemeClr val="dk1"/>
              </a:solidFill>
              <a:latin typeface="+mn-lt"/>
              <a:ea typeface="+mn-ea"/>
              <a:cs typeface="+mn-cs"/>
            </a:rPr>
            <a:t>逓減により</a:t>
          </a:r>
          <a:r>
            <a:rPr lang="ja-JP" altLang="ja-JP" sz="1300">
              <a:solidFill>
                <a:schemeClr val="dk1"/>
              </a:solidFill>
              <a:latin typeface="+mn-lt"/>
              <a:ea typeface="+mn-ea"/>
              <a:cs typeface="+mn-cs"/>
            </a:rPr>
            <a:t>減少し、分子では地域活性化の施設の建設等による償還が増加していくため、事業の適切な選択により借入抑制に努めていく。</a:t>
          </a:r>
          <a:endParaRPr lang="ja-JP" altLang="ja-JP" sz="13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41</xdr:row>
      <xdr:rowOff>61722</xdr:rowOff>
    </xdr:to>
    <xdr:cxnSp macro="">
      <xdr:nvCxnSpPr>
        <xdr:cNvPr id="381" name="直線コネクタ 380"/>
        <xdr:cNvCxnSpPr/>
      </xdr:nvCxnSpPr>
      <xdr:spPr>
        <a:xfrm>
          <a:off x="16179800" y="7091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2"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61722</xdr:rowOff>
    </xdr:from>
    <xdr:to>
      <xdr:col>23</xdr:col>
      <xdr:colOff>406400</xdr:colOff>
      <xdr:row>41</xdr:row>
      <xdr:rowOff>61722</xdr:rowOff>
    </xdr:to>
    <xdr:cxnSp macro="">
      <xdr:nvCxnSpPr>
        <xdr:cNvPr id="384" name="直線コネクタ 383"/>
        <xdr:cNvCxnSpPr/>
      </xdr:nvCxnSpPr>
      <xdr:spPr>
        <a:xfrm>
          <a:off x="15290800" y="7091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61722</xdr:rowOff>
    </xdr:from>
    <xdr:to>
      <xdr:col>22</xdr:col>
      <xdr:colOff>203200</xdr:colOff>
      <xdr:row>41</xdr:row>
      <xdr:rowOff>100330</xdr:rowOff>
    </xdr:to>
    <xdr:cxnSp macro="">
      <xdr:nvCxnSpPr>
        <xdr:cNvPr id="387" name="直線コネクタ 386"/>
        <xdr:cNvCxnSpPr/>
      </xdr:nvCxnSpPr>
      <xdr:spPr>
        <a:xfrm flipV="1">
          <a:off x="14401800" y="709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148590</xdr:rowOff>
    </xdr:to>
    <xdr:cxnSp macro="">
      <xdr:nvCxnSpPr>
        <xdr:cNvPr id="390" name="直線コネクタ 389"/>
        <xdr:cNvCxnSpPr/>
      </xdr:nvCxnSpPr>
      <xdr:spPr>
        <a:xfrm flipV="1">
          <a:off x="13512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4" name="テキスト ボックス 39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400" name="円/楕円 399"/>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154449</xdr:rowOff>
    </xdr:from>
    <xdr:ext cx="762000" cy="259045"/>
    <xdr:sp macro="" textlink="">
      <xdr:nvSpPr>
        <xdr:cNvPr id="401"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10922</xdr:rowOff>
    </xdr:from>
    <xdr:to>
      <xdr:col>23</xdr:col>
      <xdr:colOff>457200</xdr:colOff>
      <xdr:row>41</xdr:row>
      <xdr:rowOff>112522</xdr:rowOff>
    </xdr:to>
    <xdr:sp macro="" textlink="">
      <xdr:nvSpPr>
        <xdr:cNvPr id="402" name="円/楕円 401"/>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122699</xdr:rowOff>
    </xdr:from>
    <xdr:ext cx="736600" cy="259045"/>
    <xdr:sp macro="" textlink="">
      <xdr:nvSpPr>
        <xdr:cNvPr id="403" name="テキスト ボックス 402"/>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10922</xdr:rowOff>
    </xdr:from>
    <xdr:to>
      <xdr:col>22</xdr:col>
      <xdr:colOff>254000</xdr:colOff>
      <xdr:row>41</xdr:row>
      <xdr:rowOff>112522</xdr:rowOff>
    </xdr:to>
    <xdr:sp macro="" textlink="">
      <xdr:nvSpPr>
        <xdr:cNvPr id="404" name="円/楕円 403"/>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405" name="テキスト ボックス 404"/>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6" name="円/楕円 405"/>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7" name="テキスト ボックス 406"/>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8" name="円/楕円 407"/>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9" name="テキスト ボックス 408"/>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地方債の借入抑制等による現在高の減、充当可能基金、普通交付税の増により、類似団体平均を大きく下回っている。しかし、将来は分母である標準財政規模が縮小することは間違いなく、今後も後世への負担を少しでも軽減するよう、事業の適切な選択、行政改革によるコスト削減、充当可能基金の積み立て等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3"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4" name="フローチャート : 判断 443"/>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5" name="フローチャート : 判断 444"/>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6" name="テキスト ボックス 445"/>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7" name="フローチャート : 判断 446"/>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8" name="テキスト ボックス 447"/>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9" name="フローチャート : 判断 44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0" name="テキスト ボックス 44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1" name="フローチャート : 判断 45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2" name="テキスト ボックス 451"/>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65,385
65,034
482.44
36,535,159
35,378,497
1,096,618
20,309,170
27,301,007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類似団体との比較では</a:t>
          </a:r>
          <a:r>
            <a:rPr lang="ja-JP" altLang="en-US" sz="1300">
              <a:solidFill>
                <a:schemeClr val="dk1"/>
              </a:solidFill>
              <a:latin typeface="+mn-lt"/>
              <a:ea typeface="+mn-ea"/>
              <a:cs typeface="+mn-cs"/>
            </a:rPr>
            <a:t>２</a:t>
          </a:r>
          <a:r>
            <a:rPr lang="ja-JP" altLang="ja-JP" sz="1300">
              <a:solidFill>
                <a:schemeClr val="dk1"/>
              </a:solidFill>
              <a:latin typeface="+mn-lt"/>
              <a:ea typeface="+mn-ea"/>
              <a:cs typeface="+mn-cs"/>
            </a:rPr>
            <a:t>．２ポイント下回っており、引き続き人件費抑制を図っていく。具体的には、給与制度についての是正や新規採用人員の抑制、民間業務委託化を推進し人件費の削減に努める。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115570</xdr:rowOff>
    </xdr:to>
    <xdr:cxnSp macro="">
      <xdr:nvCxnSpPr>
        <xdr:cNvPr id="66" name="直線コネクタ 65"/>
        <xdr:cNvCxnSpPr/>
      </xdr:nvCxnSpPr>
      <xdr:spPr>
        <a:xfrm>
          <a:off x="3987800" y="6040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16510</xdr:rowOff>
    </xdr:from>
    <xdr:to>
      <xdr:col>5</xdr:col>
      <xdr:colOff>549275</xdr:colOff>
      <xdr:row>35</xdr:row>
      <xdr:rowOff>39370</xdr:rowOff>
    </xdr:to>
    <xdr:cxnSp macro="">
      <xdr:nvCxnSpPr>
        <xdr:cNvPr id="69" name="直線コネクタ 68"/>
        <xdr:cNvCxnSpPr/>
      </xdr:nvCxnSpPr>
      <xdr:spPr>
        <a:xfrm>
          <a:off x="3098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35</xdr:row>
      <xdr:rowOff>16510</xdr:rowOff>
    </xdr:to>
    <xdr:cxnSp macro="">
      <xdr:nvCxnSpPr>
        <xdr:cNvPr id="72" name="直線コネクタ 71"/>
        <xdr:cNvCxnSpPr/>
      </xdr:nvCxnSpPr>
      <xdr:spPr>
        <a:xfrm>
          <a:off x="2209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35</xdr:row>
      <xdr:rowOff>92710</xdr:rowOff>
    </xdr:to>
    <xdr:cxnSp macro="">
      <xdr:nvCxnSpPr>
        <xdr:cNvPr id="75" name="直線コネクタ 74"/>
        <xdr:cNvCxnSpPr/>
      </xdr:nvCxnSpPr>
      <xdr:spPr>
        <a:xfrm flipV="1">
          <a:off x="1320800" y="5971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160020</xdr:rowOff>
    </xdr:from>
    <xdr:to>
      <xdr:col>5</xdr:col>
      <xdr:colOff>600075</xdr:colOff>
      <xdr:row>35</xdr:row>
      <xdr:rowOff>90170</xdr:rowOff>
    </xdr:to>
    <xdr:sp macro="" textlink="">
      <xdr:nvSpPr>
        <xdr:cNvPr id="87" name="円/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137160</xdr:rowOff>
    </xdr:from>
    <xdr:to>
      <xdr:col>4</xdr:col>
      <xdr:colOff>396875</xdr:colOff>
      <xdr:row>35</xdr:row>
      <xdr:rowOff>67310</xdr:rowOff>
    </xdr:to>
    <xdr:sp macro="" textlink="">
      <xdr:nvSpPr>
        <xdr:cNvPr id="89" name="円/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1" name="円/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類似団体平均より０．</a:t>
          </a:r>
          <a:r>
            <a:rPr lang="ja-JP" altLang="en-US" sz="1300">
              <a:solidFill>
                <a:schemeClr val="dk1"/>
              </a:solidFill>
              <a:latin typeface="+mn-lt"/>
              <a:ea typeface="+mn-ea"/>
              <a:cs typeface="+mn-cs"/>
            </a:rPr>
            <a:t>４</a:t>
          </a:r>
          <a:r>
            <a:rPr lang="ja-JP" altLang="ja-JP" sz="1300">
              <a:solidFill>
                <a:schemeClr val="dk1"/>
              </a:solidFill>
              <a:latin typeface="+mn-lt"/>
              <a:ea typeface="+mn-ea"/>
              <a:cs typeface="+mn-cs"/>
            </a:rPr>
            <a:t>ポイント上回り、前年度より０．７ポイント上回っている。これは、臨時、嘱託職員賃金の増等によるものである。また、市町村合併により公共施設が多くなり、その施設維持管理費用が増大している。今後は、施設の統廃合を行い、委託料等の減に努める。</a:t>
          </a:r>
          <a:r>
            <a:rPr lang="ja-JP" altLang="ja-JP" sz="1300" b="0" i="0" baseline="0">
              <a:solidFill>
                <a:schemeClr val="dk1"/>
              </a:solidFill>
              <a:latin typeface="+mn-lt"/>
              <a:ea typeface="+mn-ea"/>
              <a:cs typeface="+mn-cs"/>
            </a:rPr>
            <a:t> </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158024</xdr:rowOff>
    </xdr:from>
    <xdr:to>
      <xdr:col>24</xdr:col>
      <xdr:colOff>31750</xdr:colOff>
      <xdr:row>16</xdr:row>
      <xdr:rowOff>32294</xdr:rowOff>
    </xdr:to>
    <xdr:cxnSp macro="">
      <xdr:nvCxnSpPr>
        <xdr:cNvPr id="129" name="直線コネクタ 128"/>
        <xdr:cNvCxnSpPr/>
      </xdr:nvCxnSpPr>
      <xdr:spPr>
        <a:xfrm>
          <a:off x="15671800" y="27297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112304</xdr:rowOff>
    </xdr:from>
    <xdr:to>
      <xdr:col>22</xdr:col>
      <xdr:colOff>565150</xdr:colOff>
      <xdr:row>15</xdr:row>
      <xdr:rowOff>158024</xdr:rowOff>
    </xdr:to>
    <xdr:cxnSp macro="">
      <xdr:nvCxnSpPr>
        <xdr:cNvPr id="132" name="直線コネクタ 131"/>
        <xdr:cNvCxnSpPr/>
      </xdr:nvCxnSpPr>
      <xdr:spPr>
        <a:xfrm>
          <a:off x="14782800" y="2684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60053</xdr:rowOff>
    </xdr:from>
    <xdr:to>
      <xdr:col>21</xdr:col>
      <xdr:colOff>361950</xdr:colOff>
      <xdr:row>15</xdr:row>
      <xdr:rowOff>112304</xdr:rowOff>
    </xdr:to>
    <xdr:cxnSp macro="">
      <xdr:nvCxnSpPr>
        <xdr:cNvPr id="135" name="直線コネクタ 134"/>
        <xdr:cNvCxnSpPr/>
      </xdr:nvCxnSpPr>
      <xdr:spPr>
        <a:xfrm>
          <a:off x="13893800" y="26318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27396</xdr:rowOff>
    </xdr:from>
    <xdr:to>
      <xdr:col>20</xdr:col>
      <xdr:colOff>158750</xdr:colOff>
      <xdr:row>15</xdr:row>
      <xdr:rowOff>60053</xdr:rowOff>
    </xdr:to>
    <xdr:cxnSp macro="">
      <xdr:nvCxnSpPr>
        <xdr:cNvPr id="138" name="直線コネクタ 137"/>
        <xdr:cNvCxnSpPr/>
      </xdr:nvCxnSpPr>
      <xdr:spPr>
        <a:xfrm>
          <a:off x="13004800" y="2599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152944</xdr:rowOff>
    </xdr:from>
    <xdr:to>
      <xdr:col>24</xdr:col>
      <xdr:colOff>82550</xdr:colOff>
      <xdr:row>16</xdr:row>
      <xdr:rowOff>83094</xdr:rowOff>
    </xdr:to>
    <xdr:sp macro="" textlink="">
      <xdr:nvSpPr>
        <xdr:cNvPr id="148" name="円/楕円 147"/>
        <xdr:cNvSpPr/>
      </xdr:nvSpPr>
      <xdr:spPr>
        <a:xfrm>
          <a:off x="164592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125021</xdr:rowOff>
    </xdr:from>
    <xdr:ext cx="762000" cy="259045"/>
    <xdr:sp macro="" textlink="">
      <xdr:nvSpPr>
        <xdr:cNvPr id="149" name="物件費該当値テキスト"/>
        <xdr:cNvSpPr txBox="1"/>
      </xdr:nvSpPr>
      <xdr:spPr>
        <a:xfrm>
          <a:off x="16598900" y="26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107224</xdr:rowOff>
    </xdr:from>
    <xdr:to>
      <xdr:col>22</xdr:col>
      <xdr:colOff>615950</xdr:colOff>
      <xdr:row>16</xdr:row>
      <xdr:rowOff>37374</xdr:rowOff>
    </xdr:to>
    <xdr:sp macro="" textlink="">
      <xdr:nvSpPr>
        <xdr:cNvPr id="150" name="円/楕円 149"/>
        <xdr:cNvSpPr/>
      </xdr:nvSpPr>
      <xdr:spPr>
        <a:xfrm>
          <a:off x="15621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22151</xdr:rowOff>
    </xdr:from>
    <xdr:ext cx="736600" cy="259045"/>
    <xdr:sp macro="" textlink="">
      <xdr:nvSpPr>
        <xdr:cNvPr id="151" name="テキスト ボックス 150"/>
        <xdr:cNvSpPr txBox="1"/>
      </xdr:nvSpPr>
      <xdr:spPr>
        <a:xfrm>
          <a:off x="15290800" y="276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61504</xdr:rowOff>
    </xdr:from>
    <xdr:to>
      <xdr:col>21</xdr:col>
      <xdr:colOff>412750</xdr:colOff>
      <xdr:row>15</xdr:row>
      <xdr:rowOff>163104</xdr:rowOff>
    </xdr:to>
    <xdr:sp macro="" textlink="">
      <xdr:nvSpPr>
        <xdr:cNvPr id="152" name="円/楕円 151"/>
        <xdr:cNvSpPr/>
      </xdr:nvSpPr>
      <xdr:spPr>
        <a:xfrm>
          <a:off x="14732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1831</xdr:rowOff>
    </xdr:from>
    <xdr:ext cx="762000" cy="259045"/>
    <xdr:sp macro="" textlink="">
      <xdr:nvSpPr>
        <xdr:cNvPr id="153" name="テキスト ボックス 152"/>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9253</xdr:rowOff>
    </xdr:from>
    <xdr:to>
      <xdr:col>20</xdr:col>
      <xdr:colOff>209550</xdr:colOff>
      <xdr:row>15</xdr:row>
      <xdr:rowOff>110853</xdr:rowOff>
    </xdr:to>
    <xdr:sp macro="" textlink="">
      <xdr:nvSpPr>
        <xdr:cNvPr id="154" name="円/楕円 153"/>
        <xdr:cNvSpPr/>
      </xdr:nvSpPr>
      <xdr:spPr>
        <a:xfrm>
          <a:off x="13843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55" name="テキスト ボックス 154"/>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148046</xdr:rowOff>
    </xdr:from>
    <xdr:to>
      <xdr:col>19</xdr:col>
      <xdr:colOff>6350</xdr:colOff>
      <xdr:row>15</xdr:row>
      <xdr:rowOff>78196</xdr:rowOff>
    </xdr:to>
    <xdr:sp macro="" textlink="">
      <xdr:nvSpPr>
        <xdr:cNvPr id="156" name="円/楕円 155"/>
        <xdr:cNvSpPr/>
      </xdr:nvSpPr>
      <xdr:spPr>
        <a:xfrm>
          <a:off x="12954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88373</xdr:rowOff>
    </xdr:from>
    <xdr:ext cx="762000" cy="259045"/>
    <xdr:sp macro="" textlink="">
      <xdr:nvSpPr>
        <xdr:cNvPr id="157" name="テキスト ボックス 156"/>
        <xdr:cNvSpPr txBox="1"/>
      </xdr:nvSpPr>
      <xdr:spPr>
        <a:xfrm>
          <a:off x="12623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 類似団体平均を</a:t>
          </a:r>
          <a:r>
            <a:rPr lang="ja-JP" altLang="en-US" sz="1300">
              <a:solidFill>
                <a:schemeClr val="dk1"/>
              </a:solidFill>
              <a:latin typeface="+mn-lt"/>
              <a:ea typeface="+mn-ea"/>
              <a:cs typeface="+mn-cs"/>
            </a:rPr>
            <a:t>０</a:t>
          </a:r>
          <a:r>
            <a:rPr lang="ja-JP" altLang="ja-JP" sz="1300">
              <a:solidFill>
                <a:schemeClr val="dk1"/>
              </a:solidFill>
              <a:latin typeface="+mn-lt"/>
              <a:ea typeface="+mn-ea"/>
              <a:cs typeface="+mn-cs"/>
            </a:rPr>
            <a:t>．</a:t>
          </a:r>
          <a:r>
            <a:rPr lang="ja-JP" altLang="en-US" sz="1300">
              <a:solidFill>
                <a:schemeClr val="dk1"/>
              </a:solidFill>
              <a:latin typeface="+mn-lt"/>
              <a:ea typeface="+mn-ea"/>
              <a:cs typeface="+mn-cs"/>
            </a:rPr>
            <a:t>２</a:t>
          </a:r>
          <a:r>
            <a:rPr lang="ja-JP" altLang="ja-JP" sz="1300">
              <a:solidFill>
                <a:schemeClr val="dk1"/>
              </a:solidFill>
              <a:latin typeface="+mn-lt"/>
              <a:ea typeface="+mn-ea"/>
              <a:cs typeface="+mn-cs"/>
            </a:rPr>
            <a:t>ポイント下回っている。今後は、自立支援給付費、保育所費、生活保護費等の増により扶助費は増加傾向となることが懸念されるので、資格審査等の適正化等を進めていくことで、財政を圧迫する上昇傾向に歯止めをかけるよう努める。</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96520</xdr:rowOff>
    </xdr:from>
    <xdr:to>
      <xdr:col>7</xdr:col>
      <xdr:colOff>15875</xdr:colOff>
      <xdr:row>55</xdr:row>
      <xdr:rowOff>24130</xdr:rowOff>
    </xdr:to>
    <xdr:cxnSp macro="">
      <xdr:nvCxnSpPr>
        <xdr:cNvPr id="190" name="直線コネクタ 189"/>
        <xdr:cNvCxnSpPr/>
      </xdr:nvCxnSpPr>
      <xdr:spPr>
        <a:xfrm>
          <a:off x="3987800" y="9354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35560</xdr:rowOff>
    </xdr:from>
    <xdr:to>
      <xdr:col>5</xdr:col>
      <xdr:colOff>549275</xdr:colOff>
      <xdr:row>54</xdr:row>
      <xdr:rowOff>96520</xdr:rowOff>
    </xdr:to>
    <xdr:cxnSp macro="">
      <xdr:nvCxnSpPr>
        <xdr:cNvPr id="193" name="直線コネクタ 192"/>
        <xdr:cNvCxnSpPr/>
      </xdr:nvCxnSpPr>
      <xdr:spPr>
        <a:xfrm>
          <a:off x="3098800" y="9293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35560</xdr:rowOff>
    </xdr:to>
    <xdr:cxnSp macro="">
      <xdr:nvCxnSpPr>
        <xdr:cNvPr id="196" name="直線コネクタ 195"/>
        <xdr:cNvCxnSpPr/>
      </xdr:nvCxnSpPr>
      <xdr:spPr>
        <a:xfrm>
          <a:off x="2209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20320</xdr:rowOff>
    </xdr:from>
    <xdr:to>
      <xdr:col>3</xdr:col>
      <xdr:colOff>142875</xdr:colOff>
      <xdr:row>54</xdr:row>
      <xdr:rowOff>35560</xdr:rowOff>
    </xdr:to>
    <xdr:cxnSp macro="">
      <xdr:nvCxnSpPr>
        <xdr:cNvPr id="199" name="直線コネクタ 198"/>
        <xdr:cNvCxnSpPr/>
      </xdr:nvCxnSpPr>
      <xdr:spPr>
        <a:xfrm>
          <a:off x="1320800" y="9278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144780</xdr:rowOff>
    </xdr:from>
    <xdr:to>
      <xdr:col>7</xdr:col>
      <xdr:colOff>66675</xdr:colOff>
      <xdr:row>55</xdr:row>
      <xdr:rowOff>74930</xdr:rowOff>
    </xdr:to>
    <xdr:sp macro="" textlink="">
      <xdr:nvSpPr>
        <xdr:cNvPr id="209" name="円/楕円 208"/>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161307</xdr:rowOff>
    </xdr:from>
    <xdr:ext cx="762000" cy="259045"/>
    <xdr:sp macro="" textlink="">
      <xdr:nvSpPr>
        <xdr:cNvPr id="210"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45720</xdr:rowOff>
    </xdr:from>
    <xdr:to>
      <xdr:col>5</xdr:col>
      <xdr:colOff>600075</xdr:colOff>
      <xdr:row>54</xdr:row>
      <xdr:rowOff>147320</xdr:rowOff>
    </xdr:to>
    <xdr:sp macro="" textlink="">
      <xdr:nvSpPr>
        <xdr:cNvPr id="211" name="円/楕円 210"/>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157497</xdr:rowOff>
    </xdr:from>
    <xdr:ext cx="736600" cy="259045"/>
    <xdr:sp macro="" textlink="">
      <xdr:nvSpPr>
        <xdr:cNvPr id="212" name="テキスト ボックス 211"/>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156210</xdr:rowOff>
    </xdr:from>
    <xdr:to>
      <xdr:col>4</xdr:col>
      <xdr:colOff>396875</xdr:colOff>
      <xdr:row>54</xdr:row>
      <xdr:rowOff>86360</xdr:rowOff>
    </xdr:to>
    <xdr:sp macro="" textlink="">
      <xdr:nvSpPr>
        <xdr:cNvPr id="213" name="円/楕円 212"/>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96537</xdr:rowOff>
    </xdr:from>
    <xdr:ext cx="762000" cy="259045"/>
    <xdr:sp macro="" textlink="">
      <xdr:nvSpPr>
        <xdr:cNvPr id="214" name="テキスト ボックス 213"/>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5" name="円/楕円 214"/>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6" name="テキスト ボックス 215"/>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217" name="円/楕円 216"/>
        <xdr:cNvSpPr/>
      </xdr:nvSpPr>
      <xdr:spPr>
        <a:xfrm>
          <a:off x="1270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218" name="テキスト ボックス 217"/>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mn-lt"/>
              <a:ea typeface="+mn-ea"/>
              <a:cs typeface="+mn-cs"/>
            </a:rPr>
            <a:t>類似団体平均</a:t>
          </a:r>
          <a:r>
            <a:rPr lang="ja-JP" altLang="en-US" sz="1200">
              <a:solidFill>
                <a:schemeClr val="dk1"/>
              </a:solidFill>
              <a:latin typeface="+mn-lt"/>
              <a:ea typeface="+mn-ea"/>
              <a:cs typeface="+mn-cs"/>
            </a:rPr>
            <a:t>１</a:t>
          </a:r>
          <a:r>
            <a:rPr lang="ja-JP" altLang="ja-JP" sz="1200">
              <a:solidFill>
                <a:schemeClr val="dk1"/>
              </a:solidFill>
              <a:latin typeface="+mn-lt"/>
              <a:ea typeface="+mn-ea"/>
              <a:cs typeface="+mn-cs"/>
            </a:rPr>
            <a:t>．</a:t>
          </a:r>
          <a:r>
            <a:rPr lang="ja-JP" altLang="en-US" sz="1200">
              <a:solidFill>
                <a:schemeClr val="dk1"/>
              </a:solidFill>
              <a:latin typeface="+mn-lt"/>
              <a:ea typeface="+mn-ea"/>
              <a:cs typeface="+mn-cs"/>
            </a:rPr>
            <a:t>３</a:t>
          </a:r>
          <a:r>
            <a:rPr lang="ja-JP" altLang="ja-JP" sz="1200">
              <a:solidFill>
                <a:schemeClr val="dk1"/>
              </a:solidFill>
              <a:latin typeface="+mn-lt"/>
              <a:ea typeface="+mn-ea"/>
              <a:cs typeface="+mn-cs"/>
            </a:rPr>
            <a:t>ポイント上回っている</a:t>
          </a:r>
          <a:r>
            <a:rPr lang="ja-JP" altLang="en-US" sz="1200">
              <a:solidFill>
                <a:schemeClr val="dk1"/>
              </a:solidFill>
              <a:latin typeface="+mn-lt"/>
              <a:ea typeface="+mn-ea"/>
              <a:cs typeface="+mn-cs"/>
            </a:rPr>
            <a:t>。これまで整備してきた下水道施設の維持管理</a:t>
          </a:r>
          <a:r>
            <a:rPr lang="ja-JP" altLang="ja-JP" sz="1200">
              <a:solidFill>
                <a:schemeClr val="dk1"/>
              </a:solidFill>
              <a:latin typeface="+mn-lt"/>
              <a:ea typeface="+mn-ea"/>
              <a:cs typeface="+mn-cs"/>
            </a:rPr>
            <a:t>経費</a:t>
          </a:r>
          <a:r>
            <a:rPr lang="ja-JP" altLang="en-US" sz="1200">
              <a:solidFill>
                <a:schemeClr val="dk1"/>
              </a:solidFill>
              <a:latin typeface="+mn-lt"/>
              <a:ea typeface="+mn-ea"/>
              <a:cs typeface="+mn-cs"/>
            </a:rPr>
            <a:t>として公営企業会計への繰出金や医療、介護給付費増に伴う国民健康保険特別会計や介護保険事業費特別会計への繰出金が多額になっていることも要因として挙げられる。今後、下水道事業については経費</a:t>
          </a:r>
          <a:r>
            <a:rPr lang="ja-JP" altLang="ja-JP" sz="1200">
              <a:solidFill>
                <a:schemeClr val="dk1"/>
              </a:solidFill>
              <a:latin typeface="+mn-lt"/>
              <a:ea typeface="+mn-ea"/>
              <a:cs typeface="+mn-cs"/>
            </a:rPr>
            <a:t>を節減するとともに、</a:t>
          </a:r>
          <a:r>
            <a:rPr lang="ja-JP" altLang="en-US" sz="1200">
              <a:solidFill>
                <a:schemeClr val="dk1"/>
              </a:solidFill>
              <a:latin typeface="+mn-lt"/>
              <a:ea typeface="+mn-ea"/>
              <a:cs typeface="+mn-cs"/>
            </a:rPr>
            <a:t>独立採算の原則に立ち返った料金の値上げによる健全化、保険料の適正化</a:t>
          </a:r>
          <a:r>
            <a:rPr lang="ja-JP" altLang="ja-JP" sz="1200" baseline="0">
              <a:solidFill>
                <a:schemeClr val="dk1"/>
              </a:solidFill>
              <a:latin typeface="+mn-lt"/>
              <a:ea typeface="+mn-ea"/>
              <a:cs typeface="+mn-cs"/>
            </a:rPr>
            <a:t>を図ることなどにより、税収を主な財源とする普通会計の負担額を減らしていくよう努める。 </a:t>
          </a:r>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58</xdr:row>
      <xdr:rowOff>5080</xdr:rowOff>
    </xdr:to>
    <xdr:cxnSp macro="">
      <xdr:nvCxnSpPr>
        <xdr:cNvPr id="251" name="直線コネクタ 250"/>
        <xdr:cNvCxnSpPr/>
      </xdr:nvCxnSpPr>
      <xdr:spPr>
        <a:xfrm>
          <a:off x="15671800" y="9872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100330</xdr:rowOff>
    </xdr:to>
    <xdr:cxnSp macro="">
      <xdr:nvCxnSpPr>
        <xdr:cNvPr id="254" name="直線コネクタ 253"/>
        <xdr:cNvCxnSpPr/>
      </xdr:nvCxnSpPr>
      <xdr:spPr>
        <a:xfrm>
          <a:off x="14782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62230</xdr:rowOff>
    </xdr:to>
    <xdr:cxnSp macro="">
      <xdr:nvCxnSpPr>
        <xdr:cNvPr id="257" name="直線コネクタ 256"/>
        <xdr:cNvCxnSpPr/>
      </xdr:nvCxnSpPr>
      <xdr:spPr>
        <a:xfrm>
          <a:off x="13893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57</xdr:row>
      <xdr:rowOff>1270</xdr:rowOff>
    </xdr:to>
    <xdr:cxnSp macro="">
      <xdr:nvCxnSpPr>
        <xdr:cNvPr id="260" name="直線コネクタ 259"/>
        <xdr:cNvCxnSpPr/>
      </xdr:nvCxnSpPr>
      <xdr:spPr>
        <a:xfrm>
          <a:off x="13004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70" name="円/楕円 269"/>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71"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2" name="円/楕円 271"/>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3" name="テキスト ボックス 272"/>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4" name="円/楕円 273"/>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5" name="テキスト ボックス 274"/>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6" name="円/楕円 27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7" name="テキスト ボックス 276"/>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8" name="円/楕円 277"/>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79" name="テキスト ボックス 278"/>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a:t>
          </a:r>
          <a:r>
            <a:rPr lang="ja-JP" altLang="ja-JP" sz="1300">
              <a:solidFill>
                <a:schemeClr val="dk1"/>
              </a:solidFill>
              <a:latin typeface="+mn-lt"/>
              <a:ea typeface="+mn-ea"/>
              <a:cs typeface="+mn-cs"/>
            </a:rPr>
            <a:t>類似団体平均を２．７ポイント上回っている。加入している一部事務組合が多いことや、合併前からの団体補助金等が多いためである。団体補助金の見直しや任意団体の加入の必要性等の検討等を行い補助費等の削減に努める。</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41275</xdr:rowOff>
    </xdr:to>
    <xdr:cxnSp macro="">
      <xdr:nvCxnSpPr>
        <xdr:cNvPr id="307" name="直線コネクタ 306"/>
        <xdr:cNvCxnSpPr/>
      </xdr:nvCxnSpPr>
      <xdr:spPr>
        <a:xfrm>
          <a:off x="15671800" y="6527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46990</xdr:rowOff>
    </xdr:to>
    <xdr:cxnSp macro="">
      <xdr:nvCxnSpPr>
        <xdr:cNvPr id="310" name="直線コネクタ 309"/>
        <xdr:cNvCxnSpPr/>
      </xdr:nvCxnSpPr>
      <xdr:spPr>
        <a:xfrm flipV="1">
          <a:off x="14782800" y="65278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46990</xdr:rowOff>
    </xdr:to>
    <xdr:cxnSp macro="">
      <xdr:nvCxnSpPr>
        <xdr:cNvPr id="313" name="直線コネクタ 312"/>
        <xdr:cNvCxnSpPr/>
      </xdr:nvCxnSpPr>
      <xdr:spPr>
        <a:xfrm>
          <a:off x="13893800" y="65278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12700</xdr:rowOff>
    </xdr:to>
    <xdr:cxnSp macro="">
      <xdr:nvCxnSpPr>
        <xdr:cNvPr id="316" name="直線コネクタ 315"/>
        <xdr:cNvCxnSpPr/>
      </xdr:nvCxnSpPr>
      <xdr:spPr>
        <a:xfrm>
          <a:off x="13004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161925</xdr:rowOff>
    </xdr:from>
    <xdr:to>
      <xdr:col>24</xdr:col>
      <xdr:colOff>82550</xdr:colOff>
      <xdr:row>38</xdr:row>
      <xdr:rowOff>92075</xdr:rowOff>
    </xdr:to>
    <xdr:sp macro="" textlink="">
      <xdr:nvSpPr>
        <xdr:cNvPr id="326" name="円/楕円 325"/>
        <xdr:cNvSpPr/>
      </xdr:nvSpPr>
      <xdr:spPr>
        <a:xfrm>
          <a:off x="164592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134002</xdr:rowOff>
    </xdr:from>
    <xdr:ext cx="762000" cy="259045"/>
    <xdr:sp macro="" textlink="">
      <xdr:nvSpPr>
        <xdr:cNvPr id="327" name="補助費等該当値テキスト"/>
        <xdr:cNvSpPr txBox="1"/>
      </xdr:nvSpPr>
      <xdr:spPr>
        <a:xfrm>
          <a:off x="16598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28" name="円/楕円 327"/>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29" name="テキスト ボックス 328"/>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167640</xdr:rowOff>
    </xdr:from>
    <xdr:to>
      <xdr:col>21</xdr:col>
      <xdr:colOff>412750</xdr:colOff>
      <xdr:row>38</xdr:row>
      <xdr:rowOff>97790</xdr:rowOff>
    </xdr:to>
    <xdr:sp macro="" textlink="">
      <xdr:nvSpPr>
        <xdr:cNvPr id="330" name="円/楕円 329"/>
        <xdr:cNvSpPr/>
      </xdr:nvSpPr>
      <xdr:spPr>
        <a:xfrm>
          <a:off x="14732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82567</xdr:rowOff>
    </xdr:from>
    <xdr:ext cx="762000" cy="259045"/>
    <xdr:sp macro="" textlink="">
      <xdr:nvSpPr>
        <xdr:cNvPr id="331" name="テキスト ボックス 330"/>
        <xdr:cNvSpPr txBox="1"/>
      </xdr:nvSpPr>
      <xdr:spPr>
        <a:xfrm>
          <a:off x="14401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32" name="円/楕円 331"/>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33" name="テキスト ボックス 33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4" name="円/楕円 333"/>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5" name="テキスト ボックス 334"/>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類似団体平均を０．</a:t>
          </a:r>
          <a:r>
            <a:rPr lang="ja-JP" altLang="en-US" sz="1300">
              <a:solidFill>
                <a:schemeClr val="dk1"/>
              </a:solidFill>
              <a:latin typeface="+mn-lt"/>
              <a:ea typeface="+mn-ea"/>
              <a:cs typeface="+mn-cs"/>
            </a:rPr>
            <a:t>８</a:t>
          </a:r>
          <a:r>
            <a:rPr lang="ja-JP" altLang="ja-JP" sz="1300">
              <a:solidFill>
                <a:schemeClr val="dk1"/>
              </a:solidFill>
              <a:latin typeface="+mn-lt"/>
              <a:ea typeface="+mn-ea"/>
              <a:cs typeface="+mn-cs"/>
            </a:rPr>
            <a:t>ポイント下回り、前年度と比べると０．</a:t>
          </a:r>
          <a:r>
            <a:rPr lang="ja-JP" altLang="en-US" sz="1300">
              <a:solidFill>
                <a:schemeClr val="dk1"/>
              </a:solidFill>
              <a:latin typeface="+mn-lt"/>
              <a:ea typeface="+mn-ea"/>
              <a:cs typeface="+mn-cs"/>
            </a:rPr>
            <a:t>１</a:t>
          </a:r>
          <a:r>
            <a:rPr lang="ja-JP" altLang="ja-JP" sz="1300">
              <a:solidFill>
                <a:schemeClr val="dk1"/>
              </a:solidFill>
              <a:latin typeface="+mn-lt"/>
              <a:ea typeface="+mn-ea"/>
              <a:cs typeface="+mn-cs"/>
            </a:rPr>
            <a:t>ポイント</a:t>
          </a:r>
          <a:r>
            <a:rPr lang="ja-JP" altLang="en-US" sz="1300">
              <a:solidFill>
                <a:schemeClr val="dk1"/>
              </a:solidFill>
              <a:latin typeface="+mn-lt"/>
              <a:ea typeface="+mn-ea"/>
              <a:cs typeface="+mn-cs"/>
            </a:rPr>
            <a:t>上昇</a:t>
          </a:r>
          <a:r>
            <a:rPr lang="ja-JP" altLang="ja-JP" sz="1300">
              <a:solidFill>
                <a:schemeClr val="dk1"/>
              </a:solidFill>
              <a:latin typeface="+mn-lt"/>
              <a:ea typeface="+mn-ea"/>
              <a:cs typeface="+mn-cs"/>
            </a:rPr>
            <a:t>している。今後も、地方債の新規発行を伴う普通建設事業を見直すなど将来的な公債費の抑制に努める。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63319</xdr:rowOff>
    </xdr:from>
    <xdr:to>
      <xdr:col>7</xdr:col>
      <xdr:colOff>15875</xdr:colOff>
      <xdr:row>77</xdr:row>
      <xdr:rowOff>69850</xdr:rowOff>
    </xdr:to>
    <xdr:cxnSp macro="">
      <xdr:nvCxnSpPr>
        <xdr:cNvPr id="370" name="直線コネクタ 369"/>
        <xdr:cNvCxnSpPr/>
      </xdr:nvCxnSpPr>
      <xdr:spPr>
        <a:xfrm>
          <a:off x="3987800" y="132649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63319</xdr:rowOff>
    </xdr:from>
    <xdr:to>
      <xdr:col>5</xdr:col>
      <xdr:colOff>549275</xdr:colOff>
      <xdr:row>77</xdr:row>
      <xdr:rowOff>82913</xdr:rowOff>
    </xdr:to>
    <xdr:cxnSp macro="">
      <xdr:nvCxnSpPr>
        <xdr:cNvPr id="373" name="直線コネクタ 372"/>
        <xdr:cNvCxnSpPr/>
      </xdr:nvCxnSpPr>
      <xdr:spPr>
        <a:xfrm flipV="1">
          <a:off x="3098800" y="132649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63319</xdr:rowOff>
    </xdr:from>
    <xdr:to>
      <xdr:col>4</xdr:col>
      <xdr:colOff>346075</xdr:colOff>
      <xdr:row>77</xdr:row>
      <xdr:rowOff>82913</xdr:rowOff>
    </xdr:to>
    <xdr:cxnSp macro="">
      <xdr:nvCxnSpPr>
        <xdr:cNvPr id="376" name="直線コネクタ 375"/>
        <xdr:cNvCxnSpPr/>
      </xdr:nvCxnSpPr>
      <xdr:spPr>
        <a:xfrm>
          <a:off x="2209800" y="132649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63319</xdr:rowOff>
    </xdr:from>
    <xdr:to>
      <xdr:col>3</xdr:col>
      <xdr:colOff>142875</xdr:colOff>
      <xdr:row>77</xdr:row>
      <xdr:rowOff>89444</xdr:rowOff>
    </xdr:to>
    <xdr:cxnSp macro="">
      <xdr:nvCxnSpPr>
        <xdr:cNvPr id="379" name="直線コネクタ 378"/>
        <xdr:cNvCxnSpPr/>
      </xdr:nvCxnSpPr>
      <xdr:spPr>
        <a:xfrm flipV="1">
          <a:off x="1320800" y="13264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9" name="円/楕円 388"/>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90"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12519</xdr:rowOff>
    </xdr:from>
    <xdr:to>
      <xdr:col>5</xdr:col>
      <xdr:colOff>600075</xdr:colOff>
      <xdr:row>77</xdr:row>
      <xdr:rowOff>114119</xdr:rowOff>
    </xdr:to>
    <xdr:sp macro="" textlink="">
      <xdr:nvSpPr>
        <xdr:cNvPr id="391" name="円/楕円 390"/>
        <xdr:cNvSpPr/>
      </xdr:nvSpPr>
      <xdr:spPr>
        <a:xfrm>
          <a:off x="3937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124296</xdr:rowOff>
    </xdr:from>
    <xdr:ext cx="736600" cy="259045"/>
    <xdr:sp macro="" textlink="">
      <xdr:nvSpPr>
        <xdr:cNvPr id="392" name="テキスト ボックス 391"/>
        <xdr:cNvSpPr txBox="1"/>
      </xdr:nvSpPr>
      <xdr:spPr>
        <a:xfrm>
          <a:off x="3606800" y="1298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32113</xdr:rowOff>
    </xdr:from>
    <xdr:to>
      <xdr:col>4</xdr:col>
      <xdr:colOff>396875</xdr:colOff>
      <xdr:row>77</xdr:row>
      <xdr:rowOff>133713</xdr:rowOff>
    </xdr:to>
    <xdr:sp macro="" textlink="">
      <xdr:nvSpPr>
        <xdr:cNvPr id="393" name="円/楕円 392"/>
        <xdr:cNvSpPr/>
      </xdr:nvSpPr>
      <xdr:spPr>
        <a:xfrm>
          <a:off x="3048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118490</xdr:rowOff>
    </xdr:from>
    <xdr:ext cx="762000" cy="259045"/>
    <xdr:sp macro="" textlink="">
      <xdr:nvSpPr>
        <xdr:cNvPr id="394" name="テキスト ボックス 393"/>
        <xdr:cNvSpPr txBox="1"/>
      </xdr:nvSpPr>
      <xdr:spPr>
        <a:xfrm>
          <a:off x="2717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12519</xdr:rowOff>
    </xdr:from>
    <xdr:to>
      <xdr:col>3</xdr:col>
      <xdr:colOff>193675</xdr:colOff>
      <xdr:row>77</xdr:row>
      <xdr:rowOff>114119</xdr:rowOff>
    </xdr:to>
    <xdr:sp macro="" textlink="">
      <xdr:nvSpPr>
        <xdr:cNvPr id="395" name="円/楕円 394"/>
        <xdr:cNvSpPr/>
      </xdr:nvSpPr>
      <xdr:spPr>
        <a:xfrm>
          <a:off x="2159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124296</xdr:rowOff>
    </xdr:from>
    <xdr:ext cx="762000" cy="259045"/>
    <xdr:sp macro="" textlink="">
      <xdr:nvSpPr>
        <xdr:cNvPr id="396" name="テキスト ボックス 395"/>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97" name="円/楕円 396"/>
        <xdr:cNvSpPr/>
      </xdr:nvSpPr>
      <xdr:spPr>
        <a:xfrm>
          <a:off x="1270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98" name="テキスト ボックス 397"/>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300">
              <a:solidFill>
                <a:schemeClr val="dk1"/>
              </a:solidFill>
              <a:latin typeface="+mn-lt"/>
              <a:ea typeface="+mn-ea"/>
              <a:cs typeface="+mn-cs"/>
            </a:rPr>
            <a:t> </a:t>
          </a:r>
          <a:r>
            <a:rPr lang="ja-JP" altLang="ja-JP" sz="1300">
              <a:solidFill>
                <a:schemeClr val="dk1"/>
              </a:solidFill>
              <a:latin typeface="+mn-lt"/>
              <a:ea typeface="+mn-ea"/>
              <a:cs typeface="+mn-cs"/>
            </a:rPr>
            <a:t>類似団体平均を</a:t>
          </a:r>
          <a:r>
            <a:rPr lang="ja-JP" altLang="en-US" sz="1300">
              <a:solidFill>
                <a:schemeClr val="dk1"/>
              </a:solidFill>
              <a:latin typeface="+mn-lt"/>
              <a:ea typeface="+mn-ea"/>
              <a:cs typeface="+mn-cs"/>
            </a:rPr>
            <a:t>２</a:t>
          </a:r>
          <a:r>
            <a:rPr lang="ja-JP" altLang="ja-JP" sz="1300">
              <a:solidFill>
                <a:schemeClr val="dk1"/>
              </a:solidFill>
              <a:latin typeface="+mn-lt"/>
              <a:ea typeface="+mn-ea"/>
              <a:cs typeface="+mn-cs"/>
            </a:rPr>
            <a:t>．</a:t>
          </a:r>
          <a:r>
            <a:rPr lang="ja-JP" altLang="en-US" sz="1300">
              <a:solidFill>
                <a:schemeClr val="dk1"/>
              </a:solidFill>
              <a:latin typeface="+mn-lt"/>
              <a:ea typeface="+mn-ea"/>
              <a:cs typeface="+mn-cs"/>
            </a:rPr>
            <a:t>０</a:t>
          </a:r>
          <a:r>
            <a:rPr lang="ja-JP" altLang="ja-JP" sz="1300">
              <a:solidFill>
                <a:schemeClr val="dk1"/>
              </a:solidFill>
              <a:latin typeface="+mn-lt"/>
              <a:ea typeface="+mn-ea"/>
              <a:cs typeface="+mn-cs"/>
            </a:rPr>
            <a:t>ポイント</a:t>
          </a:r>
          <a:r>
            <a:rPr lang="ja-JP" altLang="en-US" sz="1300">
              <a:solidFill>
                <a:schemeClr val="dk1"/>
              </a:solidFill>
              <a:latin typeface="+mn-lt"/>
              <a:ea typeface="+mn-ea"/>
              <a:cs typeface="+mn-cs"/>
            </a:rPr>
            <a:t>上</a:t>
          </a:r>
          <a:r>
            <a:rPr lang="ja-JP" altLang="ja-JP" sz="1300">
              <a:solidFill>
                <a:schemeClr val="dk1"/>
              </a:solidFill>
              <a:latin typeface="+mn-lt"/>
              <a:ea typeface="+mn-ea"/>
              <a:cs typeface="+mn-cs"/>
            </a:rPr>
            <a:t>回っている。これは、自立支援給付費、保育所費、生活保護費等の扶助費</a:t>
          </a:r>
          <a:r>
            <a:rPr lang="ja-JP" altLang="en-US" sz="1300">
              <a:solidFill>
                <a:schemeClr val="dk1"/>
              </a:solidFill>
              <a:latin typeface="+mn-lt"/>
              <a:ea typeface="+mn-ea"/>
              <a:cs typeface="+mn-cs"/>
            </a:rPr>
            <a:t>の増が</a:t>
          </a:r>
          <a:r>
            <a:rPr lang="ja-JP" altLang="ja-JP" sz="1300">
              <a:solidFill>
                <a:schemeClr val="dk1"/>
              </a:solidFill>
              <a:latin typeface="+mn-lt"/>
              <a:ea typeface="+mn-ea"/>
              <a:cs typeface="+mn-cs"/>
            </a:rPr>
            <a:t>主な要因である。</a:t>
          </a:r>
          <a:r>
            <a:rPr lang="ja-JP" altLang="en-US" sz="1300">
              <a:solidFill>
                <a:schemeClr val="dk1"/>
              </a:solidFill>
              <a:latin typeface="+mn-lt"/>
              <a:ea typeface="+mn-ea"/>
              <a:cs typeface="+mn-cs"/>
            </a:rPr>
            <a:t>また、</a:t>
          </a:r>
          <a:r>
            <a:rPr lang="ja-JP" altLang="ja-JP" sz="1300">
              <a:solidFill>
                <a:schemeClr val="dk1"/>
              </a:solidFill>
              <a:latin typeface="+mn-lt"/>
              <a:ea typeface="+mn-ea"/>
              <a:cs typeface="+mn-cs"/>
            </a:rPr>
            <a:t>市町村合併により公共施設が多くなり、その施設維持管理費用が増大している。今後は</a:t>
          </a:r>
          <a:r>
            <a:rPr lang="ja-JP" altLang="en-US" sz="1300">
              <a:solidFill>
                <a:schemeClr val="dk1"/>
              </a:solidFill>
              <a:latin typeface="+mn-lt"/>
              <a:ea typeface="+mn-ea"/>
              <a:cs typeface="+mn-cs"/>
            </a:rPr>
            <a:t>扶助費における</a:t>
          </a:r>
          <a:r>
            <a:rPr lang="ja-JP" altLang="ja-JP" sz="1300">
              <a:solidFill>
                <a:schemeClr val="dk1"/>
              </a:solidFill>
              <a:latin typeface="+mn-lt"/>
              <a:ea typeface="+mn-ea"/>
              <a:cs typeface="+mn-cs"/>
            </a:rPr>
            <a:t>資格審査等の適正化</a:t>
          </a:r>
          <a:r>
            <a:rPr lang="ja-JP" altLang="en-US" sz="1300">
              <a:solidFill>
                <a:schemeClr val="dk1"/>
              </a:solidFill>
              <a:latin typeface="+mn-lt"/>
              <a:ea typeface="+mn-ea"/>
              <a:cs typeface="+mn-cs"/>
            </a:rPr>
            <a:t>等を進めるとともに、</a:t>
          </a:r>
          <a:r>
            <a:rPr lang="ja-JP" altLang="ja-JP" sz="1300">
              <a:solidFill>
                <a:schemeClr val="dk1"/>
              </a:solidFill>
              <a:latin typeface="+mn-lt"/>
              <a:ea typeface="+mn-ea"/>
              <a:cs typeface="+mn-cs"/>
            </a:rPr>
            <a:t>公共施設の統廃合や売却等を行い管理施設の削減など経常経費の節減に努める。</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170435</xdr:rowOff>
    </xdr:from>
    <xdr:to>
      <xdr:col>24</xdr:col>
      <xdr:colOff>31750</xdr:colOff>
      <xdr:row>77</xdr:row>
      <xdr:rowOff>33274</xdr:rowOff>
    </xdr:to>
    <xdr:cxnSp macro="">
      <xdr:nvCxnSpPr>
        <xdr:cNvPr id="429" name="直線コネクタ 428"/>
        <xdr:cNvCxnSpPr/>
      </xdr:nvCxnSpPr>
      <xdr:spPr>
        <a:xfrm>
          <a:off x="15671800" y="13029185"/>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170435</xdr:rowOff>
    </xdr:to>
    <xdr:cxnSp macro="">
      <xdr:nvCxnSpPr>
        <xdr:cNvPr id="432" name="直線コネクタ 431"/>
        <xdr:cNvCxnSpPr/>
      </xdr:nvCxnSpPr>
      <xdr:spPr>
        <a:xfrm>
          <a:off x="14782800" y="12951460"/>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136144</xdr:rowOff>
    </xdr:from>
    <xdr:to>
      <xdr:col>21</xdr:col>
      <xdr:colOff>361950</xdr:colOff>
      <xdr:row>75</xdr:row>
      <xdr:rowOff>92710</xdr:rowOff>
    </xdr:to>
    <xdr:cxnSp macro="">
      <xdr:nvCxnSpPr>
        <xdr:cNvPr id="435" name="直線コネクタ 434"/>
        <xdr:cNvCxnSpPr/>
      </xdr:nvCxnSpPr>
      <xdr:spPr>
        <a:xfrm>
          <a:off x="13893800" y="128234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74</xdr:row>
      <xdr:rowOff>136144</xdr:rowOff>
    </xdr:to>
    <xdr:cxnSp macro="">
      <xdr:nvCxnSpPr>
        <xdr:cNvPr id="438" name="直線コネクタ 437"/>
        <xdr:cNvCxnSpPr/>
      </xdr:nvCxnSpPr>
      <xdr:spPr>
        <a:xfrm>
          <a:off x="13004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48" name="円/楕円 447"/>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126001</xdr:rowOff>
    </xdr:from>
    <xdr:ext cx="762000" cy="259045"/>
    <xdr:sp macro="" textlink="">
      <xdr:nvSpPr>
        <xdr:cNvPr id="449"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119634</xdr:rowOff>
    </xdr:from>
    <xdr:to>
      <xdr:col>22</xdr:col>
      <xdr:colOff>615950</xdr:colOff>
      <xdr:row>76</xdr:row>
      <xdr:rowOff>49783</xdr:rowOff>
    </xdr:to>
    <xdr:sp macro="" textlink="">
      <xdr:nvSpPr>
        <xdr:cNvPr id="450" name="円/楕円 449"/>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59961</xdr:rowOff>
    </xdr:from>
    <xdr:ext cx="736600" cy="259045"/>
    <xdr:sp macro="" textlink="">
      <xdr:nvSpPr>
        <xdr:cNvPr id="451" name="テキスト ボックス 450"/>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2" name="円/楕円 451"/>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3" name="テキスト ボックス 45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85344</xdr:rowOff>
    </xdr:from>
    <xdr:to>
      <xdr:col>20</xdr:col>
      <xdr:colOff>209550</xdr:colOff>
      <xdr:row>75</xdr:row>
      <xdr:rowOff>15494</xdr:rowOff>
    </xdr:to>
    <xdr:sp macro="" textlink="">
      <xdr:nvSpPr>
        <xdr:cNvPr id="454" name="円/楕円 453"/>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55" name="テキスト ボックス 454"/>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6" name="円/楕円 455"/>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7" name="テキスト ボックス 456"/>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福岡県八女市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126929</xdr:rowOff>
    </xdr:from>
    <xdr:to>
      <xdr:col>4</xdr:col>
      <xdr:colOff>1117600</xdr:colOff>
      <xdr:row>16</xdr:row>
      <xdr:rowOff>5347</xdr:rowOff>
    </xdr:to>
    <xdr:cxnSp macro="">
      <xdr:nvCxnSpPr>
        <xdr:cNvPr id="52" name="直線コネクタ 51"/>
        <xdr:cNvCxnSpPr/>
      </xdr:nvCxnSpPr>
      <xdr:spPr bwMode="auto">
        <a:xfrm flipV="1">
          <a:off x="5003800" y="2746304"/>
          <a:ext cx="647700" cy="4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5347</xdr:rowOff>
    </xdr:from>
    <xdr:to>
      <xdr:col>4</xdr:col>
      <xdr:colOff>469900</xdr:colOff>
      <xdr:row>16</xdr:row>
      <xdr:rowOff>5379</xdr:rowOff>
    </xdr:to>
    <xdr:cxnSp macro="">
      <xdr:nvCxnSpPr>
        <xdr:cNvPr id="55" name="直線コネクタ 54"/>
        <xdr:cNvCxnSpPr/>
      </xdr:nvCxnSpPr>
      <xdr:spPr bwMode="auto">
        <a:xfrm flipV="1">
          <a:off x="4305300" y="2796172"/>
          <a:ext cx="698500" cy="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5379</xdr:rowOff>
    </xdr:from>
    <xdr:to>
      <xdr:col>3</xdr:col>
      <xdr:colOff>904875</xdr:colOff>
      <xdr:row>16</xdr:row>
      <xdr:rowOff>68947</xdr:rowOff>
    </xdr:to>
    <xdr:cxnSp macro="">
      <xdr:nvCxnSpPr>
        <xdr:cNvPr id="58" name="直線コネクタ 57"/>
        <xdr:cNvCxnSpPr/>
      </xdr:nvCxnSpPr>
      <xdr:spPr bwMode="auto">
        <a:xfrm flipV="1">
          <a:off x="3606800" y="2796204"/>
          <a:ext cx="698500" cy="6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158917</xdr:rowOff>
    </xdr:from>
    <xdr:to>
      <xdr:col>3</xdr:col>
      <xdr:colOff>206375</xdr:colOff>
      <xdr:row>16</xdr:row>
      <xdr:rowOff>68947</xdr:rowOff>
    </xdr:to>
    <xdr:cxnSp macro="">
      <xdr:nvCxnSpPr>
        <xdr:cNvPr id="61" name="直線コネクタ 60"/>
        <xdr:cNvCxnSpPr/>
      </xdr:nvCxnSpPr>
      <xdr:spPr bwMode="auto">
        <a:xfrm>
          <a:off x="2908300" y="2778292"/>
          <a:ext cx="698500" cy="81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76129</xdr:rowOff>
    </xdr:from>
    <xdr:to>
      <xdr:col>5</xdr:col>
      <xdr:colOff>34925</xdr:colOff>
      <xdr:row>16</xdr:row>
      <xdr:rowOff>6279</xdr:rowOff>
    </xdr:to>
    <xdr:sp macro="" textlink="">
      <xdr:nvSpPr>
        <xdr:cNvPr id="71" name="円/楕円 70"/>
        <xdr:cNvSpPr/>
      </xdr:nvSpPr>
      <xdr:spPr bwMode="auto">
        <a:xfrm>
          <a:off x="5600700" y="2695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92656</xdr:rowOff>
    </xdr:from>
    <xdr:ext cx="762000" cy="259045"/>
    <xdr:sp macro="" textlink="">
      <xdr:nvSpPr>
        <xdr:cNvPr id="72" name="人口1人当たり決算額の推移該当値テキスト130"/>
        <xdr:cNvSpPr txBox="1"/>
      </xdr:nvSpPr>
      <xdr:spPr>
        <a:xfrm>
          <a:off x="5740400" y="254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92,921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125997</xdr:rowOff>
    </xdr:from>
    <xdr:to>
      <xdr:col>4</xdr:col>
      <xdr:colOff>520700</xdr:colOff>
      <xdr:row>16</xdr:row>
      <xdr:rowOff>56147</xdr:rowOff>
    </xdr:to>
    <xdr:sp macro="" textlink="">
      <xdr:nvSpPr>
        <xdr:cNvPr id="73" name="円/楕円 72"/>
        <xdr:cNvSpPr/>
      </xdr:nvSpPr>
      <xdr:spPr bwMode="auto">
        <a:xfrm>
          <a:off x="4953000" y="2745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66324</xdr:rowOff>
    </xdr:from>
    <xdr:ext cx="736600" cy="259045"/>
    <xdr:sp macro="" textlink="">
      <xdr:nvSpPr>
        <xdr:cNvPr id="74" name="テキスト ボックス 73"/>
        <xdr:cNvSpPr txBox="1"/>
      </xdr:nvSpPr>
      <xdr:spPr>
        <a:xfrm>
          <a:off x="4622800" y="251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89,867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126029</xdr:rowOff>
    </xdr:from>
    <xdr:to>
      <xdr:col>3</xdr:col>
      <xdr:colOff>955675</xdr:colOff>
      <xdr:row>16</xdr:row>
      <xdr:rowOff>56179</xdr:rowOff>
    </xdr:to>
    <xdr:sp macro="" textlink="">
      <xdr:nvSpPr>
        <xdr:cNvPr id="75" name="円/楕円 74"/>
        <xdr:cNvSpPr/>
      </xdr:nvSpPr>
      <xdr:spPr bwMode="auto">
        <a:xfrm>
          <a:off x="4254500" y="274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66356</xdr:rowOff>
    </xdr:from>
    <xdr:ext cx="762000" cy="259045"/>
    <xdr:sp macro="" textlink="">
      <xdr:nvSpPr>
        <xdr:cNvPr id="76" name="テキスト ボックス 75"/>
        <xdr:cNvSpPr txBox="1"/>
      </xdr:nvSpPr>
      <xdr:spPr>
        <a:xfrm>
          <a:off x="3924300" y="25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89,865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18147</xdr:rowOff>
    </xdr:from>
    <xdr:to>
      <xdr:col>3</xdr:col>
      <xdr:colOff>257175</xdr:colOff>
      <xdr:row>16</xdr:row>
      <xdr:rowOff>119747</xdr:rowOff>
    </xdr:to>
    <xdr:sp macro="" textlink="">
      <xdr:nvSpPr>
        <xdr:cNvPr id="77" name="円/楕円 76"/>
        <xdr:cNvSpPr/>
      </xdr:nvSpPr>
      <xdr:spPr bwMode="auto">
        <a:xfrm>
          <a:off x="3556000" y="28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129924</xdr:rowOff>
    </xdr:from>
    <xdr:ext cx="762000" cy="259045"/>
    <xdr:sp macro="" textlink="">
      <xdr:nvSpPr>
        <xdr:cNvPr id="78" name="テキスト ボックス 77"/>
        <xdr:cNvSpPr txBox="1"/>
      </xdr:nvSpPr>
      <xdr:spPr>
        <a:xfrm>
          <a:off x="3225800" y="257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85,972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108117</xdr:rowOff>
    </xdr:from>
    <xdr:to>
      <xdr:col>2</xdr:col>
      <xdr:colOff>692150</xdr:colOff>
      <xdr:row>16</xdr:row>
      <xdr:rowOff>38267</xdr:rowOff>
    </xdr:to>
    <xdr:sp macro="" textlink="">
      <xdr:nvSpPr>
        <xdr:cNvPr id="79" name="円/楕円 78"/>
        <xdr:cNvSpPr/>
      </xdr:nvSpPr>
      <xdr:spPr bwMode="auto">
        <a:xfrm>
          <a:off x="2857500" y="272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48444</xdr:rowOff>
    </xdr:from>
    <xdr:ext cx="762000" cy="259045"/>
    <xdr:sp macro="" textlink="">
      <xdr:nvSpPr>
        <xdr:cNvPr id="80" name="テキスト ボックス 79"/>
        <xdr:cNvSpPr txBox="1"/>
      </xdr:nvSpPr>
      <xdr:spPr>
        <a:xfrm>
          <a:off x="2527300" y="249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332100</xdr:rowOff>
    </xdr:from>
    <xdr:to>
      <xdr:col>4</xdr:col>
      <xdr:colOff>1117600</xdr:colOff>
      <xdr:row>35</xdr:row>
      <xdr:rowOff>337632</xdr:rowOff>
    </xdr:to>
    <xdr:cxnSp macro="">
      <xdr:nvCxnSpPr>
        <xdr:cNvPr id="112" name="直線コネクタ 111"/>
        <xdr:cNvCxnSpPr/>
      </xdr:nvCxnSpPr>
      <xdr:spPr bwMode="auto">
        <a:xfrm flipV="1">
          <a:off x="5003800" y="6942450"/>
          <a:ext cx="647700" cy="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337632</xdr:rowOff>
    </xdr:from>
    <xdr:to>
      <xdr:col>4</xdr:col>
      <xdr:colOff>469900</xdr:colOff>
      <xdr:row>36</xdr:row>
      <xdr:rowOff>17821</xdr:rowOff>
    </xdr:to>
    <xdr:cxnSp macro="">
      <xdr:nvCxnSpPr>
        <xdr:cNvPr id="115" name="直線コネクタ 114"/>
        <xdr:cNvCxnSpPr/>
      </xdr:nvCxnSpPr>
      <xdr:spPr bwMode="auto">
        <a:xfrm flipV="1">
          <a:off x="4305300" y="6947982"/>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321425</xdr:rowOff>
    </xdr:from>
    <xdr:to>
      <xdr:col>3</xdr:col>
      <xdr:colOff>904875</xdr:colOff>
      <xdr:row>36</xdr:row>
      <xdr:rowOff>17821</xdr:rowOff>
    </xdr:to>
    <xdr:cxnSp macro="">
      <xdr:nvCxnSpPr>
        <xdr:cNvPr id="118" name="直線コネクタ 117"/>
        <xdr:cNvCxnSpPr/>
      </xdr:nvCxnSpPr>
      <xdr:spPr bwMode="auto">
        <a:xfrm>
          <a:off x="3606800" y="6931775"/>
          <a:ext cx="698500" cy="3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321425</xdr:rowOff>
    </xdr:from>
    <xdr:to>
      <xdr:col>3</xdr:col>
      <xdr:colOff>206375</xdr:colOff>
      <xdr:row>36</xdr:row>
      <xdr:rowOff>2870</xdr:rowOff>
    </xdr:to>
    <xdr:cxnSp macro="">
      <xdr:nvCxnSpPr>
        <xdr:cNvPr id="121" name="直線コネクタ 120"/>
        <xdr:cNvCxnSpPr/>
      </xdr:nvCxnSpPr>
      <xdr:spPr bwMode="auto">
        <a:xfrm flipV="1">
          <a:off x="2908300" y="6931775"/>
          <a:ext cx="698500" cy="2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281300</xdr:rowOff>
    </xdr:from>
    <xdr:to>
      <xdr:col>5</xdr:col>
      <xdr:colOff>34925</xdr:colOff>
      <xdr:row>36</xdr:row>
      <xdr:rowOff>40000</xdr:rowOff>
    </xdr:to>
    <xdr:sp macro="" textlink="">
      <xdr:nvSpPr>
        <xdr:cNvPr id="131" name="円/楕円 130"/>
        <xdr:cNvSpPr/>
      </xdr:nvSpPr>
      <xdr:spPr bwMode="auto">
        <a:xfrm>
          <a:off x="5600700" y="689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126377</xdr:rowOff>
    </xdr:from>
    <xdr:ext cx="762000" cy="259045"/>
    <xdr:sp macro="" textlink="">
      <xdr:nvSpPr>
        <xdr:cNvPr id="132" name="人口1人当たり決算額の推移該当値テキスト445"/>
        <xdr:cNvSpPr txBox="1"/>
      </xdr:nvSpPr>
      <xdr:spPr>
        <a:xfrm>
          <a:off x="5740400" y="67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286832</xdr:rowOff>
    </xdr:from>
    <xdr:to>
      <xdr:col>4</xdr:col>
      <xdr:colOff>520700</xdr:colOff>
      <xdr:row>36</xdr:row>
      <xdr:rowOff>45532</xdr:rowOff>
    </xdr:to>
    <xdr:sp macro="" textlink="">
      <xdr:nvSpPr>
        <xdr:cNvPr id="133" name="円/楕円 132"/>
        <xdr:cNvSpPr/>
      </xdr:nvSpPr>
      <xdr:spPr bwMode="auto">
        <a:xfrm>
          <a:off x="4953000" y="689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55709</xdr:rowOff>
    </xdr:from>
    <xdr:ext cx="736600" cy="259045"/>
    <xdr:sp macro="" textlink="">
      <xdr:nvSpPr>
        <xdr:cNvPr id="134" name="テキスト ボックス 133"/>
        <xdr:cNvSpPr txBox="1"/>
      </xdr:nvSpPr>
      <xdr:spPr>
        <a:xfrm>
          <a:off x="4622800" y="666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309921</xdr:rowOff>
    </xdr:from>
    <xdr:to>
      <xdr:col>3</xdr:col>
      <xdr:colOff>955675</xdr:colOff>
      <xdr:row>36</xdr:row>
      <xdr:rowOff>68621</xdr:rowOff>
    </xdr:to>
    <xdr:sp macro="" textlink="">
      <xdr:nvSpPr>
        <xdr:cNvPr id="135" name="円/楕円 134"/>
        <xdr:cNvSpPr/>
      </xdr:nvSpPr>
      <xdr:spPr bwMode="auto">
        <a:xfrm>
          <a:off x="4254500" y="6920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78798</xdr:rowOff>
    </xdr:from>
    <xdr:ext cx="762000" cy="259045"/>
    <xdr:sp macro="" textlink="">
      <xdr:nvSpPr>
        <xdr:cNvPr id="136" name="テキスト ボックス 135"/>
        <xdr:cNvSpPr txBox="1"/>
      </xdr:nvSpPr>
      <xdr:spPr>
        <a:xfrm>
          <a:off x="3924300" y="668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270625</xdr:rowOff>
    </xdr:from>
    <xdr:to>
      <xdr:col>3</xdr:col>
      <xdr:colOff>257175</xdr:colOff>
      <xdr:row>36</xdr:row>
      <xdr:rowOff>29325</xdr:rowOff>
    </xdr:to>
    <xdr:sp macro="" textlink="">
      <xdr:nvSpPr>
        <xdr:cNvPr id="137" name="円/楕円 136"/>
        <xdr:cNvSpPr/>
      </xdr:nvSpPr>
      <xdr:spPr bwMode="auto">
        <a:xfrm>
          <a:off x="3556000" y="688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39502</xdr:rowOff>
    </xdr:from>
    <xdr:ext cx="762000" cy="259045"/>
    <xdr:sp macro="" textlink="">
      <xdr:nvSpPr>
        <xdr:cNvPr id="138" name="テキスト ボックス 137"/>
        <xdr:cNvSpPr txBox="1"/>
      </xdr:nvSpPr>
      <xdr:spPr>
        <a:xfrm>
          <a:off x="3225800" y="664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294970</xdr:rowOff>
    </xdr:from>
    <xdr:to>
      <xdr:col>2</xdr:col>
      <xdr:colOff>692150</xdr:colOff>
      <xdr:row>36</xdr:row>
      <xdr:rowOff>53670</xdr:rowOff>
    </xdr:to>
    <xdr:sp macro="" textlink="">
      <xdr:nvSpPr>
        <xdr:cNvPr id="139" name="円/楕円 138"/>
        <xdr:cNvSpPr/>
      </xdr:nvSpPr>
      <xdr:spPr bwMode="auto">
        <a:xfrm>
          <a:off x="2857500" y="690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63847</xdr:rowOff>
    </xdr:from>
    <xdr:ext cx="762000" cy="259045"/>
    <xdr:sp macro="" textlink="">
      <xdr:nvSpPr>
        <xdr:cNvPr id="140" name="テキスト ボックス 139"/>
        <xdr:cNvSpPr txBox="1"/>
      </xdr:nvSpPr>
      <xdr:spPr>
        <a:xfrm>
          <a:off x="2527300" y="66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65,385
65,034
482.44
36,535,159
35,378,497
1,096,618
20,309,170
27,301,007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82302</xdr:rowOff>
    </xdr:from>
    <xdr:to>
      <xdr:col>6</xdr:col>
      <xdr:colOff>511175</xdr:colOff>
      <xdr:row>35</xdr:row>
      <xdr:rowOff>112497</xdr:rowOff>
    </xdr:to>
    <xdr:cxnSp macro="">
      <xdr:nvCxnSpPr>
        <xdr:cNvPr id="61" name="直線コネクタ 60"/>
        <xdr:cNvCxnSpPr/>
      </xdr:nvCxnSpPr>
      <xdr:spPr>
        <a:xfrm flipV="1">
          <a:off x="3797300" y="6083052"/>
          <a:ext cx="8382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112497</xdr:rowOff>
    </xdr:from>
    <xdr:to>
      <xdr:col>5</xdr:col>
      <xdr:colOff>358775</xdr:colOff>
      <xdr:row>35</xdr:row>
      <xdr:rowOff>133985</xdr:rowOff>
    </xdr:to>
    <xdr:cxnSp macro="">
      <xdr:nvCxnSpPr>
        <xdr:cNvPr id="64" name="直線コネクタ 63"/>
        <xdr:cNvCxnSpPr/>
      </xdr:nvCxnSpPr>
      <xdr:spPr>
        <a:xfrm flipV="1">
          <a:off x="2908300" y="611324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133985</xdr:rowOff>
    </xdr:from>
    <xdr:to>
      <xdr:col>4</xdr:col>
      <xdr:colOff>155575</xdr:colOff>
      <xdr:row>36</xdr:row>
      <xdr:rowOff>13113</xdr:rowOff>
    </xdr:to>
    <xdr:cxnSp macro="">
      <xdr:nvCxnSpPr>
        <xdr:cNvPr id="67" name="直線コネクタ 66"/>
        <xdr:cNvCxnSpPr/>
      </xdr:nvCxnSpPr>
      <xdr:spPr>
        <a:xfrm flipV="1">
          <a:off x="2019300" y="6134735"/>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93809</xdr:rowOff>
    </xdr:from>
    <xdr:to>
      <xdr:col>2</xdr:col>
      <xdr:colOff>638175</xdr:colOff>
      <xdr:row>36</xdr:row>
      <xdr:rowOff>13113</xdr:rowOff>
    </xdr:to>
    <xdr:cxnSp macro="">
      <xdr:nvCxnSpPr>
        <xdr:cNvPr id="70" name="直線コネクタ 69"/>
        <xdr:cNvCxnSpPr/>
      </xdr:nvCxnSpPr>
      <xdr:spPr>
        <a:xfrm>
          <a:off x="1130300" y="6094559"/>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31502</xdr:rowOff>
    </xdr:from>
    <xdr:to>
      <xdr:col>6</xdr:col>
      <xdr:colOff>561975</xdr:colOff>
      <xdr:row>35</xdr:row>
      <xdr:rowOff>133102</xdr:rowOff>
    </xdr:to>
    <xdr:sp macro="" textlink="">
      <xdr:nvSpPr>
        <xdr:cNvPr id="80" name="円/楕円 79"/>
        <xdr:cNvSpPr/>
      </xdr:nvSpPr>
      <xdr:spPr>
        <a:xfrm>
          <a:off x="4584700" y="603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54379</xdr:rowOff>
    </xdr:from>
    <xdr:ext cx="534377" cy="259045"/>
    <xdr:sp macro="" textlink="">
      <xdr:nvSpPr>
        <xdr:cNvPr id="81" name="人件費該当値テキスト"/>
        <xdr:cNvSpPr txBox="1"/>
      </xdr:nvSpPr>
      <xdr:spPr>
        <a:xfrm>
          <a:off x="4686300" y="58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74,013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61697</xdr:rowOff>
    </xdr:from>
    <xdr:to>
      <xdr:col>5</xdr:col>
      <xdr:colOff>409575</xdr:colOff>
      <xdr:row>35</xdr:row>
      <xdr:rowOff>163297</xdr:rowOff>
    </xdr:to>
    <xdr:sp macro="" textlink="">
      <xdr:nvSpPr>
        <xdr:cNvPr id="82" name="円/楕円 81"/>
        <xdr:cNvSpPr/>
      </xdr:nvSpPr>
      <xdr:spPr>
        <a:xfrm>
          <a:off x="3746500" y="6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8374</xdr:rowOff>
    </xdr:from>
    <xdr:ext cx="534377" cy="259045"/>
    <xdr:sp macro="" textlink="">
      <xdr:nvSpPr>
        <xdr:cNvPr id="83" name="テキスト ボックス 82"/>
        <xdr:cNvSpPr txBox="1"/>
      </xdr:nvSpPr>
      <xdr:spPr>
        <a:xfrm>
          <a:off x="3530111" y="58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83185</xdr:rowOff>
    </xdr:from>
    <xdr:to>
      <xdr:col>4</xdr:col>
      <xdr:colOff>206375</xdr:colOff>
      <xdr:row>36</xdr:row>
      <xdr:rowOff>13335</xdr:rowOff>
    </xdr:to>
    <xdr:sp macro="" textlink="">
      <xdr:nvSpPr>
        <xdr:cNvPr id="84" name="円/楕円 83"/>
        <xdr:cNvSpPr/>
      </xdr:nvSpPr>
      <xdr:spPr>
        <a:xfrm>
          <a:off x="2857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29862</xdr:rowOff>
    </xdr:from>
    <xdr:ext cx="534377" cy="259045"/>
    <xdr:sp macro="" textlink="">
      <xdr:nvSpPr>
        <xdr:cNvPr id="85" name="テキスト ボックス 84"/>
        <xdr:cNvSpPr txBox="1"/>
      </xdr:nvSpPr>
      <xdr:spPr>
        <a:xfrm>
          <a:off x="2641111" y="585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133763</xdr:rowOff>
    </xdr:from>
    <xdr:to>
      <xdr:col>3</xdr:col>
      <xdr:colOff>3175</xdr:colOff>
      <xdr:row>36</xdr:row>
      <xdr:rowOff>63913</xdr:rowOff>
    </xdr:to>
    <xdr:sp macro="" textlink="">
      <xdr:nvSpPr>
        <xdr:cNvPr id="86" name="円/楕円 85"/>
        <xdr:cNvSpPr/>
      </xdr:nvSpPr>
      <xdr:spPr>
        <a:xfrm>
          <a:off x="1968500" y="61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80440</xdr:rowOff>
    </xdr:from>
    <xdr:ext cx="534377" cy="259045"/>
    <xdr:sp macro="" textlink="">
      <xdr:nvSpPr>
        <xdr:cNvPr id="87" name="テキスト ボックス 86"/>
        <xdr:cNvSpPr txBox="1"/>
      </xdr:nvSpPr>
      <xdr:spPr>
        <a:xfrm>
          <a:off x="1752111" y="590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43009</xdr:rowOff>
    </xdr:from>
    <xdr:to>
      <xdr:col>1</xdr:col>
      <xdr:colOff>485775</xdr:colOff>
      <xdr:row>35</xdr:row>
      <xdr:rowOff>144609</xdr:rowOff>
    </xdr:to>
    <xdr:sp macro="" textlink="">
      <xdr:nvSpPr>
        <xdr:cNvPr id="88" name="円/楕円 87"/>
        <xdr:cNvSpPr/>
      </xdr:nvSpPr>
      <xdr:spPr>
        <a:xfrm>
          <a:off x="1079500" y="60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161136</xdr:rowOff>
    </xdr:from>
    <xdr:ext cx="534377" cy="259045"/>
    <xdr:sp macro="" textlink="">
      <xdr:nvSpPr>
        <xdr:cNvPr id="89" name="テキスト ボックス 88"/>
        <xdr:cNvSpPr txBox="1"/>
      </xdr:nvSpPr>
      <xdr:spPr>
        <a:xfrm>
          <a:off x="863111" y="58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88559</xdr:rowOff>
    </xdr:from>
    <xdr:to>
      <xdr:col>6</xdr:col>
      <xdr:colOff>511175</xdr:colOff>
      <xdr:row>55</xdr:row>
      <xdr:rowOff>117460</xdr:rowOff>
    </xdr:to>
    <xdr:cxnSp macro="">
      <xdr:nvCxnSpPr>
        <xdr:cNvPr id="121" name="直線コネクタ 120"/>
        <xdr:cNvCxnSpPr/>
      </xdr:nvCxnSpPr>
      <xdr:spPr>
        <a:xfrm flipV="1">
          <a:off x="3797300" y="9518309"/>
          <a:ext cx="8382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117460</xdr:rowOff>
    </xdr:from>
    <xdr:to>
      <xdr:col>5</xdr:col>
      <xdr:colOff>358775</xdr:colOff>
      <xdr:row>56</xdr:row>
      <xdr:rowOff>24078</xdr:rowOff>
    </xdr:to>
    <xdr:cxnSp macro="">
      <xdr:nvCxnSpPr>
        <xdr:cNvPr id="124" name="直線コネクタ 123"/>
        <xdr:cNvCxnSpPr/>
      </xdr:nvCxnSpPr>
      <xdr:spPr>
        <a:xfrm flipV="1">
          <a:off x="2908300" y="9547210"/>
          <a:ext cx="889000" cy="7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24078</xdr:rowOff>
    </xdr:from>
    <xdr:to>
      <xdr:col>4</xdr:col>
      <xdr:colOff>155575</xdr:colOff>
      <xdr:row>56</xdr:row>
      <xdr:rowOff>72785</xdr:rowOff>
    </xdr:to>
    <xdr:cxnSp macro="">
      <xdr:nvCxnSpPr>
        <xdr:cNvPr id="127" name="直線コネクタ 126"/>
        <xdr:cNvCxnSpPr/>
      </xdr:nvCxnSpPr>
      <xdr:spPr>
        <a:xfrm flipV="1">
          <a:off x="2019300" y="9625278"/>
          <a:ext cx="889000" cy="4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51869</xdr:rowOff>
    </xdr:from>
    <xdr:to>
      <xdr:col>2</xdr:col>
      <xdr:colOff>638175</xdr:colOff>
      <xdr:row>56</xdr:row>
      <xdr:rowOff>72785</xdr:rowOff>
    </xdr:to>
    <xdr:cxnSp macro="">
      <xdr:nvCxnSpPr>
        <xdr:cNvPr id="130" name="直線コネクタ 129"/>
        <xdr:cNvCxnSpPr/>
      </xdr:nvCxnSpPr>
      <xdr:spPr>
        <a:xfrm>
          <a:off x="1130300" y="9653069"/>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37759</xdr:rowOff>
    </xdr:from>
    <xdr:to>
      <xdr:col>6</xdr:col>
      <xdr:colOff>561975</xdr:colOff>
      <xdr:row>55</xdr:row>
      <xdr:rowOff>139359</xdr:rowOff>
    </xdr:to>
    <xdr:sp macro="" textlink="">
      <xdr:nvSpPr>
        <xdr:cNvPr id="140" name="円/楕円 139"/>
        <xdr:cNvSpPr/>
      </xdr:nvSpPr>
      <xdr:spPr>
        <a:xfrm>
          <a:off x="4584700" y="9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60636</xdr:rowOff>
    </xdr:from>
    <xdr:ext cx="534377" cy="259045"/>
    <xdr:sp macro="" textlink="">
      <xdr:nvSpPr>
        <xdr:cNvPr id="141" name="物件費該当値テキスト"/>
        <xdr:cNvSpPr txBox="1"/>
      </xdr:nvSpPr>
      <xdr:spPr>
        <a:xfrm>
          <a:off x="4686300" y="931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62,632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66660</xdr:rowOff>
    </xdr:from>
    <xdr:to>
      <xdr:col>5</xdr:col>
      <xdr:colOff>409575</xdr:colOff>
      <xdr:row>55</xdr:row>
      <xdr:rowOff>168260</xdr:rowOff>
    </xdr:to>
    <xdr:sp macro="" textlink="">
      <xdr:nvSpPr>
        <xdr:cNvPr id="142" name="円/楕円 141"/>
        <xdr:cNvSpPr/>
      </xdr:nvSpPr>
      <xdr:spPr>
        <a:xfrm>
          <a:off x="3746500" y="94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159387</xdr:rowOff>
    </xdr:from>
    <xdr:ext cx="534377" cy="259045"/>
    <xdr:sp macro="" textlink="">
      <xdr:nvSpPr>
        <xdr:cNvPr id="143" name="テキスト ボックス 142"/>
        <xdr:cNvSpPr txBox="1"/>
      </xdr:nvSpPr>
      <xdr:spPr>
        <a:xfrm>
          <a:off x="3530111" y="958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144728</xdr:rowOff>
    </xdr:from>
    <xdr:to>
      <xdr:col>4</xdr:col>
      <xdr:colOff>206375</xdr:colOff>
      <xdr:row>56</xdr:row>
      <xdr:rowOff>74878</xdr:rowOff>
    </xdr:to>
    <xdr:sp macro="" textlink="">
      <xdr:nvSpPr>
        <xdr:cNvPr id="144" name="円/楕円 143"/>
        <xdr:cNvSpPr/>
      </xdr:nvSpPr>
      <xdr:spPr>
        <a:xfrm>
          <a:off x="2857500" y="95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66005</xdr:rowOff>
    </xdr:from>
    <xdr:ext cx="534377" cy="259045"/>
    <xdr:sp macro="" textlink="">
      <xdr:nvSpPr>
        <xdr:cNvPr id="145" name="テキスト ボックス 144"/>
        <xdr:cNvSpPr txBox="1"/>
      </xdr:nvSpPr>
      <xdr:spPr>
        <a:xfrm>
          <a:off x="2641111" y="96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21985</xdr:rowOff>
    </xdr:from>
    <xdr:to>
      <xdr:col>3</xdr:col>
      <xdr:colOff>3175</xdr:colOff>
      <xdr:row>56</xdr:row>
      <xdr:rowOff>123585</xdr:rowOff>
    </xdr:to>
    <xdr:sp macro="" textlink="">
      <xdr:nvSpPr>
        <xdr:cNvPr id="146" name="円/楕円 145"/>
        <xdr:cNvSpPr/>
      </xdr:nvSpPr>
      <xdr:spPr>
        <a:xfrm>
          <a:off x="1968500" y="96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114712</xdr:rowOff>
    </xdr:from>
    <xdr:ext cx="534377" cy="259045"/>
    <xdr:sp macro="" textlink="">
      <xdr:nvSpPr>
        <xdr:cNvPr id="147" name="テキスト ボックス 146"/>
        <xdr:cNvSpPr txBox="1"/>
      </xdr:nvSpPr>
      <xdr:spPr>
        <a:xfrm>
          <a:off x="1752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1069</xdr:rowOff>
    </xdr:from>
    <xdr:to>
      <xdr:col>1</xdr:col>
      <xdr:colOff>485775</xdr:colOff>
      <xdr:row>56</xdr:row>
      <xdr:rowOff>102669</xdr:rowOff>
    </xdr:to>
    <xdr:sp macro="" textlink="">
      <xdr:nvSpPr>
        <xdr:cNvPr id="148" name="円/楕円 147"/>
        <xdr:cNvSpPr/>
      </xdr:nvSpPr>
      <xdr:spPr>
        <a:xfrm>
          <a:off x="1079500" y="96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119196</xdr:rowOff>
    </xdr:from>
    <xdr:ext cx="534377" cy="259045"/>
    <xdr:sp macro="" textlink="">
      <xdr:nvSpPr>
        <xdr:cNvPr id="149" name="テキスト ボックス 148"/>
        <xdr:cNvSpPr txBox="1"/>
      </xdr:nvSpPr>
      <xdr:spPr>
        <a:xfrm>
          <a:off x="863111" y="937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126147</xdr:rowOff>
    </xdr:from>
    <xdr:to>
      <xdr:col>6</xdr:col>
      <xdr:colOff>511175</xdr:colOff>
      <xdr:row>78</xdr:row>
      <xdr:rowOff>137348</xdr:rowOff>
    </xdr:to>
    <xdr:cxnSp macro="">
      <xdr:nvCxnSpPr>
        <xdr:cNvPr id="180" name="直線コネクタ 179"/>
        <xdr:cNvCxnSpPr/>
      </xdr:nvCxnSpPr>
      <xdr:spPr>
        <a:xfrm flipV="1">
          <a:off x="3797300" y="13499247"/>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137348</xdr:rowOff>
    </xdr:from>
    <xdr:to>
      <xdr:col>5</xdr:col>
      <xdr:colOff>358775</xdr:colOff>
      <xdr:row>78</xdr:row>
      <xdr:rowOff>155637</xdr:rowOff>
    </xdr:to>
    <xdr:cxnSp macro="">
      <xdr:nvCxnSpPr>
        <xdr:cNvPr id="183" name="直線コネクタ 182"/>
        <xdr:cNvCxnSpPr/>
      </xdr:nvCxnSpPr>
      <xdr:spPr>
        <a:xfrm flipV="1">
          <a:off x="2908300" y="135104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155637</xdr:rowOff>
    </xdr:from>
    <xdr:to>
      <xdr:col>4</xdr:col>
      <xdr:colOff>155575</xdr:colOff>
      <xdr:row>78</xdr:row>
      <xdr:rowOff>165760</xdr:rowOff>
    </xdr:to>
    <xdr:cxnSp macro="">
      <xdr:nvCxnSpPr>
        <xdr:cNvPr id="186" name="直線コネクタ 185"/>
        <xdr:cNvCxnSpPr/>
      </xdr:nvCxnSpPr>
      <xdr:spPr>
        <a:xfrm flipV="1">
          <a:off x="2019300" y="13528737"/>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151358</xdr:rowOff>
    </xdr:from>
    <xdr:to>
      <xdr:col>2</xdr:col>
      <xdr:colOff>638175</xdr:colOff>
      <xdr:row>78</xdr:row>
      <xdr:rowOff>165760</xdr:rowOff>
    </xdr:to>
    <xdr:cxnSp macro="">
      <xdr:nvCxnSpPr>
        <xdr:cNvPr id="189" name="直線コネクタ 188"/>
        <xdr:cNvCxnSpPr/>
      </xdr:nvCxnSpPr>
      <xdr:spPr>
        <a:xfrm>
          <a:off x="1130300" y="1352445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75347</xdr:rowOff>
    </xdr:from>
    <xdr:to>
      <xdr:col>6</xdr:col>
      <xdr:colOff>561975</xdr:colOff>
      <xdr:row>79</xdr:row>
      <xdr:rowOff>5497</xdr:rowOff>
    </xdr:to>
    <xdr:sp macro="" textlink="">
      <xdr:nvSpPr>
        <xdr:cNvPr id="199" name="円/楕円 198"/>
        <xdr:cNvSpPr/>
      </xdr:nvSpPr>
      <xdr:spPr>
        <a:xfrm>
          <a:off x="4584700" y="134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161724</xdr:rowOff>
    </xdr:from>
    <xdr:ext cx="469744" cy="259045"/>
    <xdr:sp macro="" textlink="">
      <xdr:nvSpPr>
        <xdr:cNvPr id="200" name="維持補修費該当値テキスト"/>
        <xdr:cNvSpPr txBox="1"/>
      </xdr:nvSpPr>
      <xdr:spPr>
        <a:xfrm>
          <a:off x="4686300" y="1336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86548</xdr:rowOff>
    </xdr:from>
    <xdr:to>
      <xdr:col>5</xdr:col>
      <xdr:colOff>409575</xdr:colOff>
      <xdr:row>79</xdr:row>
      <xdr:rowOff>16698</xdr:rowOff>
    </xdr:to>
    <xdr:sp macro="" textlink="">
      <xdr:nvSpPr>
        <xdr:cNvPr id="201" name="円/楕円 200"/>
        <xdr:cNvSpPr/>
      </xdr:nvSpPr>
      <xdr:spPr>
        <a:xfrm>
          <a:off x="3746500" y="134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7825</xdr:rowOff>
    </xdr:from>
    <xdr:ext cx="469744" cy="259045"/>
    <xdr:sp macro="" textlink="">
      <xdr:nvSpPr>
        <xdr:cNvPr id="202" name="テキスト ボックス 201"/>
        <xdr:cNvSpPr txBox="1"/>
      </xdr:nvSpPr>
      <xdr:spPr>
        <a:xfrm>
          <a:off x="3562427" y="135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104837</xdr:rowOff>
    </xdr:from>
    <xdr:to>
      <xdr:col>4</xdr:col>
      <xdr:colOff>206375</xdr:colOff>
      <xdr:row>79</xdr:row>
      <xdr:rowOff>34987</xdr:rowOff>
    </xdr:to>
    <xdr:sp macro="" textlink="">
      <xdr:nvSpPr>
        <xdr:cNvPr id="203" name="円/楕円 202"/>
        <xdr:cNvSpPr/>
      </xdr:nvSpPr>
      <xdr:spPr>
        <a:xfrm>
          <a:off x="2857500" y="134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26114</xdr:rowOff>
    </xdr:from>
    <xdr:ext cx="469744" cy="259045"/>
    <xdr:sp macro="" textlink="">
      <xdr:nvSpPr>
        <xdr:cNvPr id="204" name="テキスト ボックス 203"/>
        <xdr:cNvSpPr txBox="1"/>
      </xdr:nvSpPr>
      <xdr:spPr>
        <a:xfrm>
          <a:off x="2673427" y="1357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114960</xdr:rowOff>
    </xdr:from>
    <xdr:to>
      <xdr:col>3</xdr:col>
      <xdr:colOff>3175</xdr:colOff>
      <xdr:row>79</xdr:row>
      <xdr:rowOff>45110</xdr:rowOff>
    </xdr:to>
    <xdr:sp macro="" textlink="">
      <xdr:nvSpPr>
        <xdr:cNvPr id="205" name="円/楕円 204"/>
        <xdr:cNvSpPr/>
      </xdr:nvSpPr>
      <xdr:spPr>
        <a:xfrm>
          <a:off x="1968500" y="13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36237</xdr:rowOff>
    </xdr:from>
    <xdr:ext cx="469744" cy="259045"/>
    <xdr:sp macro="" textlink="">
      <xdr:nvSpPr>
        <xdr:cNvPr id="206" name="テキスト ボックス 205"/>
        <xdr:cNvSpPr txBox="1"/>
      </xdr:nvSpPr>
      <xdr:spPr>
        <a:xfrm>
          <a:off x="1784427"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100558</xdr:rowOff>
    </xdr:from>
    <xdr:to>
      <xdr:col>1</xdr:col>
      <xdr:colOff>485775</xdr:colOff>
      <xdr:row>79</xdr:row>
      <xdr:rowOff>30708</xdr:rowOff>
    </xdr:to>
    <xdr:sp macro="" textlink="">
      <xdr:nvSpPr>
        <xdr:cNvPr id="207" name="円/楕円 206"/>
        <xdr:cNvSpPr/>
      </xdr:nvSpPr>
      <xdr:spPr>
        <a:xfrm>
          <a:off x="1079500" y="13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21835</xdr:rowOff>
    </xdr:from>
    <xdr:ext cx="469744" cy="259045"/>
    <xdr:sp macro="" textlink="">
      <xdr:nvSpPr>
        <xdr:cNvPr id="208" name="テキスト ボックス 207"/>
        <xdr:cNvSpPr txBox="1"/>
      </xdr:nvSpPr>
      <xdr:spPr>
        <a:xfrm>
          <a:off x="895427" y="135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48309</xdr:rowOff>
    </xdr:from>
    <xdr:to>
      <xdr:col>6</xdr:col>
      <xdr:colOff>511175</xdr:colOff>
      <xdr:row>96</xdr:row>
      <xdr:rowOff>41173</xdr:rowOff>
    </xdr:to>
    <xdr:cxnSp macro="">
      <xdr:nvCxnSpPr>
        <xdr:cNvPr id="240" name="直線コネクタ 239"/>
        <xdr:cNvCxnSpPr/>
      </xdr:nvCxnSpPr>
      <xdr:spPr>
        <a:xfrm flipV="1">
          <a:off x="3797300" y="16336059"/>
          <a:ext cx="8382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41173</xdr:rowOff>
    </xdr:from>
    <xdr:to>
      <xdr:col>5</xdr:col>
      <xdr:colOff>358775</xdr:colOff>
      <xdr:row>97</xdr:row>
      <xdr:rowOff>7978</xdr:rowOff>
    </xdr:to>
    <xdr:cxnSp macro="">
      <xdr:nvCxnSpPr>
        <xdr:cNvPr id="243" name="直線コネクタ 242"/>
        <xdr:cNvCxnSpPr/>
      </xdr:nvCxnSpPr>
      <xdr:spPr>
        <a:xfrm flipV="1">
          <a:off x="2908300" y="16500373"/>
          <a:ext cx="889000" cy="1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7978</xdr:rowOff>
    </xdr:from>
    <xdr:to>
      <xdr:col>4</xdr:col>
      <xdr:colOff>155575</xdr:colOff>
      <xdr:row>97</xdr:row>
      <xdr:rowOff>142722</xdr:rowOff>
    </xdr:to>
    <xdr:cxnSp macro="">
      <xdr:nvCxnSpPr>
        <xdr:cNvPr id="246" name="直線コネクタ 245"/>
        <xdr:cNvCxnSpPr/>
      </xdr:nvCxnSpPr>
      <xdr:spPr>
        <a:xfrm flipV="1">
          <a:off x="2019300" y="16638628"/>
          <a:ext cx="889000" cy="13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131829</xdr:rowOff>
    </xdr:from>
    <xdr:to>
      <xdr:col>2</xdr:col>
      <xdr:colOff>638175</xdr:colOff>
      <xdr:row>97</xdr:row>
      <xdr:rowOff>142722</xdr:rowOff>
    </xdr:to>
    <xdr:cxnSp macro="">
      <xdr:nvCxnSpPr>
        <xdr:cNvPr id="249" name="直線コネクタ 248"/>
        <xdr:cNvCxnSpPr/>
      </xdr:nvCxnSpPr>
      <xdr:spPr>
        <a:xfrm>
          <a:off x="1130300" y="16762479"/>
          <a:ext cx="889000" cy="1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168959</xdr:rowOff>
    </xdr:from>
    <xdr:to>
      <xdr:col>6</xdr:col>
      <xdr:colOff>561975</xdr:colOff>
      <xdr:row>95</xdr:row>
      <xdr:rowOff>99109</xdr:rowOff>
    </xdr:to>
    <xdr:sp macro="" textlink="">
      <xdr:nvSpPr>
        <xdr:cNvPr id="259" name="円/楕円 258"/>
        <xdr:cNvSpPr/>
      </xdr:nvSpPr>
      <xdr:spPr>
        <a:xfrm>
          <a:off x="4584700" y="162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20386</xdr:rowOff>
    </xdr:from>
    <xdr:ext cx="599010" cy="259045"/>
    <xdr:sp macro="" textlink="">
      <xdr:nvSpPr>
        <xdr:cNvPr id="260" name="扶助費該当値テキスト"/>
        <xdr:cNvSpPr txBox="1"/>
      </xdr:nvSpPr>
      <xdr:spPr>
        <a:xfrm>
          <a:off x="4686300" y="1613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105,097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161823</xdr:rowOff>
    </xdr:from>
    <xdr:to>
      <xdr:col>5</xdr:col>
      <xdr:colOff>409575</xdr:colOff>
      <xdr:row>96</xdr:row>
      <xdr:rowOff>91973</xdr:rowOff>
    </xdr:to>
    <xdr:sp macro="" textlink="">
      <xdr:nvSpPr>
        <xdr:cNvPr id="261" name="円/楕円 260"/>
        <xdr:cNvSpPr/>
      </xdr:nvSpPr>
      <xdr:spPr>
        <a:xfrm>
          <a:off x="3746500" y="164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108500</xdr:rowOff>
    </xdr:from>
    <xdr:ext cx="534377" cy="259045"/>
    <xdr:sp macro="" textlink="">
      <xdr:nvSpPr>
        <xdr:cNvPr id="262" name="テキスト ボックス 261"/>
        <xdr:cNvSpPr txBox="1"/>
      </xdr:nvSpPr>
      <xdr:spPr>
        <a:xfrm>
          <a:off x="3530111" y="162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128628</xdr:rowOff>
    </xdr:from>
    <xdr:to>
      <xdr:col>4</xdr:col>
      <xdr:colOff>206375</xdr:colOff>
      <xdr:row>97</xdr:row>
      <xdr:rowOff>58778</xdr:rowOff>
    </xdr:to>
    <xdr:sp macro="" textlink="">
      <xdr:nvSpPr>
        <xdr:cNvPr id="263" name="円/楕円 262"/>
        <xdr:cNvSpPr/>
      </xdr:nvSpPr>
      <xdr:spPr>
        <a:xfrm>
          <a:off x="2857500" y="165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75305</xdr:rowOff>
    </xdr:from>
    <xdr:ext cx="534377" cy="259045"/>
    <xdr:sp macro="" textlink="">
      <xdr:nvSpPr>
        <xdr:cNvPr id="264" name="テキスト ボックス 263"/>
        <xdr:cNvSpPr txBox="1"/>
      </xdr:nvSpPr>
      <xdr:spPr>
        <a:xfrm>
          <a:off x="2641111" y="163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91922</xdr:rowOff>
    </xdr:from>
    <xdr:to>
      <xdr:col>3</xdr:col>
      <xdr:colOff>3175</xdr:colOff>
      <xdr:row>98</xdr:row>
      <xdr:rowOff>22072</xdr:rowOff>
    </xdr:to>
    <xdr:sp macro="" textlink="">
      <xdr:nvSpPr>
        <xdr:cNvPr id="265" name="円/楕円 264"/>
        <xdr:cNvSpPr/>
      </xdr:nvSpPr>
      <xdr:spPr>
        <a:xfrm>
          <a:off x="1968500" y="167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38599</xdr:rowOff>
    </xdr:from>
    <xdr:ext cx="534377" cy="259045"/>
    <xdr:sp macro="" textlink="">
      <xdr:nvSpPr>
        <xdr:cNvPr id="266" name="テキスト ボックス 265"/>
        <xdr:cNvSpPr txBox="1"/>
      </xdr:nvSpPr>
      <xdr:spPr>
        <a:xfrm>
          <a:off x="1752111" y="1649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81029</xdr:rowOff>
    </xdr:from>
    <xdr:to>
      <xdr:col>1</xdr:col>
      <xdr:colOff>485775</xdr:colOff>
      <xdr:row>98</xdr:row>
      <xdr:rowOff>11179</xdr:rowOff>
    </xdr:to>
    <xdr:sp macro="" textlink="">
      <xdr:nvSpPr>
        <xdr:cNvPr id="267" name="円/楕円 266"/>
        <xdr:cNvSpPr/>
      </xdr:nvSpPr>
      <xdr:spPr>
        <a:xfrm>
          <a:off x="1079500" y="167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27706</xdr:rowOff>
    </xdr:from>
    <xdr:ext cx="534377" cy="259045"/>
    <xdr:sp macro="" textlink="">
      <xdr:nvSpPr>
        <xdr:cNvPr id="268" name="テキスト ボックス 267"/>
        <xdr:cNvSpPr txBox="1"/>
      </xdr:nvSpPr>
      <xdr:spPr>
        <a:xfrm>
          <a:off x="863111" y="164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30581</xdr:rowOff>
    </xdr:from>
    <xdr:to>
      <xdr:col>15</xdr:col>
      <xdr:colOff>180975</xdr:colOff>
      <xdr:row>34</xdr:row>
      <xdr:rowOff>36144</xdr:rowOff>
    </xdr:to>
    <xdr:cxnSp macro="">
      <xdr:nvCxnSpPr>
        <xdr:cNvPr id="297" name="直線コネクタ 296"/>
        <xdr:cNvCxnSpPr/>
      </xdr:nvCxnSpPr>
      <xdr:spPr>
        <a:xfrm>
          <a:off x="9639300" y="5859881"/>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30581</xdr:rowOff>
    </xdr:from>
    <xdr:to>
      <xdr:col>14</xdr:col>
      <xdr:colOff>28575</xdr:colOff>
      <xdr:row>34</xdr:row>
      <xdr:rowOff>114554</xdr:rowOff>
    </xdr:to>
    <xdr:cxnSp macro="">
      <xdr:nvCxnSpPr>
        <xdr:cNvPr id="300" name="直線コネクタ 299"/>
        <xdr:cNvCxnSpPr/>
      </xdr:nvCxnSpPr>
      <xdr:spPr>
        <a:xfrm flipV="1">
          <a:off x="8750300" y="5859881"/>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32423</xdr:rowOff>
    </xdr:from>
    <xdr:to>
      <xdr:col>12</xdr:col>
      <xdr:colOff>511175</xdr:colOff>
      <xdr:row>34</xdr:row>
      <xdr:rowOff>114554</xdr:rowOff>
    </xdr:to>
    <xdr:cxnSp macro="">
      <xdr:nvCxnSpPr>
        <xdr:cNvPr id="303" name="直線コネクタ 302"/>
        <xdr:cNvCxnSpPr/>
      </xdr:nvCxnSpPr>
      <xdr:spPr>
        <a:xfrm>
          <a:off x="7861300" y="5861723"/>
          <a:ext cx="889000" cy="8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32423</xdr:rowOff>
    </xdr:from>
    <xdr:to>
      <xdr:col>11</xdr:col>
      <xdr:colOff>307975</xdr:colOff>
      <xdr:row>34</xdr:row>
      <xdr:rowOff>120624</xdr:rowOff>
    </xdr:to>
    <xdr:cxnSp macro="">
      <xdr:nvCxnSpPr>
        <xdr:cNvPr id="306" name="直線コネクタ 305"/>
        <xdr:cNvCxnSpPr/>
      </xdr:nvCxnSpPr>
      <xdr:spPr>
        <a:xfrm flipV="1">
          <a:off x="6972300" y="5861723"/>
          <a:ext cx="889000" cy="8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156794</xdr:rowOff>
    </xdr:from>
    <xdr:to>
      <xdr:col>15</xdr:col>
      <xdr:colOff>231775</xdr:colOff>
      <xdr:row>34</xdr:row>
      <xdr:rowOff>86944</xdr:rowOff>
    </xdr:to>
    <xdr:sp macro="" textlink="">
      <xdr:nvSpPr>
        <xdr:cNvPr id="316" name="円/楕円 315"/>
        <xdr:cNvSpPr/>
      </xdr:nvSpPr>
      <xdr:spPr>
        <a:xfrm>
          <a:off x="10426700" y="58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8221</xdr:rowOff>
    </xdr:from>
    <xdr:ext cx="534377" cy="259045"/>
    <xdr:sp macro="" textlink="">
      <xdr:nvSpPr>
        <xdr:cNvPr id="317" name="補助費等該当値テキスト"/>
        <xdr:cNvSpPr txBox="1"/>
      </xdr:nvSpPr>
      <xdr:spPr>
        <a:xfrm>
          <a:off x="10528300" y="566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68,154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151231</xdr:rowOff>
    </xdr:from>
    <xdr:to>
      <xdr:col>14</xdr:col>
      <xdr:colOff>79375</xdr:colOff>
      <xdr:row>34</xdr:row>
      <xdr:rowOff>81381</xdr:rowOff>
    </xdr:to>
    <xdr:sp macro="" textlink="">
      <xdr:nvSpPr>
        <xdr:cNvPr id="318" name="円/楕円 317"/>
        <xdr:cNvSpPr/>
      </xdr:nvSpPr>
      <xdr:spPr>
        <a:xfrm>
          <a:off x="9588500" y="58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97908</xdr:rowOff>
    </xdr:from>
    <xdr:ext cx="534377" cy="259045"/>
    <xdr:sp macro="" textlink="">
      <xdr:nvSpPr>
        <xdr:cNvPr id="319" name="テキスト ボックス 318"/>
        <xdr:cNvSpPr txBox="1"/>
      </xdr:nvSpPr>
      <xdr:spPr>
        <a:xfrm>
          <a:off x="9372111" y="55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63754</xdr:rowOff>
    </xdr:from>
    <xdr:to>
      <xdr:col>12</xdr:col>
      <xdr:colOff>561975</xdr:colOff>
      <xdr:row>34</xdr:row>
      <xdr:rowOff>165354</xdr:rowOff>
    </xdr:to>
    <xdr:sp macro="" textlink="">
      <xdr:nvSpPr>
        <xdr:cNvPr id="320" name="円/楕円 319"/>
        <xdr:cNvSpPr/>
      </xdr:nvSpPr>
      <xdr:spPr>
        <a:xfrm>
          <a:off x="86995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10431</xdr:rowOff>
    </xdr:from>
    <xdr:ext cx="534377" cy="259045"/>
    <xdr:sp macro="" textlink="">
      <xdr:nvSpPr>
        <xdr:cNvPr id="321" name="テキスト ボックス 320"/>
        <xdr:cNvSpPr txBox="1"/>
      </xdr:nvSpPr>
      <xdr:spPr>
        <a:xfrm>
          <a:off x="8483111" y="566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153073</xdr:rowOff>
    </xdr:from>
    <xdr:to>
      <xdr:col>11</xdr:col>
      <xdr:colOff>358775</xdr:colOff>
      <xdr:row>34</xdr:row>
      <xdr:rowOff>83223</xdr:rowOff>
    </xdr:to>
    <xdr:sp macro="" textlink="">
      <xdr:nvSpPr>
        <xdr:cNvPr id="322" name="円/楕円 321"/>
        <xdr:cNvSpPr/>
      </xdr:nvSpPr>
      <xdr:spPr>
        <a:xfrm>
          <a:off x="7810500" y="58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99750</xdr:rowOff>
    </xdr:from>
    <xdr:ext cx="534377" cy="259045"/>
    <xdr:sp macro="" textlink="">
      <xdr:nvSpPr>
        <xdr:cNvPr id="323" name="テキスト ボックス 322"/>
        <xdr:cNvSpPr txBox="1"/>
      </xdr:nvSpPr>
      <xdr:spPr>
        <a:xfrm>
          <a:off x="7594111" y="55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69824</xdr:rowOff>
    </xdr:from>
    <xdr:to>
      <xdr:col>10</xdr:col>
      <xdr:colOff>155575</xdr:colOff>
      <xdr:row>34</xdr:row>
      <xdr:rowOff>171424</xdr:rowOff>
    </xdr:to>
    <xdr:sp macro="" textlink="">
      <xdr:nvSpPr>
        <xdr:cNvPr id="324" name="円/楕円 323"/>
        <xdr:cNvSpPr/>
      </xdr:nvSpPr>
      <xdr:spPr>
        <a:xfrm>
          <a:off x="6921500" y="58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16501</xdr:rowOff>
    </xdr:from>
    <xdr:ext cx="534377" cy="259045"/>
    <xdr:sp macro="" textlink="">
      <xdr:nvSpPr>
        <xdr:cNvPr id="325" name="テキスト ボックス 324"/>
        <xdr:cNvSpPr txBox="1"/>
      </xdr:nvSpPr>
      <xdr:spPr>
        <a:xfrm>
          <a:off x="6705111" y="56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104915</xdr:rowOff>
    </xdr:from>
    <xdr:to>
      <xdr:col>15</xdr:col>
      <xdr:colOff>180975</xdr:colOff>
      <xdr:row>56</xdr:row>
      <xdr:rowOff>6282</xdr:rowOff>
    </xdr:to>
    <xdr:cxnSp macro="">
      <xdr:nvCxnSpPr>
        <xdr:cNvPr id="354" name="直線コネクタ 353"/>
        <xdr:cNvCxnSpPr/>
      </xdr:nvCxnSpPr>
      <xdr:spPr>
        <a:xfrm flipV="1">
          <a:off x="9639300" y="9534665"/>
          <a:ext cx="838200" cy="7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6282</xdr:rowOff>
    </xdr:from>
    <xdr:to>
      <xdr:col>14</xdr:col>
      <xdr:colOff>28575</xdr:colOff>
      <xdr:row>56</xdr:row>
      <xdr:rowOff>96137</xdr:rowOff>
    </xdr:to>
    <xdr:cxnSp macro="">
      <xdr:nvCxnSpPr>
        <xdr:cNvPr id="357" name="直線コネクタ 356"/>
        <xdr:cNvCxnSpPr/>
      </xdr:nvCxnSpPr>
      <xdr:spPr>
        <a:xfrm flipV="1">
          <a:off x="8750300" y="9607482"/>
          <a:ext cx="889000" cy="8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96137</xdr:rowOff>
    </xdr:from>
    <xdr:to>
      <xdr:col>12</xdr:col>
      <xdr:colOff>511175</xdr:colOff>
      <xdr:row>56</xdr:row>
      <xdr:rowOff>99444</xdr:rowOff>
    </xdr:to>
    <xdr:cxnSp macro="">
      <xdr:nvCxnSpPr>
        <xdr:cNvPr id="360" name="直線コネクタ 359"/>
        <xdr:cNvCxnSpPr/>
      </xdr:nvCxnSpPr>
      <xdr:spPr>
        <a:xfrm flipV="1">
          <a:off x="7861300" y="9697337"/>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99444</xdr:rowOff>
    </xdr:from>
    <xdr:to>
      <xdr:col>11</xdr:col>
      <xdr:colOff>307975</xdr:colOff>
      <xdr:row>56</xdr:row>
      <xdr:rowOff>126875</xdr:rowOff>
    </xdr:to>
    <xdr:cxnSp macro="">
      <xdr:nvCxnSpPr>
        <xdr:cNvPr id="363" name="直線コネクタ 362"/>
        <xdr:cNvCxnSpPr/>
      </xdr:nvCxnSpPr>
      <xdr:spPr>
        <a:xfrm flipV="1">
          <a:off x="6972300" y="9700644"/>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54115</xdr:rowOff>
    </xdr:from>
    <xdr:to>
      <xdr:col>15</xdr:col>
      <xdr:colOff>231775</xdr:colOff>
      <xdr:row>55</xdr:row>
      <xdr:rowOff>155715</xdr:rowOff>
    </xdr:to>
    <xdr:sp macro="" textlink="">
      <xdr:nvSpPr>
        <xdr:cNvPr id="373" name="円/楕円 372"/>
        <xdr:cNvSpPr/>
      </xdr:nvSpPr>
      <xdr:spPr>
        <a:xfrm>
          <a:off x="10426700" y="94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76992</xdr:rowOff>
    </xdr:from>
    <xdr:ext cx="534377" cy="259045"/>
    <xdr:sp macro="" textlink="">
      <xdr:nvSpPr>
        <xdr:cNvPr id="374" name="普通建設事業費該当値テキスト"/>
        <xdr:cNvSpPr txBox="1"/>
      </xdr:nvSpPr>
      <xdr:spPr>
        <a:xfrm>
          <a:off x="10528300" y="933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82,065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126932</xdr:rowOff>
    </xdr:from>
    <xdr:to>
      <xdr:col>14</xdr:col>
      <xdr:colOff>79375</xdr:colOff>
      <xdr:row>56</xdr:row>
      <xdr:rowOff>57082</xdr:rowOff>
    </xdr:to>
    <xdr:sp macro="" textlink="">
      <xdr:nvSpPr>
        <xdr:cNvPr id="375" name="円/楕円 374"/>
        <xdr:cNvSpPr/>
      </xdr:nvSpPr>
      <xdr:spPr>
        <a:xfrm>
          <a:off x="9588500" y="95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48209</xdr:rowOff>
    </xdr:from>
    <xdr:ext cx="534377" cy="259045"/>
    <xdr:sp macro="" textlink="">
      <xdr:nvSpPr>
        <xdr:cNvPr id="376" name="テキスト ボックス 375"/>
        <xdr:cNvSpPr txBox="1"/>
      </xdr:nvSpPr>
      <xdr:spPr>
        <a:xfrm>
          <a:off x="9372111" y="964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45337</xdr:rowOff>
    </xdr:from>
    <xdr:to>
      <xdr:col>12</xdr:col>
      <xdr:colOff>561975</xdr:colOff>
      <xdr:row>56</xdr:row>
      <xdr:rowOff>146937</xdr:rowOff>
    </xdr:to>
    <xdr:sp macro="" textlink="">
      <xdr:nvSpPr>
        <xdr:cNvPr id="377" name="円/楕円 376"/>
        <xdr:cNvSpPr/>
      </xdr:nvSpPr>
      <xdr:spPr>
        <a:xfrm>
          <a:off x="8699500" y="96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138064</xdr:rowOff>
    </xdr:from>
    <xdr:ext cx="534377" cy="259045"/>
    <xdr:sp macro="" textlink="">
      <xdr:nvSpPr>
        <xdr:cNvPr id="378" name="テキスト ボックス 377"/>
        <xdr:cNvSpPr txBox="1"/>
      </xdr:nvSpPr>
      <xdr:spPr>
        <a:xfrm>
          <a:off x="8483111" y="97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48644</xdr:rowOff>
    </xdr:from>
    <xdr:to>
      <xdr:col>11</xdr:col>
      <xdr:colOff>358775</xdr:colOff>
      <xdr:row>56</xdr:row>
      <xdr:rowOff>150244</xdr:rowOff>
    </xdr:to>
    <xdr:sp macro="" textlink="">
      <xdr:nvSpPr>
        <xdr:cNvPr id="379" name="円/楕円 378"/>
        <xdr:cNvSpPr/>
      </xdr:nvSpPr>
      <xdr:spPr>
        <a:xfrm>
          <a:off x="7810500" y="964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141371</xdr:rowOff>
    </xdr:from>
    <xdr:ext cx="534377" cy="259045"/>
    <xdr:sp macro="" textlink="">
      <xdr:nvSpPr>
        <xdr:cNvPr id="380" name="テキスト ボックス 379"/>
        <xdr:cNvSpPr txBox="1"/>
      </xdr:nvSpPr>
      <xdr:spPr>
        <a:xfrm>
          <a:off x="7594111" y="974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76075</xdr:rowOff>
    </xdr:from>
    <xdr:to>
      <xdr:col>10</xdr:col>
      <xdr:colOff>155575</xdr:colOff>
      <xdr:row>57</xdr:row>
      <xdr:rowOff>6225</xdr:rowOff>
    </xdr:to>
    <xdr:sp macro="" textlink="">
      <xdr:nvSpPr>
        <xdr:cNvPr id="381" name="円/楕円 380"/>
        <xdr:cNvSpPr/>
      </xdr:nvSpPr>
      <xdr:spPr>
        <a:xfrm>
          <a:off x="6921500" y="96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22752</xdr:rowOff>
    </xdr:from>
    <xdr:ext cx="534377" cy="259045"/>
    <xdr:sp macro="" textlink="">
      <xdr:nvSpPr>
        <xdr:cNvPr id="382" name="テキスト ボックス 381"/>
        <xdr:cNvSpPr txBox="1"/>
      </xdr:nvSpPr>
      <xdr:spPr>
        <a:xfrm>
          <a:off x="6705111" y="94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54870</xdr:rowOff>
    </xdr:from>
    <xdr:to>
      <xdr:col>15</xdr:col>
      <xdr:colOff>180975</xdr:colOff>
      <xdr:row>78</xdr:row>
      <xdr:rowOff>120765</xdr:rowOff>
    </xdr:to>
    <xdr:cxnSp macro="">
      <xdr:nvCxnSpPr>
        <xdr:cNvPr id="411" name="直線コネクタ 410"/>
        <xdr:cNvCxnSpPr/>
      </xdr:nvCxnSpPr>
      <xdr:spPr>
        <a:xfrm>
          <a:off x="9639300" y="12913620"/>
          <a:ext cx="838200" cy="58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54870</xdr:rowOff>
    </xdr:from>
    <xdr:to>
      <xdr:col>14</xdr:col>
      <xdr:colOff>28575</xdr:colOff>
      <xdr:row>76</xdr:row>
      <xdr:rowOff>130938</xdr:rowOff>
    </xdr:to>
    <xdr:cxnSp macro="">
      <xdr:nvCxnSpPr>
        <xdr:cNvPr id="414" name="直線コネクタ 413"/>
        <xdr:cNvCxnSpPr/>
      </xdr:nvCxnSpPr>
      <xdr:spPr>
        <a:xfrm flipV="1">
          <a:off x="8750300" y="12913620"/>
          <a:ext cx="889000" cy="24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69965</xdr:rowOff>
    </xdr:from>
    <xdr:to>
      <xdr:col>15</xdr:col>
      <xdr:colOff>231775</xdr:colOff>
      <xdr:row>79</xdr:row>
      <xdr:rowOff>115</xdr:rowOff>
    </xdr:to>
    <xdr:sp macro="" textlink="">
      <xdr:nvSpPr>
        <xdr:cNvPr id="424" name="円/楕円 423"/>
        <xdr:cNvSpPr/>
      </xdr:nvSpPr>
      <xdr:spPr>
        <a:xfrm>
          <a:off x="10426700" y="134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156342</xdr:rowOff>
    </xdr:from>
    <xdr:ext cx="469744" cy="259045"/>
    <xdr:sp macro="" textlink="">
      <xdr:nvSpPr>
        <xdr:cNvPr id="425" name="普通建設事業費 （ うち新規整備　）該当値テキスト"/>
        <xdr:cNvSpPr txBox="1"/>
      </xdr:nvSpPr>
      <xdr:spPr>
        <a:xfrm>
          <a:off x="10528300" y="13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4070</xdr:rowOff>
    </xdr:from>
    <xdr:to>
      <xdr:col>14</xdr:col>
      <xdr:colOff>79375</xdr:colOff>
      <xdr:row>75</xdr:row>
      <xdr:rowOff>105670</xdr:rowOff>
    </xdr:to>
    <xdr:sp macro="" textlink="">
      <xdr:nvSpPr>
        <xdr:cNvPr id="426" name="円/楕円 425"/>
        <xdr:cNvSpPr/>
      </xdr:nvSpPr>
      <xdr:spPr>
        <a:xfrm>
          <a:off x="9588500" y="12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96797</xdr:rowOff>
    </xdr:from>
    <xdr:ext cx="534377" cy="259045"/>
    <xdr:sp macro="" textlink="">
      <xdr:nvSpPr>
        <xdr:cNvPr id="427" name="テキスト ボックス 426"/>
        <xdr:cNvSpPr txBox="1"/>
      </xdr:nvSpPr>
      <xdr:spPr>
        <a:xfrm>
          <a:off x="9372111" y="129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80138</xdr:rowOff>
    </xdr:from>
    <xdr:to>
      <xdr:col>12</xdr:col>
      <xdr:colOff>561975</xdr:colOff>
      <xdr:row>77</xdr:row>
      <xdr:rowOff>10288</xdr:rowOff>
    </xdr:to>
    <xdr:sp macro="" textlink="">
      <xdr:nvSpPr>
        <xdr:cNvPr id="428" name="円/楕円 427"/>
        <xdr:cNvSpPr/>
      </xdr:nvSpPr>
      <xdr:spPr>
        <a:xfrm>
          <a:off x="8699500" y="131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1415</xdr:rowOff>
    </xdr:from>
    <xdr:ext cx="534377" cy="259045"/>
    <xdr:sp macro="" textlink="">
      <xdr:nvSpPr>
        <xdr:cNvPr id="429" name="テキスト ボックス 428"/>
        <xdr:cNvSpPr txBox="1"/>
      </xdr:nvSpPr>
      <xdr:spPr>
        <a:xfrm>
          <a:off x="8483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12091</xdr:rowOff>
    </xdr:from>
    <xdr:to>
      <xdr:col>15</xdr:col>
      <xdr:colOff>180975</xdr:colOff>
      <xdr:row>97</xdr:row>
      <xdr:rowOff>79426</xdr:rowOff>
    </xdr:to>
    <xdr:cxnSp macro="">
      <xdr:nvCxnSpPr>
        <xdr:cNvPr id="458" name="直線コネクタ 457"/>
        <xdr:cNvCxnSpPr/>
      </xdr:nvCxnSpPr>
      <xdr:spPr>
        <a:xfrm flipV="1">
          <a:off x="9639300" y="16299841"/>
          <a:ext cx="838200" cy="4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63869</xdr:rowOff>
    </xdr:from>
    <xdr:to>
      <xdr:col>14</xdr:col>
      <xdr:colOff>28575</xdr:colOff>
      <xdr:row>97</xdr:row>
      <xdr:rowOff>79426</xdr:rowOff>
    </xdr:to>
    <xdr:cxnSp macro="">
      <xdr:nvCxnSpPr>
        <xdr:cNvPr id="461" name="直線コネクタ 460"/>
        <xdr:cNvCxnSpPr/>
      </xdr:nvCxnSpPr>
      <xdr:spPr>
        <a:xfrm>
          <a:off x="8750300" y="16694519"/>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132741</xdr:rowOff>
    </xdr:from>
    <xdr:to>
      <xdr:col>15</xdr:col>
      <xdr:colOff>231775</xdr:colOff>
      <xdr:row>95</xdr:row>
      <xdr:rowOff>62891</xdr:rowOff>
    </xdr:to>
    <xdr:sp macro="" textlink="">
      <xdr:nvSpPr>
        <xdr:cNvPr id="471" name="円/楕円 470"/>
        <xdr:cNvSpPr/>
      </xdr:nvSpPr>
      <xdr:spPr>
        <a:xfrm>
          <a:off x="10426700" y="162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155618</xdr:rowOff>
    </xdr:from>
    <xdr:ext cx="534377" cy="259045"/>
    <xdr:sp macro="" textlink="">
      <xdr:nvSpPr>
        <xdr:cNvPr id="472" name="普通建設事業費 （ うち更新整備　）該当値テキスト"/>
        <xdr:cNvSpPr txBox="1"/>
      </xdr:nvSpPr>
      <xdr:spPr>
        <a:xfrm>
          <a:off x="10528300" y="161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28626</xdr:rowOff>
    </xdr:from>
    <xdr:to>
      <xdr:col>14</xdr:col>
      <xdr:colOff>79375</xdr:colOff>
      <xdr:row>97</xdr:row>
      <xdr:rowOff>130226</xdr:rowOff>
    </xdr:to>
    <xdr:sp macro="" textlink="">
      <xdr:nvSpPr>
        <xdr:cNvPr id="473" name="円/楕円 472"/>
        <xdr:cNvSpPr/>
      </xdr:nvSpPr>
      <xdr:spPr>
        <a:xfrm>
          <a:off x="9588500" y="166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121353</xdr:rowOff>
    </xdr:from>
    <xdr:ext cx="534377" cy="259045"/>
    <xdr:sp macro="" textlink="">
      <xdr:nvSpPr>
        <xdr:cNvPr id="474" name="テキスト ボックス 473"/>
        <xdr:cNvSpPr txBox="1"/>
      </xdr:nvSpPr>
      <xdr:spPr>
        <a:xfrm>
          <a:off x="9372111" y="167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13069</xdr:rowOff>
    </xdr:from>
    <xdr:to>
      <xdr:col>12</xdr:col>
      <xdr:colOff>561975</xdr:colOff>
      <xdr:row>97</xdr:row>
      <xdr:rowOff>114669</xdr:rowOff>
    </xdr:to>
    <xdr:sp macro="" textlink="">
      <xdr:nvSpPr>
        <xdr:cNvPr id="475" name="円/楕円 474"/>
        <xdr:cNvSpPr/>
      </xdr:nvSpPr>
      <xdr:spPr>
        <a:xfrm>
          <a:off x="8699500" y="166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105796</xdr:rowOff>
    </xdr:from>
    <xdr:ext cx="534377" cy="259045"/>
    <xdr:sp macro="" textlink="">
      <xdr:nvSpPr>
        <xdr:cNvPr id="476" name="テキスト ボックス 475"/>
        <xdr:cNvSpPr txBox="1"/>
      </xdr:nvSpPr>
      <xdr:spPr>
        <a:xfrm>
          <a:off x="8483111" y="167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85160</xdr:rowOff>
    </xdr:from>
    <xdr:to>
      <xdr:col>23</xdr:col>
      <xdr:colOff>516889</xdr:colOff>
      <xdr:row>39</xdr:row>
      <xdr:rowOff>44450</xdr:rowOff>
    </xdr:to>
    <xdr:cxnSp macro="">
      <xdr:nvCxnSpPr>
        <xdr:cNvPr id="500" name="直線コネクタ 499"/>
        <xdr:cNvCxnSpPr/>
      </xdr:nvCxnSpPr>
      <xdr:spPr>
        <a:xfrm flipV="1">
          <a:off x="16317595" y="5743010"/>
          <a:ext cx="1269" cy="987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50995</xdr:rowOff>
    </xdr:from>
    <xdr:ext cx="249299" cy="259045"/>
    <xdr:sp macro="" textlink="">
      <xdr:nvSpPr>
        <xdr:cNvPr id="501" name="災害復旧事業費最小値テキスト"/>
        <xdr:cNvSpPr txBox="1"/>
      </xdr:nvSpPr>
      <xdr:spPr>
        <a:xfrm>
          <a:off x="16370300" y="6737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31837</xdr:rowOff>
    </xdr:from>
    <xdr:ext cx="534377" cy="259045"/>
    <xdr:sp macro="" textlink="">
      <xdr:nvSpPr>
        <xdr:cNvPr id="503" name="災害復旧事業費最大値テキスト"/>
        <xdr:cNvSpPr txBox="1"/>
      </xdr:nvSpPr>
      <xdr:spPr>
        <a:xfrm>
          <a:off x="16370300" y="55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33</xdr:row>
      <xdr:rowOff>85160</xdr:rowOff>
    </xdr:from>
    <xdr:to>
      <xdr:col>23</xdr:col>
      <xdr:colOff>606425</xdr:colOff>
      <xdr:row>33</xdr:row>
      <xdr:rowOff>85160</xdr:rowOff>
    </xdr:to>
    <xdr:cxnSp macro="">
      <xdr:nvCxnSpPr>
        <xdr:cNvPr id="504" name="直線コネクタ 503"/>
        <xdr:cNvCxnSpPr/>
      </xdr:nvCxnSpPr>
      <xdr:spPr>
        <a:xfrm>
          <a:off x="16230600" y="574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28143</xdr:rowOff>
    </xdr:from>
    <xdr:to>
      <xdr:col>23</xdr:col>
      <xdr:colOff>517525</xdr:colOff>
      <xdr:row>38</xdr:row>
      <xdr:rowOff>65957</xdr:rowOff>
    </xdr:to>
    <xdr:cxnSp macro="">
      <xdr:nvCxnSpPr>
        <xdr:cNvPr id="505" name="直線コネクタ 504"/>
        <xdr:cNvCxnSpPr/>
      </xdr:nvCxnSpPr>
      <xdr:spPr>
        <a:xfrm>
          <a:off x="15481300" y="5857443"/>
          <a:ext cx="838200" cy="7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95445</xdr:rowOff>
    </xdr:from>
    <xdr:ext cx="469744" cy="259045"/>
    <xdr:sp macro="" textlink="">
      <xdr:nvSpPr>
        <xdr:cNvPr id="506" name="災害復旧事業費平均値テキスト"/>
        <xdr:cNvSpPr txBox="1"/>
      </xdr:nvSpPr>
      <xdr:spPr>
        <a:xfrm>
          <a:off x="16370300" y="661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117018</xdr:rowOff>
    </xdr:from>
    <xdr:to>
      <xdr:col>23</xdr:col>
      <xdr:colOff>568325</xdr:colOff>
      <xdr:row>39</xdr:row>
      <xdr:rowOff>47168</xdr:rowOff>
    </xdr:to>
    <xdr:sp macro="" textlink="">
      <xdr:nvSpPr>
        <xdr:cNvPr id="507" name="フローチャート : 判断 506"/>
        <xdr:cNvSpPr/>
      </xdr:nvSpPr>
      <xdr:spPr>
        <a:xfrm>
          <a:off x="162687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21723</xdr:rowOff>
    </xdr:from>
    <xdr:to>
      <xdr:col>22</xdr:col>
      <xdr:colOff>365125</xdr:colOff>
      <xdr:row>34</xdr:row>
      <xdr:rowOff>28143</xdr:rowOff>
    </xdr:to>
    <xdr:cxnSp macro="">
      <xdr:nvCxnSpPr>
        <xdr:cNvPr id="508" name="直線コネクタ 507"/>
        <xdr:cNvCxnSpPr/>
      </xdr:nvCxnSpPr>
      <xdr:spPr>
        <a:xfrm>
          <a:off x="14592300" y="5336673"/>
          <a:ext cx="889000" cy="5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47828</xdr:rowOff>
    </xdr:from>
    <xdr:to>
      <xdr:col>22</xdr:col>
      <xdr:colOff>415925</xdr:colOff>
      <xdr:row>38</xdr:row>
      <xdr:rowOff>149428</xdr:rowOff>
    </xdr:to>
    <xdr:sp macro="" textlink="">
      <xdr:nvSpPr>
        <xdr:cNvPr id="509" name="フローチャート : 判断 508"/>
        <xdr:cNvSpPr/>
      </xdr:nvSpPr>
      <xdr:spPr>
        <a:xfrm>
          <a:off x="15430500" y="65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140555</xdr:rowOff>
    </xdr:from>
    <xdr:ext cx="469744" cy="259045"/>
    <xdr:sp macro="" textlink="">
      <xdr:nvSpPr>
        <xdr:cNvPr id="510" name="テキスト ボックス 509"/>
        <xdr:cNvSpPr txBox="1"/>
      </xdr:nvSpPr>
      <xdr:spPr>
        <a:xfrm>
          <a:off x="15246427" y="665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21723</xdr:rowOff>
    </xdr:from>
    <xdr:to>
      <xdr:col>21</xdr:col>
      <xdr:colOff>161925</xdr:colOff>
      <xdr:row>31</xdr:row>
      <xdr:rowOff>150178</xdr:rowOff>
    </xdr:to>
    <xdr:cxnSp macro="">
      <xdr:nvCxnSpPr>
        <xdr:cNvPr id="511" name="直線コネクタ 510"/>
        <xdr:cNvCxnSpPr/>
      </xdr:nvCxnSpPr>
      <xdr:spPr>
        <a:xfrm flipV="1">
          <a:off x="13703300" y="5336673"/>
          <a:ext cx="889000" cy="1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91015</xdr:rowOff>
    </xdr:from>
    <xdr:to>
      <xdr:col>21</xdr:col>
      <xdr:colOff>212725</xdr:colOff>
      <xdr:row>39</xdr:row>
      <xdr:rowOff>21165</xdr:rowOff>
    </xdr:to>
    <xdr:sp macro="" textlink="">
      <xdr:nvSpPr>
        <xdr:cNvPr id="512" name="フローチャート : 判断 511"/>
        <xdr:cNvSpPr/>
      </xdr:nvSpPr>
      <xdr:spPr>
        <a:xfrm>
          <a:off x="14541500" y="6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12292</xdr:rowOff>
    </xdr:from>
    <xdr:ext cx="469744" cy="259045"/>
    <xdr:sp macro="" textlink="">
      <xdr:nvSpPr>
        <xdr:cNvPr id="513" name="テキスト ボックス 512"/>
        <xdr:cNvSpPr txBox="1"/>
      </xdr:nvSpPr>
      <xdr:spPr>
        <a:xfrm>
          <a:off x="14357427" y="669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150178</xdr:rowOff>
    </xdr:from>
    <xdr:to>
      <xdr:col>19</xdr:col>
      <xdr:colOff>644525</xdr:colOff>
      <xdr:row>34</xdr:row>
      <xdr:rowOff>102133</xdr:rowOff>
    </xdr:to>
    <xdr:cxnSp macro="">
      <xdr:nvCxnSpPr>
        <xdr:cNvPr id="514" name="直線コネクタ 513"/>
        <xdr:cNvCxnSpPr/>
      </xdr:nvCxnSpPr>
      <xdr:spPr>
        <a:xfrm flipV="1">
          <a:off x="12814300" y="5465128"/>
          <a:ext cx="889000" cy="46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85509</xdr:rowOff>
    </xdr:from>
    <xdr:to>
      <xdr:col>20</xdr:col>
      <xdr:colOff>9525</xdr:colOff>
      <xdr:row>39</xdr:row>
      <xdr:rowOff>15659</xdr:rowOff>
    </xdr:to>
    <xdr:sp macro="" textlink="">
      <xdr:nvSpPr>
        <xdr:cNvPr id="515" name="フローチャート : 判断 514"/>
        <xdr:cNvSpPr/>
      </xdr:nvSpPr>
      <xdr:spPr>
        <a:xfrm>
          <a:off x="13652500" y="660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6786</xdr:rowOff>
    </xdr:from>
    <xdr:ext cx="469744" cy="259045"/>
    <xdr:sp macro="" textlink="">
      <xdr:nvSpPr>
        <xdr:cNvPr id="516" name="テキスト ボックス 515"/>
        <xdr:cNvSpPr txBox="1"/>
      </xdr:nvSpPr>
      <xdr:spPr>
        <a:xfrm>
          <a:off x="13468427" y="669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73393</xdr:rowOff>
    </xdr:from>
    <xdr:to>
      <xdr:col>18</xdr:col>
      <xdr:colOff>492125</xdr:colOff>
      <xdr:row>39</xdr:row>
      <xdr:rowOff>3543</xdr:rowOff>
    </xdr:to>
    <xdr:sp macro="" textlink="">
      <xdr:nvSpPr>
        <xdr:cNvPr id="517" name="フローチャート : 判断 516"/>
        <xdr:cNvSpPr/>
      </xdr:nvSpPr>
      <xdr:spPr>
        <a:xfrm>
          <a:off x="12763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166120</xdr:rowOff>
    </xdr:from>
    <xdr:ext cx="469744" cy="259045"/>
    <xdr:sp macro="" textlink="">
      <xdr:nvSpPr>
        <xdr:cNvPr id="518" name="テキスト ボックス 517"/>
        <xdr:cNvSpPr txBox="1"/>
      </xdr:nvSpPr>
      <xdr:spPr>
        <a:xfrm>
          <a:off x="12579427" y="66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15157</xdr:rowOff>
    </xdr:from>
    <xdr:to>
      <xdr:col>23</xdr:col>
      <xdr:colOff>568325</xdr:colOff>
      <xdr:row>38</xdr:row>
      <xdr:rowOff>116757</xdr:rowOff>
    </xdr:to>
    <xdr:sp macro="" textlink="">
      <xdr:nvSpPr>
        <xdr:cNvPr id="524" name="円/楕円 523"/>
        <xdr:cNvSpPr/>
      </xdr:nvSpPr>
      <xdr:spPr>
        <a:xfrm>
          <a:off x="16268700" y="65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38035</xdr:rowOff>
    </xdr:from>
    <xdr:ext cx="469744" cy="259045"/>
    <xdr:sp macro="" textlink="">
      <xdr:nvSpPr>
        <xdr:cNvPr id="525" name="災害復旧事業費該当値テキスト"/>
        <xdr:cNvSpPr txBox="1"/>
      </xdr:nvSpPr>
      <xdr:spPr>
        <a:xfrm>
          <a:off x="16370300" y="638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148793</xdr:rowOff>
    </xdr:from>
    <xdr:to>
      <xdr:col>22</xdr:col>
      <xdr:colOff>415925</xdr:colOff>
      <xdr:row>34</xdr:row>
      <xdr:rowOff>78943</xdr:rowOff>
    </xdr:to>
    <xdr:sp macro="" textlink="">
      <xdr:nvSpPr>
        <xdr:cNvPr id="526" name="円/楕円 525"/>
        <xdr:cNvSpPr/>
      </xdr:nvSpPr>
      <xdr:spPr>
        <a:xfrm>
          <a:off x="15430500" y="58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95470</xdr:rowOff>
    </xdr:from>
    <xdr:ext cx="534377" cy="259045"/>
    <xdr:sp macro="" textlink="">
      <xdr:nvSpPr>
        <xdr:cNvPr id="527" name="テキスト ボックス 526"/>
        <xdr:cNvSpPr txBox="1"/>
      </xdr:nvSpPr>
      <xdr:spPr>
        <a:xfrm>
          <a:off x="15214111" y="558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45,856</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142373</xdr:rowOff>
    </xdr:from>
    <xdr:to>
      <xdr:col>21</xdr:col>
      <xdr:colOff>212725</xdr:colOff>
      <xdr:row>31</xdr:row>
      <xdr:rowOff>72523</xdr:rowOff>
    </xdr:to>
    <xdr:sp macro="" textlink="">
      <xdr:nvSpPr>
        <xdr:cNvPr id="528" name="円/楕円 527"/>
        <xdr:cNvSpPr/>
      </xdr:nvSpPr>
      <xdr:spPr>
        <a:xfrm>
          <a:off x="14541500" y="52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89050</xdr:rowOff>
    </xdr:from>
    <xdr:ext cx="534377" cy="259045"/>
    <xdr:sp macro="" textlink="">
      <xdr:nvSpPr>
        <xdr:cNvPr id="529" name="テキスト ボックス 528"/>
        <xdr:cNvSpPr txBox="1"/>
      </xdr:nvSpPr>
      <xdr:spPr>
        <a:xfrm>
          <a:off x="14325111" y="506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73,193</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99378</xdr:rowOff>
    </xdr:from>
    <xdr:to>
      <xdr:col>20</xdr:col>
      <xdr:colOff>9525</xdr:colOff>
      <xdr:row>32</xdr:row>
      <xdr:rowOff>29528</xdr:rowOff>
    </xdr:to>
    <xdr:sp macro="" textlink="">
      <xdr:nvSpPr>
        <xdr:cNvPr id="530" name="円/楕円 529"/>
        <xdr:cNvSpPr/>
      </xdr:nvSpPr>
      <xdr:spPr>
        <a:xfrm>
          <a:off x="13652500" y="54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46055</xdr:rowOff>
    </xdr:from>
    <xdr:ext cx="534377" cy="259045"/>
    <xdr:sp macro="" textlink="">
      <xdr:nvSpPr>
        <xdr:cNvPr id="531" name="テキスト ボックス 530"/>
        <xdr:cNvSpPr txBox="1"/>
      </xdr:nvSpPr>
      <xdr:spPr>
        <a:xfrm>
          <a:off x="13436111" y="51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51333</xdr:rowOff>
    </xdr:from>
    <xdr:to>
      <xdr:col>18</xdr:col>
      <xdr:colOff>492125</xdr:colOff>
      <xdr:row>34</xdr:row>
      <xdr:rowOff>152933</xdr:rowOff>
    </xdr:to>
    <xdr:sp macro="" textlink="">
      <xdr:nvSpPr>
        <xdr:cNvPr id="532" name="円/楕円 531"/>
        <xdr:cNvSpPr/>
      </xdr:nvSpPr>
      <xdr:spPr>
        <a:xfrm>
          <a:off x="12763500" y="58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169460</xdr:rowOff>
    </xdr:from>
    <xdr:ext cx="534377" cy="259045"/>
    <xdr:sp macro="" textlink="">
      <xdr:nvSpPr>
        <xdr:cNvPr id="533" name="テキスト ボックス 532"/>
        <xdr:cNvSpPr txBox="1"/>
      </xdr:nvSpPr>
      <xdr:spPr>
        <a:xfrm>
          <a:off x="12547111" y="56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6" name="直線コネクタ 605"/>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7"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8" name="直線コネクタ 607"/>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9"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10" name="直線コネクタ 609"/>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166992</xdr:rowOff>
    </xdr:from>
    <xdr:to>
      <xdr:col>23</xdr:col>
      <xdr:colOff>517525</xdr:colOff>
      <xdr:row>75</xdr:row>
      <xdr:rowOff>3366</xdr:rowOff>
    </xdr:to>
    <xdr:cxnSp macro="">
      <xdr:nvCxnSpPr>
        <xdr:cNvPr id="611" name="直線コネクタ 610"/>
        <xdr:cNvCxnSpPr/>
      </xdr:nvCxnSpPr>
      <xdr:spPr>
        <a:xfrm>
          <a:off x="15481300" y="12854292"/>
          <a:ext cx="8382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2"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3" name="フローチャート : 判断 612"/>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160236</xdr:rowOff>
    </xdr:from>
    <xdr:to>
      <xdr:col>22</xdr:col>
      <xdr:colOff>365125</xdr:colOff>
      <xdr:row>74</xdr:row>
      <xdr:rowOff>166992</xdr:rowOff>
    </xdr:to>
    <xdr:cxnSp macro="">
      <xdr:nvCxnSpPr>
        <xdr:cNvPr id="614" name="直線コネクタ 613"/>
        <xdr:cNvCxnSpPr/>
      </xdr:nvCxnSpPr>
      <xdr:spPr>
        <a:xfrm>
          <a:off x="14592300" y="12847536"/>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5" name="フローチャート : 判断 614"/>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6" name="テキスト ボックス 615"/>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160236</xdr:rowOff>
    </xdr:from>
    <xdr:to>
      <xdr:col>21</xdr:col>
      <xdr:colOff>161925</xdr:colOff>
      <xdr:row>74</xdr:row>
      <xdr:rowOff>161112</xdr:rowOff>
    </xdr:to>
    <xdr:cxnSp macro="">
      <xdr:nvCxnSpPr>
        <xdr:cNvPr id="617" name="直線コネクタ 616"/>
        <xdr:cNvCxnSpPr/>
      </xdr:nvCxnSpPr>
      <xdr:spPr>
        <a:xfrm flipV="1">
          <a:off x="13703300" y="1284753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8" name="フローチャート : 判断 617"/>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9" name="テキスト ボックス 618"/>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127800</xdr:rowOff>
    </xdr:from>
    <xdr:to>
      <xdr:col>19</xdr:col>
      <xdr:colOff>644525</xdr:colOff>
      <xdr:row>74</xdr:row>
      <xdr:rowOff>161112</xdr:rowOff>
    </xdr:to>
    <xdr:cxnSp macro="">
      <xdr:nvCxnSpPr>
        <xdr:cNvPr id="620" name="直線コネクタ 619"/>
        <xdr:cNvCxnSpPr/>
      </xdr:nvCxnSpPr>
      <xdr:spPr>
        <a:xfrm>
          <a:off x="12814300" y="12815100"/>
          <a:ext cx="889000" cy="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21" name="フローチャート : 判断 620"/>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2" name="テキスト ボックス 621"/>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3" name="フローチャート : 判断 622"/>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4" name="テキスト ボックス 623"/>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124016</xdr:rowOff>
    </xdr:from>
    <xdr:to>
      <xdr:col>23</xdr:col>
      <xdr:colOff>568325</xdr:colOff>
      <xdr:row>75</xdr:row>
      <xdr:rowOff>54166</xdr:rowOff>
    </xdr:to>
    <xdr:sp macro="" textlink="">
      <xdr:nvSpPr>
        <xdr:cNvPr id="630" name="円/楕円 629"/>
        <xdr:cNvSpPr/>
      </xdr:nvSpPr>
      <xdr:spPr>
        <a:xfrm>
          <a:off x="16268700" y="128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146893</xdr:rowOff>
    </xdr:from>
    <xdr:ext cx="534377" cy="259045"/>
    <xdr:sp macro="" textlink="">
      <xdr:nvSpPr>
        <xdr:cNvPr id="631" name="公債費該当値テキスト"/>
        <xdr:cNvSpPr txBox="1"/>
      </xdr:nvSpPr>
      <xdr:spPr>
        <a:xfrm>
          <a:off x="16370300" y="1266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57,235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116192</xdr:rowOff>
    </xdr:from>
    <xdr:to>
      <xdr:col>22</xdr:col>
      <xdr:colOff>415925</xdr:colOff>
      <xdr:row>75</xdr:row>
      <xdr:rowOff>46342</xdr:rowOff>
    </xdr:to>
    <xdr:sp macro="" textlink="">
      <xdr:nvSpPr>
        <xdr:cNvPr id="632" name="円/楕円 631"/>
        <xdr:cNvSpPr/>
      </xdr:nvSpPr>
      <xdr:spPr>
        <a:xfrm>
          <a:off x="15430500" y="128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62869</xdr:rowOff>
    </xdr:from>
    <xdr:ext cx="534377" cy="259045"/>
    <xdr:sp macro="" textlink="">
      <xdr:nvSpPr>
        <xdr:cNvPr id="633" name="テキスト ボックス 632"/>
        <xdr:cNvSpPr txBox="1"/>
      </xdr:nvSpPr>
      <xdr:spPr>
        <a:xfrm>
          <a:off x="15214111" y="125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109436</xdr:rowOff>
    </xdr:from>
    <xdr:to>
      <xdr:col>21</xdr:col>
      <xdr:colOff>212725</xdr:colOff>
      <xdr:row>75</xdr:row>
      <xdr:rowOff>39586</xdr:rowOff>
    </xdr:to>
    <xdr:sp macro="" textlink="">
      <xdr:nvSpPr>
        <xdr:cNvPr id="634" name="円/楕円 633"/>
        <xdr:cNvSpPr/>
      </xdr:nvSpPr>
      <xdr:spPr>
        <a:xfrm>
          <a:off x="14541500" y="127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56113</xdr:rowOff>
    </xdr:from>
    <xdr:ext cx="534377" cy="259045"/>
    <xdr:sp macro="" textlink="">
      <xdr:nvSpPr>
        <xdr:cNvPr id="635" name="テキスト ボックス 634"/>
        <xdr:cNvSpPr txBox="1"/>
      </xdr:nvSpPr>
      <xdr:spPr>
        <a:xfrm>
          <a:off x="14325111" y="1257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110312</xdr:rowOff>
    </xdr:from>
    <xdr:to>
      <xdr:col>20</xdr:col>
      <xdr:colOff>9525</xdr:colOff>
      <xdr:row>75</xdr:row>
      <xdr:rowOff>40462</xdr:rowOff>
    </xdr:to>
    <xdr:sp macro="" textlink="">
      <xdr:nvSpPr>
        <xdr:cNvPr id="636" name="円/楕円 635"/>
        <xdr:cNvSpPr/>
      </xdr:nvSpPr>
      <xdr:spPr>
        <a:xfrm>
          <a:off x="13652500" y="127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56989</xdr:rowOff>
    </xdr:from>
    <xdr:ext cx="534377" cy="259045"/>
    <xdr:sp macro="" textlink="">
      <xdr:nvSpPr>
        <xdr:cNvPr id="637" name="テキスト ボックス 636"/>
        <xdr:cNvSpPr txBox="1"/>
      </xdr:nvSpPr>
      <xdr:spPr>
        <a:xfrm>
          <a:off x="13436111" y="125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77000</xdr:rowOff>
    </xdr:from>
    <xdr:to>
      <xdr:col>18</xdr:col>
      <xdr:colOff>492125</xdr:colOff>
      <xdr:row>75</xdr:row>
      <xdr:rowOff>7150</xdr:rowOff>
    </xdr:to>
    <xdr:sp macro="" textlink="">
      <xdr:nvSpPr>
        <xdr:cNvPr id="638" name="円/楕円 637"/>
        <xdr:cNvSpPr/>
      </xdr:nvSpPr>
      <xdr:spPr>
        <a:xfrm>
          <a:off x="12763500" y="127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23677</xdr:rowOff>
    </xdr:from>
    <xdr:ext cx="534377" cy="259045"/>
    <xdr:sp macro="" textlink="">
      <xdr:nvSpPr>
        <xdr:cNvPr id="639" name="テキスト ボックス 638"/>
        <xdr:cNvSpPr txBox="1"/>
      </xdr:nvSpPr>
      <xdr:spPr>
        <a:xfrm>
          <a:off x="12547111" y="125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3" name="直線コネクタ 662"/>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4"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5" name="直線コネクタ 664"/>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6"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7" name="直線コネクタ 666"/>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49213</xdr:rowOff>
    </xdr:from>
    <xdr:to>
      <xdr:col>23</xdr:col>
      <xdr:colOff>517525</xdr:colOff>
      <xdr:row>98</xdr:row>
      <xdr:rowOff>74752</xdr:rowOff>
    </xdr:to>
    <xdr:cxnSp macro="">
      <xdr:nvCxnSpPr>
        <xdr:cNvPr id="668" name="直線コネクタ 667"/>
        <xdr:cNvCxnSpPr/>
      </xdr:nvCxnSpPr>
      <xdr:spPr>
        <a:xfrm>
          <a:off x="15481300" y="16851313"/>
          <a:ext cx="838200" cy="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9"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70" name="フローチャート : 判断 669"/>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141402</xdr:rowOff>
    </xdr:from>
    <xdr:to>
      <xdr:col>22</xdr:col>
      <xdr:colOff>365125</xdr:colOff>
      <xdr:row>98</xdr:row>
      <xdr:rowOff>49213</xdr:rowOff>
    </xdr:to>
    <xdr:cxnSp macro="">
      <xdr:nvCxnSpPr>
        <xdr:cNvPr id="671" name="直線コネクタ 670"/>
        <xdr:cNvCxnSpPr/>
      </xdr:nvCxnSpPr>
      <xdr:spPr>
        <a:xfrm>
          <a:off x="14592300" y="16429152"/>
          <a:ext cx="889000" cy="4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2" name="フローチャート : 判断 671"/>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3" name="テキスト ボックス 672"/>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141402</xdr:rowOff>
    </xdr:from>
    <xdr:to>
      <xdr:col>21</xdr:col>
      <xdr:colOff>161925</xdr:colOff>
      <xdr:row>98</xdr:row>
      <xdr:rowOff>85801</xdr:rowOff>
    </xdr:to>
    <xdr:cxnSp macro="">
      <xdr:nvCxnSpPr>
        <xdr:cNvPr id="674" name="直線コネクタ 673"/>
        <xdr:cNvCxnSpPr/>
      </xdr:nvCxnSpPr>
      <xdr:spPr>
        <a:xfrm flipV="1">
          <a:off x="13703300" y="16429152"/>
          <a:ext cx="889000" cy="45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5" name="フローチャート : 判断 674"/>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6" name="テキスト ボックス 675"/>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121450</xdr:rowOff>
    </xdr:from>
    <xdr:to>
      <xdr:col>19</xdr:col>
      <xdr:colOff>644525</xdr:colOff>
      <xdr:row>98</xdr:row>
      <xdr:rowOff>85801</xdr:rowOff>
    </xdr:to>
    <xdr:cxnSp macro="">
      <xdr:nvCxnSpPr>
        <xdr:cNvPr id="677" name="直線コネクタ 676"/>
        <xdr:cNvCxnSpPr/>
      </xdr:nvCxnSpPr>
      <xdr:spPr>
        <a:xfrm>
          <a:off x="12814300" y="16752100"/>
          <a:ext cx="889000" cy="1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8" name="フローチャート : 判断 677"/>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9" name="テキスト ボックス 678"/>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80" name="フローチャート : 判断 679"/>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81" name="テキスト ボックス 680"/>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23952</xdr:rowOff>
    </xdr:from>
    <xdr:to>
      <xdr:col>23</xdr:col>
      <xdr:colOff>568325</xdr:colOff>
      <xdr:row>98</xdr:row>
      <xdr:rowOff>125552</xdr:rowOff>
    </xdr:to>
    <xdr:sp macro="" textlink="">
      <xdr:nvSpPr>
        <xdr:cNvPr id="687" name="円/楕円 686"/>
        <xdr:cNvSpPr/>
      </xdr:nvSpPr>
      <xdr:spPr>
        <a:xfrm>
          <a:off x="16268700" y="168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2379</xdr:rowOff>
    </xdr:from>
    <xdr:ext cx="534377" cy="259045"/>
    <xdr:sp macro="" textlink="">
      <xdr:nvSpPr>
        <xdr:cNvPr id="688" name="積立金該当値テキスト"/>
        <xdr:cNvSpPr txBox="1"/>
      </xdr:nvSpPr>
      <xdr:spPr>
        <a:xfrm>
          <a:off x="16370300" y="168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169863</xdr:rowOff>
    </xdr:from>
    <xdr:to>
      <xdr:col>22</xdr:col>
      <xdr:colOff>415925</xdr:colOff>
      <xdr:row>98</xdr:row>
      <xdr:rowOff>100013</xdr:rowOff>
    </xdr:to>
    <xdr:sp macro="" textlink="">
      <xdr:nvSpPr>
        <xdr:cNvPr id="689" name="円/楕円 688"/>
        <xdr:cNvSpPr/>
      </xdr:nvSpPr>
      <xdr:spPr>
        <a:xfrm>
          <a:off x="15430500" y="16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91140</xdr:rowOff>
    </xdr:from>
    <xdr:ext cx="534377" cy="259045"/>
    <xdr:sp macro="" textlink="">
      <xdr:nvSpPr>
        <xdr:cNvPr id="690" name="テキスト ボックス 689"/>
        <xdr:cNvSpPr txBox="1"/>
      </xdr:nvSpPr>
      <xdr:spPr>
        <a:xfrm>
          <a:off x="15214111" y="1689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90602</xdr:rowOff>
    </xdr:from>
    <xdr:to>
      <xdr:col>21</xdr:col>
      <xdr:colOff>212725</xdr:colOff>
      <xdr:row>96</xdr:row>
      <xdr:rowOff>20752</xdr:rowOff>
    </xdr:to>
    <xdr:sp macro="" textlink="">
      <xdr:nvSpPr>
        <xdr:cNvPr id="691" name="円/楕円 690"/>
        <xdr:cNvSpPr/>
      </xdr:nvSpPr>
      <xdr:spPr>
        <a:xfrm>
          <a:off x="14541500" y="163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37279</xdr:rowOff>
    </xdr:from>
    <xdr:ext cx="534377" cy="259045"/>
    <xdr:sp macro="" textlink="">
      <xdr:nvSpPr>
        <xdr:cNvPr id="692" name="テキスト ボックス 691"/>
        <xdr:cNvSpPr txBox="1"/>
      </xdr:nvSpPr>
      <xdr:spPr>
        <a:xfrm>
          <a:off x="14325111" y="161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35001</xdr:rowOff>
    </xdr:from>
    <xdr:to>
      <xdr:col>20</xdr:col>
      <xdr:colOff>9525</xdr:colOff>
      <xdr:row>98</xdr:row>
      <xdr:rowOff>136601</xdr:rowOff>
    </xdr:to>
    <xdr:sp macro="" textlink="">
      <xdr:nvSpPr>
        <xdr:cNvPr id="693" name="円/楕円 692"/>
        <xdr:cNvSpPr/>
      </xdr:nvSpPr>
      <xdr:spPr>
        <a:xfrm>
          <a:off x="13652500" y="168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127728</xdr:rowOff>
    </xdr:from>
    <xdr:ext cx="534377" cy="259045"/>
    <xdr:sp macro="" textlink="">
      <xdr:nvSpPr>
        <xdr:cNvPr id="694" name="テキスト ボックス 693"/>
        <xdr:cNvSpPr txBox="1"/>
      </xdr:nvSpPr>
      <xdr:spPr>
        <a:xfrm>
          <a:off x="13436111" y="169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70650</xdr:rowOff>
    </xdr:from>
    <xdr:to>
      <xdr:col>18</xdr:col>
      <xdr:colOff>492125</xdr:colOff>
      <xdr:row>98</xdr:row>
      <xdr:rowOff>800</xdr:rowOff>
    </xdr:to>
    <xdr:sp macro="" textlink="">
      <xdr:nvSpPr>
        <xdr:cNvPr id="695" name="円/楕円 694"/>
        <xdr:cNvSpPr/>
      </xdr:nvSpPr>
      <xdr:spPr>
        <a:xfrm>
          <a:off x="12763500" y="167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163377</xdr:rowOff>
    </xdr:from>
    <xdr:ext cx="534377" cy="259045"/>
    <xdr:sp macro="" textlink="">
      <xdr:nvSpPr>
        <xdr:cNvPr id="696" name="テキスト ボックス 695"/>
        <xdr:cNvSpPr txBox="1"/>
      </xdr:nvSpPr>
      <xdr:spPr>
        <a:xfrm>
          <a:off x="12547111" y="167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2" name="テキスト ボックス 71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4" name="テキスト ボックス 71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20" name="直線コネクタ 719"/>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3"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4" name="直線コネクタ 723"/>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148209</xdr:rowOff>
    </xdr:from>
    <xdr:to>
      <xdr:col>32</xdr:col>
      <xdr:colOff>187325</xdr:colOff>
      <xdr:row>35</xdr:row>
      <xdr:rowOff>116967</xdr:rowOff>
    </xdr:to>
    <xdr:cxnSp macro="">
      <xdr:nvCxnSpPr>
        <xdr:cNvPr id="725" name="直線コネクタ 724"/>
        <xdr:cNvCxnSpPr/>
      </xdr:nvCxnSpPr>
      <xdr:spPr>
        <a:xfrm flipV="1">
          <a:off x="21323300" y="5977509"/>
          <a:ext cx="8382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6"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7" name="フローチャート : 判断 726"/>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116967</xdr:rowOff>
    </xdr:from>
    <xdr:to>
      <xdr:col>31</xdr:col>
      <xdr:colOff>34925</xdr:colOff>
      <xdr:row>35</xdr:row>
      <xdr:rowOff>155829</xdr:rowOff>
    </xdr:to>
    <xdr:cxnSp macro="">
      <xdr:nvCxnSpPr>
        <xdr:cNvPr id="728" name="直線コネクタ 727"/>
        <xdr:cNvCxnSpPr/>
      </xdr:nvCxnSpPr>
      <xdr:spPr>
        <a:xfrm flipV="1">
          <a:off x="20434300" y="6117717"/>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9" name="フローチャート : 判断 728"/>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30" name="テキスト ボックス 729"/>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155829</xdr:rowOff>
    </xdr:from>
    <xdr:to>
      <xdr:col>29</xdr:col>
      <xdr:colOff>517525</xdr:colOff>
      <xdr:row>36</xdr:row>
      <xdr:rowOff>11176</xdr:rowOff>
    </xdr:to>
    <xdr:cxnSp macro="">
      <xdr:nvCxnSpPr>
        <xdr:cNvPr id="731" name="直線コネクタ 730"/>
        <xdr:cNvCxnSpPr/>
      </xdr:nvCxnSpPr>
      <xdr:spPr>
        <a:xfrm flipV="1">
          <a:off x="19545300" y="6156579"/>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2" name="フローチャート : 判断 731"/>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3" name="テキスト ボックス 732"/>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11176</xdr:rowOff>
    </xdr:from>
    <xdr:to>
      <xdr:col>28</xdr:col>
      <xdr:colOff>314325</xdr:colOff>
      <xdr:row>36</xdr:row>
      <xdr:rowOff>45212</xdr:rowOff>
    </xdr:to>
    <xdr:cxnSp macro="">
      <xdr:nvCxnSpPr>
        <xdr:cNvPr id="734" name="直線コネクタ 733"/>
        <xdr:cNvCxnSpPr/>
      </xdr:nvCxnSpPr>
      <xdr:spPr>
        <a:xfrm flipV="1">
          <a:off x="18656300" y="6183376"/>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5" name="フローチャート : 判断 734"/>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6" name="テキスト ボックス 735"/>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7" name="フローチャート : 判断 736"/>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8" name="テキスト ボックス 737"/>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97409</xdr:rowOff>
    </xdr:from>
    <xdr:to>
      <xdr:col>32</xdr:col>
      <xdr:colOff>238125</xdr:colOff>
      <xdr:row>35</xdr:row>
      <xdr:rowOff>27559</xdr:rowOff>
    </xdr:to>
    <xdr:sp macro="" textlink="">
      <xdr:nvSpPr>
        <xdr:cNvPr id="744" name="円/楕円 743"/>
        <xdr:cNvSpPr/>
      </xdr:nvSpPr>
      <xdr:spPr>
        <a:xfrm>
          <a:off x="22110700" y="59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120286</xdr:rowOff>
    </xdr:from>
    <xdr:ext cx="469744" cy="259045"/>
    <xdr:sp macro="" textlink="">
      <xdr:nvSpPr>
        <xdr:cNvPr id="745" name="投資及び出資金該当値テキスト"/>
        <xdr:cNvSpPr txBox="1"/>
      </xdr:nvSpPr>
      <xdr:spPr>
        <a:xfrm>
          <a:off x="22212300" y="57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5,933</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66167</xdr:rowOff>
    </xdr:from>
    <xdr:to>
      <xdr:col>31</xdr:col>
      <xdr:colOff>85725</xdr:colOff>
      <xdr:row>35</xdr:row>
      <xdr:rowOff>167767</xdr:rowOff>
    </xdr:to>
    <xdr:sp macro="" textlink="">
      <xdr:nvSpPr>
        <xdr:cNvPr id="746" name="円/楕円 745"/>
        <xdr:cNvSpPr/>
      </xdr:nvSpPr>
      <xdr:spPr>
        <a:xfrm>
          <a:off x="21272500" y="60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12844</xdr:rowOff>
    </xdr:from>
    <xdr:ext cx="469744" cy="259045"/>
    <xdr:sp macro="" textlink="">
      <xdr:nvSpPr>
        <xdr:cNvPr id="747" name="テキスト ボックス 746"/>
        <xdr:cNvSpPr txBox="1"/>
      </xdr:nvSpPr>
      <xdr:spPr>
        <a:xfrm>
          <a:off x="21088427" y="58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105029</xdr:rowOff>
    </xdr:from>
    <xdr:to>
      <xdr:col>29</xdr:col>
      <xdr:colOff>568325</xdr:colOff>
      <xdr:row>36</xdr:row>
      <xdr:rowOff>35179</xdr:rowOff>
    </xdr:to>
    <xdr:sp macro="" textlink="">
      <xdr:nvSpPr>
        <xdr:cNvPr id="748" name="円/楕円 747"/>
        <xdr:cNvSpPr/>
      </xdr:nvSpPr>
      <xdr:spPr>
        <a:xfrm>
          <a:off x="20383500" y="61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51706</xdr:rowOff>
    </xdr:from>
    <xdr:ext cx="469744" cy="259045"/>
    <xdr:sp macro="" textlink="">
      <xdr:nvSpPr>
        <xdr:cNvPr id="749" name="テキスト ボックス 748"/>
        <xdr:cNvSpPr txBox="1"/>
      </xdr:nvSpPr>
      <xdr:spPr>
        <a:xfrm>
          <a:off x="20199427" y="588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131826</xdr:rowOff>
    </xdr:from>
    <xdr:to>
      <xdr:col>28</xdr:col>
      <xdr:colOff>365125</xdr:colOff>
      <xdr:row>36</xdr:row>
      <xdr:rowOff>61976</xdr:rowOff>
    </xdr:to>
    <xdr:sp macro="" textlink="">
      <xdr:nvSpPr>
        <xdr:cNvPr id="750" name="円/楕円 749"/>
        <xdr:cNvSpPr/>
      </xdr:nvSpPr>
      <xdr:spPr>
        <a:xfrm>
          <a:off x="19494500" y="61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78503</xdr:rowOff>
    </xdr:from>
    <xdr:ext cx="469744" cy="259045"/>
    <xdr:sp macro="" textlink="">
      <xdr:nvSpPr>
        <xdr:cNvPr id="751" name="テキスト ボックス 750"/>
        <xdr:cNvSpPr txBox="1"/>
      </xdr:nvSpPr>
      <xdr:spPr>
        <a:xfrm>
          <a:off x="19310427" y="590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165862</xdr:rowOff>
    </xdr:from>
    <xdr:to>
      <xdr:col>27</xdr:col>
      <xdr:colOff>161925</xdr:colOff>
      <xdr:row>36</xdr:row>
      <xdr:rowOff>96012</xdr:rowOff>
    </xdr:to>
    <xdr:sp macro="" textlink="">
      <xdr:nvSpPr>
        <xdr:cNvPr id="752" name="円/楕円 751"/>
        <xdr:cNvSpPr/>
      </xdr:nvSpPr>
      <xdr:spPr>
        <a:xfrm>
          <a:off x="18605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112539</xdr:rowOff>
    </xdr:from>
    <xdr:ext cx="469744" cy="259045"/>
    <xdr:sp macro="" textlink="">
      <xdr:nvSpPr>
        <xdr:cNvPr id="753" name="テキスト ボックス 752"/>
        <xdr:cNvSpPr txBox="1"/>
      </xdr:nvSpPr>
      <xdr:spPr>
        <a:xfrm>
          <a:off x="18421427"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7" name="直線コネクタ 776"/>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80"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81" name="直線コネクタ 780"/>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80455</xdr:rowOff>
    </xdr:from>
    <xdr:to>
      <xdr:col>32</xdr:col>
      <xdr:colOff>187325</xdr:colOff>
      <xdr:row>58</xdr:row>
      <xdr:rowOff>96151</xdr:rowOff>
    </xdr:to>
    <xdr:cxnSp macro="">
      <xdr:nvCxnSpPr>
        <xdr:cNvPr id="782" name="直線コネクタ 781"/>
        <xdr:cNvCxnSpPr/>
      </xdr:nvCxnSpPr>
      <xdr:spPr>
        <a:xfrm>
          <a:off x="21323300" y="10024555"/>
          <a:ext cx="8382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3"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4" name="フローチャート : 判断 783"/>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54128</xdr:rowOff>
    </xdr:from>
    <xdr:to>
      <xdr:col>31</xdr:col>
      <xdr:colOff>34925</xdr:colOff>
      <xdr:row>58</xdr:row>
      <xdr:rowOff>80455</xdr:rowOff>
    </xdr:to>
    <xdr:cxnSp macro="">
      <xdr:nvCxnSpPr>
        <xdr:cNvPr id="785" name="直線コネクタ 784"/>
        <xdr:cNvCxnSpPr/>
      </xdr:nvCxnSpPr>
      <xdr:spPr>
        <a:xfrm>
          <a:off x="20434300" y="9998228"/>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6" name="フローチャート : 判断 785"/>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7" name="テキスト ボックス 786"/>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54128</xdr:rowOff>
    </xdr:from>
    <xdr:to>
      <xdr:col>29</xdr:col>
      <xdr:colOff>517525</xdr:colOff>
      <xdr:row>58</xdr:row>
      <xdr:rowOff>55842</xdr:rowOff>
    </xdr:to>
    <xdr:cxnSp macro="">
      <xdr:nvCxnSpPr>
        <xdr:cNvPr id="788" name="直線コネクタ 787"/>
        <xdr:cNvCxnSpPr/>
      </xdr:nvCxnSpPr>
      <xdr:spPr>
        <a:xfrm flipV="1">
          <a:off x="19545300" y="999822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9" name="フローチャート : 判断 788"/>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90" name="テキスト ボックス 789"/>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54661</xdr:rowOff>
    </xdr:from>
    <xdr:to>
      <xdr:col>28</xdr:col>
      <xdr:colOff>314325</xdr:colOff>
      <xdr:row>58</xdr:row>
      <xdr:rowOff>55842</xdr:rowOff>
    </xdr:to>
    <xdr:cxnSp macro="">
      <xdr:nvCxnSpPr>
        <xdr:cNvPr id="791" name="直線コネクタ 790"/>
        <xdr:cNvCxnSpPr/>
      </xdr:nvCxnSpPr>
      <xdr:spPr>
        <a:xfrm>
          <a:off x="18656300" y="9998761"/>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2" name="フローチャート : 判断 791"/>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3" name="テキスト ボックス 792"/>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4" name="フローチャート : 判断 793"/>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5" name="テキスト ボックス 794"/>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45351</xdr:rowOff>
    </xdr:from>
    <xdr:to>
      <xdr:col>32</xdr:col>
      <xdr:colOff>238125</xdr:colOff>
      <xdr:row>58</xdr:row>
      <xdr:rowOff>146951</xdr:rowOff>
    </xdr:to>
    <xdr:sp macro="" textlink="">
      <xdr:nvSpPr>
        <xdr:cNvPr id="801" name="円/楕円 800"/>
        <xdr:cNvSpPr/>
      </xdr:nvSpPr>
      <xdr:spPr>
        <a:xfrm>
          <a:off x="221107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131728</xdr:rowOff>
    </xdr:from>
    <xdr:ext cx="469744" cy="259045"/>
    <xdr:sp macro="" textlink="">
      <xdr:nvSpPr>
        <xdr:cNvPr id="802" name="貸付金該当値テキスト"/>
        <xdr:cNvSpPr txBox="1"/>
      </xdr:nvSpPr>
      <xdr:spPr>
        <a:xfrm>
          <a:off x="22212300" y="990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29655</xdr:rowOff>
    </xdr:from>
    <xdr:to>
      <xdr:col>31</xdr:col>
      <xdr:colOff>85725</xdr:colOff>
      <xdr:row>58</xdr:row>
      <xdr:rowOff>131255</xdr:rowOff>
    </xdr:to>
    <xdr:sp macro="" textlink="">
      <xdr:nvSpPr>
        <xdr:cNvPr id="803" name="円/楕円 802"/>
        <xdr:cNvSpPr/>
      </xdr:nvSpPr>
      <xdr:spPr>
        <a:xfrm>
          <a:off x="21272500" y="99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122382</xdr:rowOff>
    </xdr:from>
    <xdr:ext cx="469744" cy="259045"/>
    <xdr:sp macro="" textlink="">
      <xdr:nvSpPr>
        <xdr:cNvPr id="804" name="テキスト ボックス 803"/>
        <xdr:cNvSpPr txBox="1"/>
      </xdr:nvSpPr>
      <xdr:spPr>
        <a:xfrm>
          <a:off x="21088427" y="1006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3328</xdr:rowOff>
    </xdr:from>
    <xdr:to>
      <xdr:col>29</xdr:col>
      <xdr:colOff>568325</xdr:colOff>
      <xdr:row>58</xdr:row>
      <xdr:rowOff>104928</xdr:rowOff>
    </xdr:to>
    <xdr:sp macro="" textlink="">
      <xdr:nvSpPr>
        <xdr:cNvPr id="805" name="円/楕円 804"/>
        <xdr:cNvSpPr/>
      </xdr:nvSpPr>
      <xdr:spPr>
        <a:xfrm>
          <a:off x="20383500" y="99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96055</xdr:rowOff>
    </xdr:from>
    <xdr:ext cx="469744" cy="259045"/>
    <xdr:sp macro="" textlink="">
      <xdr:nvSpPr>
        <xdr:cNvPr id="806" name="テキスト ボックス 805"/>
        <xdr:cNvSpPr txBox="1"/>
      </xdr:nvSpPr>
      <xdr:spPr>
        <a:xfrm>
          <a:off x="20199427" y="100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5042</xdr:rowOff>
    </xdr:from>
    <xdr:to>
      <xdr:col>28</xdr:col>
      <xdr:colOff>365125</xdr:colOff>
      <xdr:row>58</xdr:row>
      <xdr:rowOff>106642</xdr:rowOff>
    </xdr:to>
    <xdr:sp macro="" textlink="">
      <xdr:nvSpPr>
        <xdr:cNvPr id="807" name="円/楕円 806"/>
        <xdr:cNvSpPr/>
      </xdr:nvSpPr>
      <xdr:spPr>
        <a:xfrm>
          <a:off x="19494500" y="99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97769</xdr:rowOff>
    </xdr:from>
    <xdr:ext cx="469744" cy="259045"/>
    <xdr:sp macro="" textlink="">
      <xdr:nvSpPr>
        <xdr:cNvPr id="808" name="テキスト ボックス 807"/>
        <xdr:cNvSpPr txBox="1"/>
      </xdr:nvSpPr>
      <xdr:spPr>
        <a:xfrm>
          <a:off x="19310427" y="100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3861</xdr:rowOff>
    </xdr:from>
    <xdr:to>
      <xdr:col>27</xdr:col>
      <xdr:colOff>161925</xdr:colOff>
      <xdr:row>58</xdr:row>
      <xdr:rowOff>105461</xdr:rowOff>
    </xdr:to>
    <xdr:sp macro="" textlink="">
      <xdr:nvSpPr>
        <xdr:cNvPr id="809" name="円/楕円 808"/>
        <xdr:cNvSpPr/>
      </xdr:nvSpPr>
      <xdr:spPr>
        <a:xfrm>
          <a:off x="18605500" y="9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96588</xdr:rowOff>
    </xdr:from>
    <xdr:ext cx="469744" cy="259045"/>
    <xdr:sp macro="" textlink="">
      <xdr:nvSpPr>
        <xdr:cNvPr id="810" name="テキスト ボックス 809"/>
        <xdr:cNvSpPr txBox="1"/>
      </xdr:nvSpPr>
      <xdr:spPr>
        <a:xfrm>
          <a:off x="18421427" y="1004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5" name="直線コネクタ 834"/>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6"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7" name="直線コネクタ 836"/>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8"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9" name="直線コネクタ 838"/>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58223</xdr:rowOff>
    </xdr:from>
    <xdr:to>
      <xdr:col>32</xdr:col>
      <xdr:colOff>187325</xdr:colOff>
      <xdr:row>74</xdr:row>
      <xdr:rowOff>150978</xdr:rowOff>
    </xdr:to>
    <xdr:cxnSp macro="">
      <xdr:nvCxnSpPr>
        <xdr:cNvPr id="840" name="直線コネクタ 839"/>
        <xdr:cNvCxnSpPr/>
      </xdr:nvCxnSpPr>
      <xdr:spPr>
        <a:xfrm>
          <a:off x="21323300" y="12745523"/>
          <a:ext cx="838200" cy="9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41"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2" name="フローチャート : 判断 841"/>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58223</xdr:rowOff>
    </xdr:from>
    <xdr:to>
      <xdr:col>31</xdr:col>
      <xdr:colOff>34925</xdr:colOff>
      <xdr:row>74</xdr:row>
      <xdr:rowOff>164598</xdr:rowOff>
    </xdr:to>
    <xdr:cxnSp macro="">
      <xdr:nvCxnSpPr>
        <xdr:cNvPr id="843" name="直線コネクタ 842"/>
        <xdr:cNvCxnSpPr/>
      </xdr:nvCxnSpPr>
      <xdr:spPr>
        <a:xfrm flipV="1">
          <a:off x="20434300" y="12745523"/>
          <a:ext cx="889000" cy="1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4" name="フローチャート : 判断 843"/>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5" name="テキスト ボックス 844"/>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164598</xdr:rowOff>
    </xdr:from>
    <xdr:to>
      <xdr:col>29</xdr:col>
      <xdr:colOff>517525</xdr:colOff>
      <xdr:row>75</xdr:row>
      <xdr:rowOff>107049</xdr:rowOff>
    </xdr:to>
    <xdr:cxnSp macro="">
      <xdr:nvCxnSpPr>
        <xdr:cNvPr id="846" name="直線コネクタ 845"/>
        <xdr:cNvCxnSpPr/>
      </xdr:nvCxnSpPr>
      <xdr:spPr>
        <a:xfrm flipV="1">
          <a:off x="19545300" y="12851898"/>
          <a:ext cx="889000" cy="1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7" name="フローチャート : 判断 846"/>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8" name="テキスト ボックス 847"/>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107049</xdr:rowOff>
    </xdr:from>
    <xdr:to>
      <xdr:col>28</xdr:col>
      <xdr:colOff>314325</xdr:colOff>
      <xdr:row>75</xdr:row>
      <xdr:rowOff>126708</xdr:rowOff>
    </xdr:to>
    <xdr:cxnSp macro="">
      <xdr:nvCxnSpPr>
        <xdr:cNvPr id="849" name="直線コネクタ 848"/>
        <xdr:cNvCxnSpPr/>
      </xdr:nvCxnSpPr>
      <xdr:spPr>
        <a:xfrm flipV="1">
          <a:off x="18656300" y="1296579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0" name="フローチャート : 判断 849"/>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1" name="テキスト ボックス 850"/>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2" name="フローチャート : 判断 851"/>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3" name="テキスト ボックス 852"/>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100178</xdr:rowOff>
    </xdr:from>
    <xdr:to>
      <xdr:col>32</xdr:col>
      <xdr:colOff>238125</xdr:colOff>
      <xdr:row>75</xdr:row>
      <xdr:rowOff>30328</xdr:rowOff>
    </xdr:to>
    <xdr:sp macro="" textlink="">
      <xdr:nvSpPr>
        <xdr:cNvPr id="859" name="円/楕円 858"/>
        <xdr:cNvSpPr/>
      </xdr:nvSpPr>
      <xdr:spPr>
        <a:xfrm>
          <a:off x="22110700" y="127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123055</xdr:rowOff>
    </xdr:from>
    <xdr:ext cx="534377" cy="259045"/>
    <xdr:sp macro="" textlink="">
      <xdr:nvSpPr>
        <xdr:cNvPr id="860" name="繰出金該当値テキスト"/>
        <xdr:cNvSpPr txBox="1"/>
      </xdr:nvSpPr>
      <xdr:spPr>
        <a:xfrm>
          <a:off x="22212300" y="126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59,408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7423</xdr:rowOff>
    </xdr:from>
    <xdr:to>
      <xdr:col>31</xdr:col>
      <xdr:colOff>85725</xdr:colOff>
      <xdr:row>74</xdr:row>
      <xdr:rowOff>109023</xdr:rowOff>
    </xdr:to>
    <xdr:sp macro="" textlink="">
      <xdr:nvSpPr>
        <xdr:cNvPr id="861" name="円/楕円 860"/>
        <xdr:cNvSpPr/>
      </xdr:nvSpPr>
      <xdr:spPr>
        <a:xfrm>
          <a:off x="21272500" y="126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125550</xdr:rowOff>
    </xdr:from>
    <xdr:ext cx="534377" cy="259045"/>
    <xdr:sp macro="" textlink="">
      <xdr:nvSpPr>
        <xdr:cNvPr id="862" name="テキスト ボックス 861"/>
        <xdr:cNvSpPr txBox="1"/>
      </xdr:nvSpPr>
      <xdr:spPr>
        <a:xfrm>
          <a:off x="21056111" y="124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113798</xdr:rowOff>
    </xdr:from>
    <xdr:to>
      <xdr:col>29</xdr:col>
      <xdr:colOff>568325</xdr:colOff>
      <xdr:row>75</xdr:row>
      <xdr:rowOff>43948</xdr:rowOff>
    </xdr:to>
    <xdr:sp macro="" textlink="">
      <xdr:nvSpPr>
        <xdr:cNvPr id="863" name="円/楕円 862"/>
        <xdr:cNvSpPr/>
      </xdr:nvSpPr>
      <xdr:spPr>
        <a:xfrm>
          <a:off x="20383500" y="128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60475</xdr:rowOff>
    </xdr:from>
    <xdr:ext cx="534377" cy="259045"/>
    <xdr:sp macro="" textlink="">
      <xdr:nvSpPr>
        <xdr:cNvPr id="864" name="テキスト ボックス 863"/>
        <xdr:cNvSpPr txBox="1"/>
      </xdr:nvSpPr>
      <xdr:spPr>
        <a:xfrm>
          <a:off x="20167111" y="125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56249</xdr:rowOff>
    </xdr:from>
    <xdr:to>
      <xdr:col>28</xdr:col>
      <xdr:colOff>365125</xdr:colOff>
      <xdr:row>75</xdr:row>
      <xdr:rowOff>157848</xdr:rowOff>
    </xdr:to>
    <xdr:sp macro="" textlink="">
      <xdr:nvSpPr>
        <xdr:cNvPr id="865" name="円/楕円 864"/>
        <xdr:cNvSpPr/>
      </xdr:nvSpPr>
      <xdr:spPr>
        <a:xfrm>
          <a:off x="19494500" y="129149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2926</xdr:rowOff>
    </xdr:from>
    <xdr:ext cx="534377" cy="259045"/>
    <xdr:sp macro="" textlink="">
      <xdr:nvSpPr>
        <xdr:cNvPr id="866" name="テキスト ボックス 865"/>
        <xdr:cNvSpPr txBox="1"/>
      </xdr:nvSpPr>
      <xdr:spPr>
        <a:xfrm>
          <a:off x="19278111" y="126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75908</xdr:rowOff>
    </xdr:from>
    <xdr:to>
      <xdr:col>27</xdr:col>
      <xdr:colOff>161925</xdr:colOff>
      <xdr:row>76</xdr:row>
      <xdr:rowOff>6059</xdr:rowOff>
    </xdr:to>
    <xdr:sp macro="" textlink="">
      <xdr:nvSpPr>
        <xdr:cNvPr id="867" name="円/楕円 866"/>
        <xdr:cNvSpPr/>
      </xdr:nvSpPr>
      <xdr:spPr>
        <a:xfrm>
          <a:off x="18605500" y="129346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22585</xdr:rowOff>
    </xdr:from>
    <xdr:ext cx="534377" cy="259045"/>
    <xdr:sp macro="" textlink="">
      <xdr:nvSpPr>
        <xdr:cNvPr id="868" name="テキスト ボックス 867"/>
        <xdr:cNvSpPr txBox="1"/>
      </xdr:nvSpPr>
      <xdr:spPr>
        <a:xfrm>
          <a:off x="18389111" y="127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・歳出決算総額は、住民一人あたり</a:t>
          </a:r>
          <a:r>
            <a:rPr kumimoji="1" lang="ja-JP" altLang="en-US" sz="1300">
              <a:solidFill>
                <a:schemeClr val="dk1"/>
              </a:solidFill>
              <a:latin typeface="+mn-lt"/>
              <a:ea typeface="+mn-ea"/>
              <a:cs typeface="+mn-cs"/>
            </a:rPr>
            <a:t>５４１，０８０</a:t>
          </a:r>
          <a:r>
            <a:rPr kumimoji="1" lang="ja-JP" altLang="ja-JP" sz="1300">
              <a:solidFill>
                <a:schemeClr val="dk1"/>
              </a:solidFill>
              <a:latin typeface="+mn-lt"/>
              <a:ea typeface="+mn-ea"/>
              <a:cs typeface="+mn-cs"/>
            </a:rPr>
            <a:t>円となっている。類似団体と比較して一人当たりのコストが高い状況となっている主な項目は、下記の項目である。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① 補助費等・・・</a:t>
          </a:r>
          <a:r>
            <a:rPr lang="ja-JP" altLang="ja-JP" sz="1300">
              <a:solidFill>
                <a:schemeClr val="dk1"/>
              </a:solidFill>
              <a:latin typeface="+mn-lt"/>
              <a:ea typeface="+mn-ea"/>
              <a:cs typeface="+mn-cs"/>
            </a:rPr>
            <a:t>加入している一部事務組合が多いことや、合併前からの団体補助金等が多いためである。団体補助金の見直しや任意団体の加入の必要性等の検討等を行い補助費等の削減に努める。</a:t>
          </a:r>
          <a:endParaRPr lang="en-US" altLang="ja-JP" sz="1300">
            <a:solidFill>
              <a:schemeClr val="dk1"/>
            </a:solidFill>
            <a:latin typeface="+mn-lt"/>
            <a:ea typeface="+mn-ea"/>
            <a:cs typeface="+mn-cs"/>
          </a:endParaRPr>
        </a:p>
        <a:p>
          <a:pPr eaLnBrk="1" fontAlgn="base" latinLnBrk="0" hangingPunct="1"/>
          <a:r>
            <a:rPr kumimoji="1" lang="ja-JP" altLang="ja-JP" sz="1300">
              <a:solidFill>
                <a:schemeClr val="dk1"/>
              </a:solidFill>
              <a:latin typeface="+mn-lt"/>
              <a:ea typeface="+mn-ea"/>
              <a:cs typeface="+mn-cs"/>
            </a:rPr>
            <a:t>② </a:t>
          </a:r>
          <a:r>
            <a:rPr kumimoji="1" lang="ja-JP" altLang="en-US" sz="1300">
              <a:solidFill>
                <a:schemeClr val="dk1"/>
              </a:solidFill>
              <a:latin typeface="+mn-lt"/>
              <a:ea typeface="+mn-ea"/>
              <a:cs typeface="+mn-cs"/>
            </a:rPr>
            <a:t>普通建設事業費</a:t>
          </a:r>
          <a:r>
            <a:rPr kumimoji="1" lang="ja-JP" altLang="ja-JP" sz="1300">
              <a:solidFill>
                <a:schemeClr val="dk1"/>
              </a:solidFill>
              <a:latin typeface="+mn-lt"/>
              <a:ea typeface="+mn-ea"/>
              <a:cs typeface="+mn-cs"/>
            </a:rPr>
            <a:t>・・・</a:t>
          </a:r>
          <a:r>
            <a:rPr lang="ja-JP" altLang="ja-JP" sz="1300">
              <a:solidFill>
                <a:schemeClr val="dk1"/>
              </a:solidFill>
              <a:latin typeface="+mn-lt"/>
              <a:ea typeface="+mn-ea"/>
              <a:cs typeface="+mn-cs"/>
            </a:rPr>
            <a:t>地域活性化の施設建設</a:t>
          </a:r>
          <a:r>
            <a:rPr lang="ja-JP" altLang="en-US" sz="1300">
              <a:solidFill>
                <a:schemeClr val="dk1"/>
              </a:solidFill>
              <a:latin typeface="+mn-lt"/>
              <a:ea typeface="+mn-ea"/>
              <a:cs typeface="+mn-cs"/>
            </a:rPr>
            <a:t>や道路新設改良事業の</a:t>
          </a:r>
          <a:r>
            <a:rPr lang="ja-JP" altLang="ja-JP" sz="1300">
              <a:solidFill>
                <a:schemeClr val="dk1"/>
              </a:solidFill>
              <a:latin typeface="+mn-lt"/>
              <a:ea typeface="+mn-ea"/>
              <a:cs typeface="+mn-cs"/>
            </a:rPr>
            <a:t>増が主な要因である。</a:t>
          </a:r>
          <a:r>
            <a:rPr lang="ja-JP" altLang="en-US" sz="1300">
              <a:solidFill>
                <a:schemeClr val="dk1"/>
              </a:solidFill>
              <a:latin typeface="+mn-lt"/>
              <a:ea typeface="+mn-ea"/>
              <a:cs typeface="+mn-cs"/>
            </a:rPr>
            <a:t>公共施設等総合管理計画に基づき、事業の取捨選択を徹底していくことで、事業費の減少を目指すこととしている</a:t>
          </a:r>
          <a:r>
            <a:rPr lang="ja-JP" altLang="ja-JP" sz="1300" baseline="0">
              <a:solidFill>
                <a:schemeClr val="dk1"/>
              </a:solidFill>
              <a:latin typeface="+mn-lt"/>
              <a:ea typeface="+mn-ea"/>
              <a:cs typeface="+mn-cs"/>
            </a:rPr>
            <a:t>。 </a:t>
          </a:r>
          <a:endParaRPr lang="en-US" altLang="ja-JP" sz="1300" baseline="0">
            <a:solidFill>
              <a:schemeClr val="dk1"/>
            </a:solidFill>
            <a:latin typeface="+mn-lt"/>
            <a:ea typeface="+mn-ea"/>
            <a:cs typeface="+mn-cs"/>
          </a:endParaRPr>
        </a:p>
        <a:p>
          <a:pPr eaLnBrk="1" fontAlgn="auto" latinLnBrk="0" hangingPunct="1"/>
          <a:r>
            <a:rPr lang="ja-JP" altLang="ja-JP" sz="1300" baseline="0">
              <a:solidFill>
                <a:schemeClr val="dk1"/>
              </a:solidFill>
              <a:latin typeface="+mn-lt"/>
              <a:ea typeface="+mn-ea"/>
              <a:cs typeface="+mn-cs"/>
            </a:rPr>
            <a:t>③ 扶助費・・・ </a:t>
          </a:r>
          <a:r>
            <a:rPr lang="ja-JP" altLang="ja-JP" sz="1300">
              <a:solidFill>
                <a:schemeClr val="dk1"/>
              </a:solidFill>
              <a:latin typeface="+mn-lt"/>
              <a:ea typeface="+mn-ea"/>
              <a:cs typeface="+mn-cs"/>
            </a:rPr>
            <a:t>自立支援給付費、保育所費、生活保護費等の増により扶助費は増加傾向となることが懸念されるので、資格審査等の適正化等を進めていくことで、財政を圧迫する上昇傾向に歯止めをかけるよう努める。</a:t>
          </a:r>
          <a:endParaRPr kumimoji="1" lang="ja-JP"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④ </a:t>
          </a:r>
          <a:r>
            <a:rPr kumimoji="1" lang="ja-JP" altLang="en-US" sz="1300">
              <a:solidFill>
                <a:schemeClr val="dk1"/>
              </a:solidFill>
              <a:latin typeface="+mn-lt"/>
              <a:ea typeface="+mn-ea"/>
              <a:cs typeface="+mn-cs"/>
            </a:rPr>
            <a:t>繰出金</a:t>
          </a:r>
          <a:r>
            <a:rPr kumimoji="1" lang="ja-JP" altLang="ja-JP" sz="1300">
              <a:solidFill>
                <a:schemeClr val="dk1"/>
              </a:solidFill>
              <a:latin typeface="+mn-lt"/>
              <a:ea typeface="+mn-ea"/>
              <a:cs typeface="+mn-cs"/>
            </a:rPr>
            <a:t>・・・</a:t>
          </a:r>
          <a:r>
            <a:rPr lang="ja-JP" altLang="ja-JP" sz="1300">
              <a:solidFill>
                <a:schemeClr val="dk1"/>
              </a:solidFill>
              <a:latin typeface="+mn-lt"/>
              <a:ea typeface="+mn-ea"/>
              <a:cs typeface="+mn-cs"/>
            </a:rPr>
            <a:t>下水道施設の維持管理経費として</a:t>
          </a:r>
          <a:r>
            <a:rPr lang="ja-JP" altLang="en-US" sz="1300">
              <a:solidFill>
                <a:schemeClr val="dk1"/>
              </a:solidFill>
              <a:latin typeface="+mn-lt"/>
              <a:ea typeface="+mn-ea"/>
              <a:cs typeface="+mn-cs"/>
            </a:rPr>
            <a:t>の</a:t>
          </a:r>
          <a:r>
            <a:rPr lang="ja-JP" altLang="ja-JP" sz="1300">
              <a:solidFill>
                <a:schemeClr val="dk1"/>
              </a:solidFill>
              <a:latin typeface="+mn-lt"/>
              <a:ea typeface="+mn-ea"/>
              <a:cs typeface="+mn-cs"/>
            </a:rPr>
            <a:t>公営企業会計への繰出金や介護給付費増に伴う介護保険事業費特別会計への繰出金</a:t>
          </a:r>
          <a:r>
            <a:rPr lang="ja-JP" altLang="en-US" sz="1300">
              <a:solidFill>
                <a:schemeClr val="dk1"/>
              </a:solidFill>
              <a:latin typeface="+mn-lt"/>
              <a:ea typeface="+mn-ea"/>
              <a:cs typeface="+mn-cs"/>
            </a:rPr>
            <a:t>の増が主な要因であ</a:t>
          </a:r>
          <a:r>
            <a:rPr kumimoji="1" lang="ja-JP" altLang="ja-JP" sz="1300">
              <a:solidFill>
                <a:schemeClr val="dk1"/>
              </a:solidFill>
              <a:latin typeface="+mn-lt"/>
              <a:ea typeface="+mn-ea"/>
              <a:cs typeface="+mn-cs"/>
            </a:rPr>
            <a:t>る。</a:t>
          </a:r>
          <a:r>
            <a:rPr lang="ja-JP" altLang="ja-JP" sz="1300">
              <a:solidFill>
                <a:schemeClr val="dk1"/>
              </a:solidFill>
              <a:latin typeface="+mn-lt"/>
              <a:ea typeface="+mn-ea"/>
              <a:cs typeface="+mn-cs"/>
            </a:rPr>
            <a:t>独立採算の原則に立ち返った料金の値上げによる健全化</a:t>
          </a:r>
          <a:r>
            <a:rPr lang="ja-JP" altLang="en-US" sz="1300">
              <a:solidFill>
                <a:schemeClr val="dk1"/>
              </a:solidFill>
              <a:latin typeface="+mn-lt"/>
              <a:ea typeface="+mn-ea"/>
              <a:cs typeface="+mn-cs"/>
            </a:rPr>
            <a:t>や</a:t>
          </a:r>
          <a:r>
            <a:rPr kumimoji="1" lang="ja-JP" altLang="en-US" sz="1300">
              <a:solidFill>
                <a:schemeClr val="dk1"/>
              </a:solidFill>
              <a:latin typeface="+mn-lt"/>
              <a:ea typeface="+mn-ea"/>
              <a:cs typeface="+mn-cs"/>
            </a:rPr>
            <a:t>保険料の</a:t>
          </a:r>
          <a:r>
            <a:rPr lang="ja-JP" altLang="ja-JP" sz="1300" baseline="0">
              <a:solidFill>
                <a:schemeClr val="dk1"/>
              </a:solidFill>
              <a:latin typeface="+mn-lt"/>
              <a:ea typeface="+mn-ea"/>
              <a:cs typeface="+mn-cs"/>
            </a:rPr>
            <a:t>適正化を図ることなどにより、普通会計の繰出額を減らしていくよう努める。 </a:t>
          </a:r>
          <a:endParaRPr kumimoji="1" lang="en-US"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福岡県八女市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65,385
65,034
482.44
36,535,159
35,378,497
1,096,618
20,309,170
27,301,007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100381</xdr:rowOff>
    </xdr:from>
    <xdr:to>
      <xdr:col>6</xdr:col>
      <xdr:colOff>511175</xdr:colOff>
      <xdr:row>33</xdr:row>
      <xdr:rowOff>24028</xdr:rowOff>
    </xdr:to>
    <xdr:cxnSp macro="">
      <xdr:nvCxnSpPr>
        <xdr:cNvPr id="59" name="直線コネクタ 58"/>
        <xdr:cNvCxnSpPr/>
      </xdr:nvCxnSpPr>
      <xdr:spPr>
        <a:xfrm>
          <a:off x="3797300" y="5415331"/>
          <a:ext cx="838200" cy="26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100381</xdr:rowOff>
    </xdr:from>
    <xdr:to>
      <xdr:col>5</xdr:col>
      <xdr:colOff>358775</xdr:colOff>
      <xdr:row>31</xdr:row>
      <xdr:rowOff>105410</xdr:rowOff>
    </xdr:to>
    <xdr:cxnSp macro="">
      <xdr:nvCxnSpPr>
        <xdr:cNvPr id="62" name="直線コネクタ 61"/>
        <xdr:cNvCxnSpPr/>
      </xdr:nvCxnSpPr>
      <xdr:spPr>
        <a:xfrm flipV="1">
          <a:off x="2908300" y="541533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105410</xdr:rowOff>
    </xdr:from>
    <xdr:to>
      <xdr:col>4</xdr:col>
      <xdr:colOff>155575</xdr:colOff>
      <xdr:row>31</xdr:row>
      <xdr:rowOff>148844</xdr:rowOff>
    </xdr:to>
    <xdr:cxnSp macro="">
      <xdr:nvCxnSpPr>
        <xdr:cNvPr id="65" name="直線コネクタ 64"/>
        <xdr:cNvCxnSpPr/>
      </xdr:nvCxnSpPr>
      <xdr:spPr>
        <a:xfrm flipV="1">
          <a:off x="2019300" y="54203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94894</xdr:rowOff>
    </xdr:from>
    <xdr:to>
      <xdr:col>2</xdr:col>
      <xdr:colOff>638175</xdr:colOff>
      <xdr:row>31</xdr:row>
      <xdr:rowOff>148844</xdr:rowOff>
    </xdr:to>
    <xdr:cxnSp macro="">
      <xdr:nvCxnSpPr>
        <xdr:cNvPr id="68" name="直線コネクタ 67"/>
        <xdr:cNvCxnSpPr/>
      </xdr:nvCxnSpPr>
      <xdr:spPr>
        <a:xfrm>
          <a:off x="1130300" y="5409844"/>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144678</xdr:rowOff>
    </xdr:from>
    <xdr:to>
      <xdr:col>6</xdr:col>
      <xdr:colOff>561975</xdr:colOff>
      <xdr:row>33</xdr:row>
      <xdr:rowOff>74828</xdr:rowOff>
    </xdr:to>
    <xdr:sp macro="" textlink="">
      <xdr:nvSpPr>
        <xdr:cNvPr id="78" name="円/楕円 77"/>
        <xdr:cNvSpPr/>
      </xdr:nvSpPr>
      <xdr:spPr>
        <a:xfrm>
          <a:off x="4584700" y="56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167555</xdr:rowOff>
    </xdr:from>
    <xdr:ext cx="469744" cy="259045"/>
    <xdr:sp macro="" textlink="">
      <xdr:nvSpPr>
        <xdr:cNvPr id="79" name="議会費該当値テキスト"/>
        <xdr:cNvSpPr txBox="1"/>
      </xdr:nvSpPr>
      <xdr:spPr>
        <a:xfrm>
          <a:off x="4686300" y="54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49581</xdr:rowOff>
    </xdr:from>
    <xdr:to>
      <xdr:col>5</xdr:col>
      <xdr:colOff>409575</xdr:colOff>
      <xdr:row>31</xdr:row>
      <xdr:rowOff>151181</xdr:rowOff>
    </xdr:to>
    <xdr:sp macro="" textlink="">
      <xdr:nvSpPr>
        <xdr:cNvPr id="80" name="円/楕円 79"/>
        <xdr:cNvSpPr/>
      </xdr:nvSpPr>
      <xdr:spPr>
        <a:xfrm>
          <a:off x="3746500" y="53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167708</xdr:rowOff>
    </xdr:from>
    <xdr:ext cx="469744" cy="259045"/>
    <xdr:sp macro="" textlink="">
      <xdr:nvSpPr>
        <xdr:cNvPr id="81" name="テキスト ボックス 80"/>
        <xdr:cNvSpPr txBox="1"/>
      </xdr:nvSpPr>
      <xdr:spPr>
        <a:xfrm>
          <a:off x="3562427" y="51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54610</xdr:rowOff>
    </xdr:from>
    <xdr:to>
      <xdr:col>4</xdr:col>
      <xdr:colOff>206375</xdr:colOff>
      <xdr:row>31</xdr:row>
      <xdr:rowOff>156210</xdr:rowOff>
    </xdr:to>
    <xdr:sp macro="" textlink="">
      <xdr:nvSpPr>
        <xdr:cNvPr id="82" name="円/楕円 81"/>
        <xdr:cNvSpPr/>
      </xdr:nvSpPr>
      <xdr:spPr>
        <a:xfrm>
          <a:off x="28575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1287</xdr:rowOff>
    </xdr:from>
    <xdr:ext cx="469744" cy="259045"/>
    <xdr:sp macro="" textlink="">
      <xdr:nvSpPr>
        <xdr:cNvPr id="83" name="テキスト ボックス 82"/>
        <xdr:cNvSpPr txBox="1"/>
      </xdr:nvSpPr>
      <xdr:spPr>
        <a:xfrm>
          <a:off x="2673427"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98044</xdr:rowOff>
    </xdr:from>
    <xdr:to>
      <xdr:col>3</xdr:col>
      <xdr:colOff>3175</xdr:colOff>
      <xdr:row>32</xdr:row>
      <xdr:rowOff>28194</xdr:rowOff>
    </xdr:to>
    <xdr:sp macro="" textlink="">
      <xdr:nvSpPr>
        <xdr:cNvPr id="84" name="円/楕円 83"/>
        <xdr:cNvSpPr/>
      </xdr:nvSpPr>
      <xdr:spPr>
        <a:xfrm>
          <a:off x="1968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44721</xdr:rowOff>
    </xdr:from>
    <xdr:ext cx="469744" cy="259045"/>
    <xdr:sp macro="" textlink="">
      <xdr:nvSpPr>
        <xdr:cNvPr id="85" name="テキスト ボックス 84"/>
        <xdr:cNvSpPr txBox="1"/>
      </xdr:nvSpPr>
      <xdr:spPr>
        <a:xfrm>
          <a:off x="1784427" y="51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44094</xdr:rowOff>
    </xdr:from>
    <xdr:to>
      <xdr:col>1</xdr:col>
      <xdr:colOff>485775</xdr:colOff>
      <xdr:row>31</xdr:row>
      <xdr:rowOff>145694</xdr:rowOff>
    </xdr:to>
    <xdr:sp macro="" textlink="">
      <xdr:nvSpPr>
        <xdr:cNvPr id="86" name="円/楕円 85"/>
        <xdr:cNvSpPr/>
      </xdr:nvSpPr>
      <xdr:spPr>
        <a:xfrm>
          <a:off x="1079500" y="535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162221</xdr:rowOff>
    </xdr:from>
    <xdr:ext cx="469744" cy="259045"/>
    <xdr:sp macro="" textlink="">
      <xdr:nvSpPr>
        <xdr:cNvPr id="87" name="テキスト ボックス 86"/>
        <xdr:cNvSpPr txBox="1"/>
      </xdr:nvSpPr>
      <xdr:spPr>
        <a:xfrm>
          <a:off x="895427" y="51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38850</xdr:rowOff>
    </xdr:from>
    <xdr:to>
      <xdr:col>6</xdr:col>
      <xdr:colOff>511175</xdr:colOff>
      <xdr:row>56</xdr:row>
      <xdr:rowOff>60140</xdr:rowOff>
    </xdr:to>
    <xdr:cxnSp macro="">
      <xdr:nvCxnSpPr>
        <xdr:cNvPr id="116" name="直線コネクタ 115"/>
        <xdr:cNvCxnSpPr/>
      </xdr:nvCxnSpPr>
      <xdr:spPr>
        <a:xfrm>
          <a:off x="3797300" y="9640050"/>
          <a:ext cx="8382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16690</xdr:rowOff>
    </xdr:from>
    <xdr:to>
      <xdr:col>5</xdr:col>
      <xdr:colOff>358775</xdr:colOff>
      <xdr:row>56</xdr:row>
      <xdr:rowOff>38850</xdr:rowOff>
    </xdr:to>
    <xdr:cxnSp macro="">
      <xdr:nvCxnSpPr>
        <xdr:cNvPr id="119" name="直線コネクタ 118"/>
        <xdr:cNvCxnSpPr/>
      </xdr:nvCxnSpPr>
      <xdr:spPr>
        <a:xfrm>
          <a:off x="2908300" y="9446440"/>
          <a:ext cx="889000" cy="19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16690</xdr:rowOff>
    </xdr:from>
    <xdr:to>
      <xdr:col>4</xdr:col>
      <xdr:colOff>155575</xdr:colOff>
      <xdr:row>56</xdr:row>
      <xdr:rowOff>147861</xdr:rowOff>
    </xdr:to>
    <xdr:cxnSp macro="">
      <xdr:nvCxnSpPr>
        <xdr:cNvPr id="122" name="直線コネクタ 121"/>
        <xdr:cNvCxnSpPr/>
      </xdr:nvCxnSpPr>
      <xdr:spPr>
        <a:xfrm flipV="1">
          <a:off x="2019300" y="9446440"/>
          <a:ext cx="889000" cy="30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42972</xdr:rowOff>
    </xdr:from>
    <xdr:to>
      <xdr:col>2</xdr:col>
      <xdr:colOff>638175</xdr:colOff>
      <xdr:row>56</xdr:row>
      <xdr:rowOff>147861</xdr:rowOff>
    </xdr:to>
    <xdr:cxnSp macro="">
      <xdr:nvCxnSpPr>
        <xdr:cNvPr id="125" name="直線コネクタ 124"/>
        <xdr:cNvCxnSpPr/>
      </xdr:nvCxnSpPr>
      <xdr:spPr>
        <a:xfrm>
          <a:off x="1130300" y="9644172"/>
          <a:ext cx="889000" cy="1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9340</xdr:rowOff>
    </xdr:from>
    <xdr:to>
      <xdr:col>6</xdr:col>
      <xdr:colOff>561975</xdr:colOff>
      <xdr:row>56</xdr:row>
      <xdr:rowOff>110940</xdr:rowOff>
    </xdr:to>
    <xdr:sp macro="" textlink="">
      <xdr:nvSpPr>
        <xdr:cNvPr id="135" name="円/楕円 134"/>
        <xdr:cNvSpPr/>
      </xdr:nvSpPr>
      <xdr:spPr>
        <a:xfrm>
          <a:off x="4584700" y="96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159217</xdr:rowOff>
    </xdr:from>
    <xdr:ext cx="534377" cy="259045"/>
    <xdr:sp macro="" textlink="">
      <xdr:nvSpPr>
        <xdr:cNvPr id="136" name="総務費該当値テキスト"/>
        <xdr:cNvSpPr txBox="1"/>
      </xdr:nvSpPr>
      <xdr:spPr>
        <a:xfrm>
          <a:off x="4686300" y="95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65,441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159500</xdr:rowOff>
    </xdr:from>
    <xdr:to>
      <xdr:col>5</xdr:col>
      <xdr:colOff>409575</xdr:colOff>
      <xdr:row>56</xdr:row>
      <xdr:rowOff>89650</xdr:rowOff>
    </xdr:to>
    <xdr:sp macro="" textlink="">
      <xdr:nvSpPr>
        <xdr:cNvPr id="137" name="円/楕円 136"/>
        <xdr:cNvSpPr/>
      </xdr:nvSpPr>
      <xdr:spPr>
        <a:xfrm>
          <a:off x="3746500" y="95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80777</xdr:rowOff>
    </xdr:from>
    <xdr:ext cx="534377" cy="259045"/>
    <xdr:sp macro="" textlink="">
      <xdr:nvSpPr>
        <xdr:cNvPr id="138" name="テキスト ボックス 137"/>
        <xdr:cNvSpPr txBox="1"/>
      </xdr:nvSpPr>
      <xdr:spPr>
        <a:xfrm>
          <a:off x="3530111" y="96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137340</xdr:rowOff>
    </xdr:from>
    <xdr:to>
      <xdr:col>4</xdr:col>
      <xdr:colOff>206375</xdr:colOff>
      <xdr:row>55</xdr:row>
      <xdr:rowOff>67490</xdr:rowOff>
    </xdr:to>
    <xdr:sp macro="" textlink="">
      <xdr:nvSpPr>
        <xdr:cNvPr id="139" name="円/楕円 138"/>
        <xdr:cNvSpPr/>
      </xdr:nvSpPr>
      <xdr:spPr>
        <a:xfrm>
          <a:off x="2857500" y="93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84017</xdr:rowOff>
    </xdr:from>
    <xdr:ext cx="534377" cy="259045"/>
    <xdr:sp macro="" textlink="">
      <xdr:nvSpPr>
        <xdr:cNvPr id="140" name="テキスト ボックス 139"/>
        <xdr:cNvSpPr txBox="1"/>
      </xdr:nvSpPr>
      <xdr:spPr>
        <a:xfrm>
          <a:off x="2641111" y="91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97061</xdr:rowOff>
    </xdr:from>
    <xdr:to>
      <xdr:col>3</xdr:col>
      <xdr:colOff>3175</xdr:colOff>
      <xdr:row>57</xdr:row>
      <xdr:rowOff>27211</xdr:rowOff>
    </xdr:to>
    <xdr:sp macro="" textlink="">
      <xdr:nvSpPr>
        <xdr:cNvPr id="141" name="円/楕円 140"/>
        <xdr:cNvSpPr/>
      </xdr:nvSpPr>
      <xdr:spPr>
        <a:xfrm>
          <a:off x="1968500" y="96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18338</xdr:rowOff>
    </xdr:from>
    <xdr:ext cx="534377" cy="259045"/>
    <xdr:sp macro="" textlink="">
      <xdr:nvSpPr>
        <xdr:cNvPr id="142" name="テキスト ボックス 141"/>
        <xdr:cNvSpPr txBox="1"/>
      </xdr:nvSpPr>
      <xdr:spPr>
        <a:xfrm>
          <a:off x="1752111" y="97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163622</xdr:rowOff>
    </xdr:from>
    <xdr:to>
      <xdr:col>1</xdr:col>
      <xdr:colOff>485775</xdr:colOff>
      <xdr:row>56</xdr:row>
      <xdr:rowOff>93772</xdr:rowOff>
    </xdr:to>
    <xdr:sp macro="" textlink="">
      <xdr:nvSpPr>
        <xdr:cNvPr id="143" name="円/楕円 142"/>
        <xdr:cNvSpPr/>
      </xdr:nvSpPr>
      <xdr:spPr>
        <a:xfrm>
          <a:off x="1079500" y="95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84899</xdr:rowOff>
    </xdr:from>
    <xdr:ext cx="534377" cy="259045"/>
    <xdr:sp macro="" textlink="">
      <xdr:nvSpPr>
        <xdr:cNvPr id="144" name="テキスト ボックス 143"/>
        <xdr:cNvSpPr txBox="1"/>
      </xdr:nvSpPr>
      <xdr:spPr>
        <a:xfrm>
          <a:off x="863111" y="968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126606</xdr:rowOff>
    </xdr:from>
    <xdr:to>
      <xdr:col>6</xdr:col>
      <xdr:colOff>511175</xdr:colOff>
      <xdr:row>75</xdr:row>
      <xdr:rowOff>43421</xdr:rowOff>
    </xdr:to>
    <xdr:cxnSp macro="">
      <xdr:nvCxnSpPr>
        <xdr:cNvPr id="174" name="直線コネクタ 173"/>
        <xdr:cNvCxnSpPr/>
      </xdr:nvCxnSpPr>
      <xdr:spPr>
        <a:xfrm flipV="1">
          <a:off x="3797300" y="12813906"/>
          <a:ext cx="8382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43421</xdr:rowOff>
    </xdr:from>
    <xdr:to>
      <xdr:col>5</xdr:col>
      <xdr:colOff>358775</xdr:colOff>
      <xdr:row>75</xdr:row>
      <xdr:rowOff>61264</xdr:rowOff>
    </xdr:to>
    <xdr:cxnSp macro="">
      <xdr:nvCxnSpPr>
        <xdr:cNvPr id="177" name="直線コネクタ 176"/>
        <xdr:cNvCxnSpPr/>
      </xdr:nvCxnSpPr>
      <xdr:spPr>
        <a:xfrm flipV="1">
          <a:off x="2908300" y="12902171"/>
          <a:ext cx="8890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61264</xdr:rowOff>
    </xdr:from>
    <xdr:to>
      <xdr:col>4</xdr:col>
      <xdr:colOff>155575</xdr:colOff>
      <xdr:row>76</xdr:row>
      <xdr:rowOff>106947</xdr:rowOff>
    </xdr:to>
    <xdr:cxnSp macro="">
      <xdr:nvCxnSpPr>
        <xdr:cNvPr id="180" name="直線コネクタ 179"/>
        <xdr:cNvCxnSpPr/>
      </xdr:nvCxnSpPr>
      <xdr:spPr>
        <a:xfrm flipV="1">
          <a:off x="2019300" y="12920014"/>
          <a:ext cx="889000" cy="2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106947</xdr:rowOff>
    </xdr:from>
    <xdr:to>
      <xdr:col>2</xdr:col>
      <xdr:colOff>638175</xdr:colOff>
      <xdr:row>77</xdr:row>
      <xdr:rowOff>49467</xdr:rowOff>
    </xdr:to>
    <xdr:cxnSp macro="">
      <xdr:nvCxnSpPr>
        <xdr:cNvPr id="183" name="直線コネクタ 182"/>
        <xdr:cNvCxnSpPr/>
      </xdr:nvCxnSpPr>
      <xdr:spPr>
        <a:xfrm flipV="1">
          <a:off x="1130300" y="13137147"/>
          <a:ext cx="889000" cy="1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75806</xdr:rowOff>
    </xdr:from>
    <xdr:to>
      <xdr:col>6</xdr:col>
      <xdr:colOff>561975</xdr:colOff>
      <xdr:row>75</xdr:row>
      <xdr:rowOff>5956</xdr:rowOff>
    </xdr:to>
    <xdr:sp macro="" textlink="">
      <xdr:nvSpPr>
        <xdr:cNvPr id="193" name="円/楕円 192"/>
        <xdr:cNvSpPr/>
      </xdr:nvSpPr>
      <xdr:spPr>
        <a:xfrm>
          <a:off x="4584700" y="127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98683</xdr:rowOff>
    </xdr:from>
    <xdr:ext cx="599010" cy="259045"/>
    <xdr:sp macro="" textlink="">
      <xdr:nvSpPr>
        <xdr:cNvPr id="194" name="民生費該当値テキスト"/>
        <xdr:cNvSpPr txBox="1"/>
      </xdr:nvSpPr>
      <xdr:spPr>
        <a:xfrm>
          <a:off x="4686300" y="1261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181,031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164071</xdr:rowOff>
    </xdr:from>
    <xdr:to>
      <xdr:col>5</xdr:col>
      <xdr:colOff>409575</xdr:colOff>
      <xdr:row>75</xdr:row>
      <xdr:rowOff>94221</xdr:rowOff>
    </xdr:to>
    <xdr:sp macro="" textlink="">
      <xdr:nvSpPr>
        <xdr:cNvPr id="195" name="円/楕円 194"/>
        <xdr:cNvSpPr/>
      </xdr:nvSpPr>
      <xdr:spPr>
        <a:xfrm>
          <a:off x="3746500" y="128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110748</xdr:rowOff>
    </xdr:from>
    <xdr:ext cx="599010" cy="259045"/>
    <xdr:sp macro="" textlink="">
      <xdr:nvSpPr>
        <xdr:cNvPr id="196" name="テキスト ボックス 195"/>
        <xdr:cNvSpPr txBox="1"/>
      </xdr:nvSpPr>
      <xdr:spPr>
        <a:xfrm>
          <a:off x="3497794" y="126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174,081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10464</xdr:rowOff>
    </xdr:from>
    <xdr:to>
      <xdr:col>4</xdr:col>
      <xdr:colOff>206375</xdr:colOff>
      <xdr:row>75</xdr:row>
      <xdr:rowOff>112064</xdr:rowOff>
    </xdr:to>
    <xdr:sp macro="" textlink="">
      <xdr:nvSpPr>
        <xdr:cNvPr id="197" name="円/楕円 196"/>
        <xdr:cNvSpPr/>
      </xdr:nvSpPr>
      <xdr:spPr>
        <a:xfrm>
          <a:off x="2857500" y="12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128591</xdr:rowOff>
    </xdr:from>
    <xdr:ext cx="599010" cy="259045"/>
    <xdr:sp macro="" textlink="">
      <xdr:nvSpPr>
        <xdr:cNvPr id="198" name="テキスト ボックス 197"/>
        <xdr:cNvSpPr txBox="1"/>
      </xdr:nvSpPr>
      <xdr:spPr>
        <a:xfrm>
          <a:off x="2608794" y="1264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172,676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56147</xdr:rowOff>
    </xdr:from>
    <xdr:to>
      <xdr:col>3</xdr:col>
      <xdr:colOff>3175</xdr:colOff>
      <xdr:row>76</xdr:row>
      <xdr:rowOff>157747</xdr:rowOff>
    </xdr:to>
    <xdr:sp macro="" textlink="">
      <xdr:nvSpPr>
        <xdr:cNvPr id="199" name="円/楕円 198"/>
        <xdr:cNvSpPr/>
      </xdr:nvSpPr>
      <xdr:spPr>
        <a:xfrm>
          <a:off x="1968500" y="130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2824</xdr:rowOff>
    </xdr:from>
    <xdr:ext cx="599010" cy="259045"/>
    <xdr:sp macro="" textlink="">
      <xdr:nvSpPr>
        <xdr:cNvPr id="200" name="テキスト ボックス 199"/>
        <xdr:cNvSpPr txBox="1"/>
      </xdr:nvSpPr>
      <xdr:spPr>
        <a:xfrm>
          <a:off x="1719794" y="1286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155,579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170117</xdr:rowOff>
    </xdr:from>
    <xdr:to>
      <xdr:col>1</xdr:col>
      <xdr:colOff>485775</xdr:colOff>
      <xdr:row>77</xdr:row>
      <xdr:rowOff>100267</xdr:rowOff>
    </xdr:to>
    <xdr:sp macro="" textlink="">
      <xdr:nvSpPr>
        <xdr:cNvPr id="201" name="円/楕円 200"/>
        <xdr:cNvSpPr/>
      </xdr:nvSpPr>
      <xdr:spPr>
        <a:xfrm>
          <a:off x="1079500" y="132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116794</xdr:rowOff>
    </xdr:from>
    <xdr:ext cx="599010" cy="259045"/>
    <xdr:sp macro="" textlink="">
      <xdr:nvSpPr>
        <xdr:cNvPr id="202" name="テキスト ボックス 201"/>
        <xdr:cNvSpPr txBox="1"/>
      </xdr:nvSpPr>
      <xdr:spPr>
        <a:xfrm>
          <a:off x="830794" y="1297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119050</xdr:rowOff>
    </xdr:from>
    <xdr:to>
      <xdr:col>6</xdr:col>
      <xdr:colOff>511175</xdr:colOff>
      <xdr:row>97</xdr:row>
      <xdr:rowOff>55366</xdr:rowOff>
    </xdr:to>
    <xdr:cxnSp macro="">
      <xdr:nvCxnSpPr>
        <xdr:cNvPr id="232" name="直線コネクタ 231"/>
        <xdr:cNvCxnSpPr/>
      </xdr:nvCxnSpPr>
      <xdr:spPr>
        <a:xfrm flipV="1">
          <a:off x="3797300" y="16578250"/>
          <a:ext cx="838200" cy="10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5702</xdr:rowOff>
    </xdr:from>
    <xdr:to>
      <xdr:col>5</xdr:col>
      <xdr:colOff>358775</xdr:colOff>
      <xdr:row>97</xdr:row>
      <xdr:rowOff>55366</xdr:rowOff>
    </xdr:to>
    <xdr:cxnSp macro="">
      <xdr:nvCxnSpPr>
        <xdr:cNvPr id="235" name="直線コネクタ 234"/>
        <xdr:cNvCxnSpPr/>
      </xdr:nvCxnSpPr>
      <xdr:spPr>
        <a:xfrm>
          <a:off x="2908300" y="16636352"/>
          <a:ext cx="889000" cy="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87294</xdr:rowOff>
    </xdr:from>
    <xdr:to>
      <xdr:col>4</xdr:col>
      <xdr:colOff>155575</xdr:colOff>
      <xdr:row>97</xdr:row>
      <xdr:rowOff>5702</xdr:rowOff>
    </xdr:to>
    <xdr:cxnSp macro="">
      <xdr:nvCxnSpPr>
        <xdr:cNvPr id="238" name="直線コネクタ 237"/>
        <xdr:cNvCxnSpPr/>
      </xdr:nvCxnSpPr>
      <xdr:spPr>
        <a:xfrm>
          <a:off x="2019300" y="16546494"/>
          <a:ext cx="889000" cy="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42221</xdr:rowOff>
    </xdr:from>
    <xdr:to>
      <xdr:col>2</xdr:col>
      <xdr:colOff>638175</xdr:colOff>
      <xdr:row>96</xdr:row>
      <xdr:rowOff>87294</xdr:rowOff>
    </xdr:to>
    <xdr:cxnSp macro="">
      <xdr:nvCxnSpPr>
        <xdr:cNvPr id="241" name="直線コネクタ 240"/>
        <xdr:cNvCxnSpPr/>
      </xdr:nvCxnSpPr>
      <xdr:spPr>
        <a:xfrm>
          <a:off x="1130300" y="16501421"/>
          <a:ext cx="8890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68250</xdr:rowOff>
    </xdr:from>
    <xdr:to>
      <xdr:col>6</xdr:col>
      <xdr:colOff>561975</xdr:colOff>
      <xdr:row>96</xdr:row>
      <xdr:rowOff>169850</xdr:rowOff>
    </xdr:to>
    <xdr:sp macro="" textlink="">
      <xdr:nvSpPr>
        <xdr:cNvPr id="251" name="円/楕円 250"/>
        <xdr:cNvSpPr/>
      </xdr:nvSpPr>
      <xdr:spPr>
        <a:xfrm>
          <a:off x="4584700" y="165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91127</xdr:rowOff>
    </xdr:from>
    <xdr:ext cx="534377" cy="259045"/>
    <xdr:sp macro="" textlink="">
      <xdr:nvSpPr>
        <xdr:cNvPr id="252" name="衛生費該当値テキスト"/>
        <xdr:cNvSpPr txBox="1"/>
      </xdr:nvSpPr>
      <xdr:spPr>
        <a:xfrm>
          <a:off x="4686300" y="163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4566</xdr:rowOff>
    </xdr:from>
    <xdr:to>
      <xdr:col>5</xdr:col>
      <xdr:colOff>409575</xdr:colOff>
      <xdr:row>97</xdr:row>
      <xdr:rowOff>106166</xdr:rowOff>
    </xdr:to>
    <xdr:sp macro="" textlink="">
      <xdr:nvSpPr>
        <xdr:cNvPr id="253" name="円/楕円 252"/>
        <xdr:cNvSpPr/>
      </xdr:nvSpPr>
      <xdr:spPr>
        <a:xfrm>
          <a:off x="3746500" y="166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97293</xdr:rowOff>
    </xdr:from>
    <xdr:ext cx="534377" cy="259045"/>
    <xdr:sp macro="" textlink="">
      <xdr:nvSpPr>
        <xdr:cNvPr id="254" name="テキスト ボックス 253"/>
        <xdr:cNvSpPr txBox="1"/>
      </xdr:nvSpPr>
      <xdr:spPr>
        <a:xfrm>
          <a:off x="3530111" y="1672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126352</xdr:rowOff>
    </xdr:from>
    <xdr:to>
      <xdr:col>4</xdr:col>
      <xdr:colOff>206375</xdr:colOff>
      <xdr:row>97</xdr:row>
      <xdr:rowOff>56502</xdr:rowOff>
    </xdr:to>
    <xdr:sp macro="" textlink="">
      <xdr:nvSpPr>
        <xdr:cNvPr id="255" name="円/楕円 254"/>
        <xdr:cNvSpPr/>
      </xdr:nvSpPr>
      <xdr:spPr>
        <a:xfrm>
          <a:off x="2857500" y="165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73029</xdr:rowOff>
    </xdr:from>
    <xdr:ext cx="534377" cy="259045"/>
    <xdr:sp macro="" textlink="">
      <xdr:nvSpPr>
        <xdr:cNvPr id="256" name="テキスト ボックス 255"/>
        <xdr:cNvSpPr txBox="1"/>
      </xdr:nvSpPr>
      <xdr:spPr>
        <a:xfrm>
          <a:off x="2641111" y="163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36494</xdr:rowOff>
    </xdr:from>
    <xdr:to>
      <xdr:col>3</xdr:col>
      <xdr:colOff>3175</xdr:colOff>
      <xdr:row>96</xdr:row>
      <xdr:rowOff>138094</xdr:rowOff>
    </xdr:to>
    <xdr:sp macro="" textlink="">
      <xdr:nvSpPr>
        <xdr:cNvPr id="257" name="円/楕円 256"/>
        <xdr:cNvSpPr/>
      </xdr:nvSpPr>
      <xdr:spPr>
        <a:xfrm>
          <a:off x="1968500" y="164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154621</xdr:rowOff>
    </xdr:from>
    <xdr:ext cx="534377" cy="259045"/>
    <xdr:sp macro="" textlink="">
      <xdr:nvSpPr>
        <xdr:cNvPr id="258" name="テキスト ボックス 257"/>
        <xdr:cNvSpPr txBox="1"/>
      </xdr:nvSpPr>
      <xdr:spPr>
        <a:xfrm>
          <a:off x="1752111" y="1627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162871</xdr:rowOff>
    </xdr:from>
    <xdr:to>
      <xdr:col>1</xdr:col>
      <xdr:colOff>485775</xdr:colOff>
      <xdr:row>96</xdr:row>
      <xdr:rowOff>93021</xdr:rowOff>
    </xdr:to>
    <xdr:sp macro="" textlink="">
      <xdr:nvSpPr>
        <xdr:cNvPr id="259" name="円/楕円 258"/>
        <xdr:cNvSpPr/>
      </xdr:nvSpPr>
      <xdr:spPr>
        <a:xfrm>
          <a:off x="1079500" y="164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109548</xdr:rowOff>
    </xdr:from>
    <xdr:ext cx="534377" cy="259045"/>
    <xdr:sp macro="" textlink="">
      <xdr:nvSpPr>
        <xdr:cNvPr id="260" name="テキスト ボックス 259"/>
        <xdr:cNvSpPr txBox="1"/>
      </xdr:nvSpPr>
      <xdr:spPr>
        <a:xfrm>
          <a:off x="863111" y="162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103124</xdr:rowOff>
    </xdr:from>
    <xdr:to>
      <xdr:col>15</xdr:col>
      <xdr:colOff>180975</xdr:colOff>
      <xdr:row>37</xdr:row>
      <xdr:rowOff>126898</xdr:rowOff>
    </xdr:to>
    <xdr:cxnSp macro="">
      <xdr:nvCxnSpPr>
        <xdr:cNvPr id="287" name="直線コネクタ 286"/>
        <xdr:cNvCxnSpPr/>
      </xdr:nvCxnSpPr>
      <xdr:spPr>
        <a:xfrm>
          <a:off x="9639300" y="6446774"/>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17856</xdr:rowOff>
    </xdr:from>
    <xdr:to>
      <xdr:col>14</xdr:col>
      <xdr:colOff>28575</xdr:colOff>
      <xdr:row>37</xdr:row>
      <xdr:rowOff>103124</xdr:rowOff>
    </xdr:to>
    <xdr:cxnSp macro="">
      <xdr:nvCxnSpPr>
        <xdr:cNvPr id="290" name="直線コネクタ 289"/>
        <xdr:cNvCxnSpPr/>
      </xdr:nvCxnSpPr>
      <xdr:spPr>
        <a:xfrm>
          <a:off x="8750300" y="6361506"/>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17856</xdr:rowOff>
    </xdr:from>
    <xdr:to>
      <xdr:col>12</xdr:col>
      <xdr:colOff>511175</xdr:colOff>
      <xdr:row>37</xdr:row>
      <xdr:rowOff>41173</xdr:rowOff>
    </xdr:to>
    <xdr:cxnSp macro="">
      <xdr:nvCxnSpPr>
        <xdr:cNvPr id="293" name="直線コネクタ 292"/>
        <xdr:cNvCxnSpPr/>
      </xdr:nvCxnSpPr>
      <xdr:spPr>
        <a:xfrm flipV="1">
          <a:off x="7861300" y="6361506"/>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41173</xdr:rowOff>
    </xdr:from>
    <xdr:to>
      <xdr:col>11</xdr:col>
      <xdr:colOff>307975</xdr:colOff>
      <xdr:row>37</xdr:row>
      <xdr:rowOff>122555</xdr:rowOff>
    </xdr:to>
    <xdr:cxnSp macro="">
      <xdr:nvCxnSpPr>
        <xdr:cNvPr id="296" name="直線コネクタ 295"/>
        <xdr:cNvCxnSpPr/>
      </xdr:nvCxnSpPr>
      <xdr:spPr>
        <a:xfrm flipV="1">
          <a:off x="6972300" y="6384823"/>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76098</xdr:rowOff>
    </xdr:from>
    <xdr:to>
      <xdr:col>15</xdr:col>
      <xdr:colOff>231775</xdr:colOff>
      <xdr:row>38</xdr:row>
      <xdr:rowOff>6248</xdr:rowOff>
    </xdr:to>
    <xdr:sp macro="" textlink="">
      <xdr:nvSpPr>
        <xdr:cNvPr id="306" name="円/楕円 305"/>
        <xdr:cNvSpPr/>
      </xdr:nvSpPr>
      <xdr:spPr>
        <a:xfrm>
          <a:off x="104267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98975</xdr:rowOff>
    </xdr:from>
    <xdr:ext cx="378565" cy="259045"/>
    <xdr:sp macro="" textlink="">
      <xdr:nvSpPr>
        <xdr:cNvPr id="307" name="労働費該当値テキスト"/>
        <xdr:cNvSpPr txBox="1"/>
      </xdr:nvSpPr>
      <xdr:spPr>
        <a:xfrm>
          <a:off x="10528300" y="627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52324</xdr:rowOff>
    </xdr:from>
    <xdr:to>
      <xdr:col>14</xdr:col>
      <xdr:colOff>79375</xdr:colOff>
      <xdr:row>37</xdr:row>
      <xdr:rowOff>153924</xdr:rowOff>
    </xdr:to>
    <xdr:sp macro="" textlink="">
      <xdr:nvSpPr>
        <xdr:cNvPr id="308" name="円/楕円 307"/>
        <xdr:cNvSpPr/>
      </xdr:nvSpPr>
      <xdr:spPr>
        <a:xfrm>
          <a:off x="9588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145051</xdr:rowOff>
    </xdr:from>
    <xdr:ext cx="378565" cy="259045"/>
    <xdr:sp macro="" textlink="">
      <xdr:nvSpPr>
        <xdr:cNvPr id="309" name="テキスト ボックス 308"/>
        <xdr:cNvSpPr txBox="1"/>
      </xdr:nvSpPr>
      <xdr:spPr>
        <a:xfrm>
          <a:off x="9450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138506</xdr:rowOff>
    </xdr:from>
    <xdr:to>
      <xdr:col>12</xdr:col>
      <xdr:colOff>561975</xdr:colOff>
      <xdr:row>37</xdr:row>
      <xdr:rowOff>68656</xdr:rowOff>
    </xdr:to>
    <xdr:sp macro="" textlink="">
      <xdr:nvSpPr>
        <xdr:cNvPr id="310" name="円/楕円 309"/>
        <xdr:cNvSpPr/>
      </xdr:nvSpPr>
      <xdr:spPr>
        <a:xfrm>
          <a:off x="8699500" y="63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85183</xdr:rowOff>
    </xdr:from>
    <xdr:ext cx="469744" cy="259045"/>
    <xdr:sp macro="" textlink="">
      <xdr:nvSpPr>
        <xdr:cNvPr id="311" name="テキスト ボックス 310"/>
        <xdr:cNvSpPr txBox="1"/>
      </xdr:nvSpPr>
      <xdr:spPr>
        <a:xfrm>
          <a:off x="8515427" y="608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161823</xdr:rowOff>
    </xdr:from>
    <xdr:to>
      <xdr:col>11</xdr:col>
      <xdr:colOff>358775</xdr:colOff>
      <xdr:row>37</xdr:row>
      <xdr:rowOff>91973</xdr:rowOff>
    </xdr:to>
    <xdr:sp macro="" textlink="">
      <xdr:nvSpPr>
        <xdr:cNvPr id="312" name="円/楕円 311"/>
        <xdr:cNvSpPr/>
      </xdr:nvSpPr>
      <xdr:spPr>
        <a:xfrm>
          <a:off x="7810500" y="6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83100</xdr:rowOff>
    </xdr:from>
    <xdr:ext cx="469744" cy="259045"/>
    <xdr:sp macro="" textlink="">
      <xdr:nvSpPr>
        <xdr:cNvPr id="313" name="テキスト ボックス 312"/>
        <xdr:cNvSpPr txBox="1"/>
      </xdr:nvSpPr>
      <xdr:spPr>
        <a:xfrm>
          <a:off x="7626427" y="642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71755</xdr:rowOff>
    </xdr:from>
    <xdr:to>
      <xdr:col>10</xdr:col>
      <xdr:colOff>155575</xdr:colOff>
      <xdr:row>38</xdr:row>
      <xdr:rowOff>1905</xdr:rowOff>
    </xdr:to>
    <xdr:sp macro="" textlink="">
      <xdr:nvSpPr>
        <xdr:cNvPr id="314" name="円/楕円 313"/>
        <xdr:cNvSpPr/>
      </xdr:nvSpPr>
      <xdr:spPr>
        <a:xfrm>
          <a:off x="6921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164482</xdr:rowOff>
    </xdr:from>
    <xdr:ext cx="378565" cy="259045"/>
    <xdr:sp macro="" textlink="">
      <xdr:nvSpPr>
        <xdr:cNvPr id="315" name="テキスト ボックス 314"/>
        <xdr:cNvSpPr txBox="1"/>
      </xdr:nvSpPr>
      <xdr:spPr>
        <a:xfrm>
          <a:off x="6783017" y="6508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7259</xdr:rowOff>
    </xdr:from>
    <xdr:to>
      <xdr:col>15</xdr:col>
      <xdr:colOff>180975</xdr:colOff>
      <xdr:row>55</xdr:row>
      <xdr:rowOff>101818</xdr:rowOff>
    </xdr:to>
    <xdr:cxnSp macro="">
      <xdr:nvCxnSpPr>
        <xdr:cNvPr id="346" name="直線コネクタ 345"/>
        <xdr:cNvCxnSpPr/>
      </xdr:nvCxnSpPr>
      <xdr:spPr>
        <a:xfrm flipV="1">
          <a:off x="9639300" y="9437009"/>
          <a:ext cx="838200" cy="9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101818</xdr:rowOff>
    </xdr:from>
    <xdr:to>
      <xdr:col>14</xdr:col>
      <xdr:colOff>28575</xdr:colOff>
      <xdr:row>56</xdr:row>
      <xdr:rowOff>51983</xdr:rowOff>
    </xdr:to>
    <xdr:cxnSp macro="">
      <xdr:nvCxnSpPr>
        <xdr:cNvPr id="349" name="直線コネクタ 348"/>
        <xdr:cNvCxnSpPr/>
      </xdr:nvCxnSpPr>
      <xdr:spPr>
        <a:xfrm flipV="1">
          <a:off x="8750300" y="9531568"/>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32748</xdr:rowOff>
    </xdr:from>
    <xdr:to>
      <xdr:col>12</xdr:col>
      <xdr:colOff>511175</xdr:colOff>
      <xdr:row>56</xdr:row>
      <xdr:rowOff>51983</xdr:rowOff>
    </xdr:to>
    <xdr:cxnSp macro="">
      <xdr:nvCxnSpPr>
        <xdr:cNvPr id="352" name="直線コネクタ 351"/>
        <xdr:cNvCxnSpPr/>
      </xdr:nvCxnSpPr>
      <xdr:spPr>
        <a:xfrm>
          <a:off x="7861300" y="9633948"/>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32748</xdr:rowOff>
    </xdr:from>
    <xdr:to>
      <xdr:col>11</xdr:col>
      <xdr:colOff>307975</xdr:colOff>
      <xdr:row>56</xdr:row>
      <xdr:rowOff>68540</xdr:rowOff>
    </xdr:to>
    <xdr:cxnSp macro="">
      <xdr:nvCxnSpPr>
        <xdr:cNvPr id="355" name="直線コネクタ 354"/>
        <xdr:cNvCxnSpPr/>
      </xdr:nvCxnSpPr>
      <xdr:spPr>
        <a:xfrm flipV="1">
          <a:off x="6972300" y="9633948"/>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127909</xdr:rowOff>
    </xdr:from>
    <xdr:to>
      <xdr:col>15</xdr:col>
      <xdr:colOff>231775</xdr:colOff>
      <xdr:row>55</xdr:row>
      <xdr:rowOff>58059</xdr:rowOff>
    </xdr:to>
    <xdr:sp macro="" textlink="">
      <xdr:nvSpPr>
        <xdr:cNvPr id="365" name="円/楕円 364"/>
        <xdr:cNvSpPr/>
      </xdr:nvSpPr>
      <xdr:spPr>
        <a:xfrm>
          <a:off x="10426700" y="93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150786</xdr:rowOff>
    </xdr:from>
    <xdr:ext cx="534377" cy="259045"/>
    <xdr:sp macro="" textlink="">
      <xdr:nvSpPr>
        <xdr:cNvPr id="366" name="農林水産業費該当値テキスト"/>
        <xdr:cNvSpPr txBox="1"/>
      </xdr:nvSpPr>
      <xdr:spPr>
        <a:xfrm>
          <a:off x="10528300" y="92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47,611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51018</xdr:rowOff>
    </xdr:from>
    <xdr:to>
      <xdr:col>14</xdr:col>
      <xdr:colOff>79375</xdr:colOff>
      <xdr:row>55</xdr:row>
      <xdr:rowOff>152618</xdr:rowOff>
    </xdr:to>
    <xdr:sp macro="" textlink="">
      <xdr:nvSpPr>
        <xdr:cNvPr id="367" name="円/楕円 366"/>
        <xdr:cNvSpPr/>
      </xdr:nvSpPr>
      <xdr:spPr>
        <a:xfrm>
          <a:off x="9588500" y="94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169145</xdr:rowOff>
    </xdr:from>
    <xdr:ext cx="534377" cy="259045"/>
    <xdr:sp macro="" textlink="">
      <xdr:nvSpPr>
        <xdr:cNvPr id="368" name="テキスト ボックス 367"/>
        <xdr:cNvSpPr txBox="1"/>
      </xdr:nvSpPr>
      <xdr:spPr>
        <a:xfrm>
          <a:off x="9372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1183</xdr:rowOff>
    </xdr:from>
    <xdr:to>
      <xdr:col>12</xdr:col>
      <xdr:colOff>561975</xdr:colOff>
      <xdr:row>56</xdr:row>
      <xdr:rowOff>102783</xdr:rowOff>
    </xdr:to>
    <xdr:sp macro="" textlink="">
      <xdr:nvSpPr>
        <xdr:cNvPr id="369" name="円/楕円 368"/>
        <xdr:cNvSpPr/>
      </xdr:nvSpPr>
      <xdr:spPr>
        <a:xfrm>
          <a:off x="8699500" y="96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119310</xdr:rowOff>
    </xdr:from>
    <xdr:ext cx="534377" cy="259045"/>
    <xdr:sp macro="" textlink="">
      <xdr:nvSpPr>
        <xdr:cNvPr id="370" name="テキスト ボックス 369"/>
        <xdr:cNvSpPr txBox="1"/>
      </xdr:nvSpPr>
      <xdr:spPr>
        <a:xfrm>
          <a:off x="8483111" y="937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153398</xdr:rowOff>
    </xdr:from>
    <xdr:to>
      <xdr:col>11</xdr:col>
      <xdr:colOff>358775</xdr:colOff>
      <xdr:row>56</xdr:row>
      <xdr:rowOff>83548</xdr:rowOff>
    </xdr:to>
    <xdr:sp macro="" textlink="">
      <xdr:nvSpPr>
        <xdr:cNvPr id="371" name="円/楕円 370"/>
        <xdr:cNvSpPr/>
      </xdr:nvSpPr>
      <xdr:spPr>
        <a:xfrm>
          <a:off x="7810500" y="95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100075</xdr:rowOff>
    </xdr:from>
    <xdr:ext cx="534377" cy="259045"/>
    <xdr:sp macro="" textlink="">
      <xdr:nvSpPr>
        <xdr:cNvPr id="372" name="テキスト ボックス 371"/>
        <xdr:cNvSpPr txBox="1"/>
      </xdr:nvSpPr>
      <xdr:spPr>
        <a:xfrm>
          <a:off x="7594111" y="935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17740</xdr:rowOff>
    </xdr:from>
    <xdr:to>
      <xdr:col>10</xdr:col>
      <xdr:colOff>155575</xdr:colOff>
      <xdr:row>56</xdr:row>
      <xdr:rowOff>119340</xdr:rowOff>
    </xdr:to>
    <xdr:sp macro="" textlink="">
      <xdr:nvSpPr>
        <xdr:cNvPr id="373" name="円/楕円 372"/>
        <xdr:cNvSpPr/>
      </xdr:nvSpPr>
      <xdr:spPr>
        <a:xfrm>
          <a:off x="6921500" y="96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135867</xdr:rowOff>
    </xdr:from>
    <xdr:ext cx="534377" cy="259045"/>
    <xdr:sp macro="" textlink="">
      <xdr:nvSpPr>
        <xdr:cNvPr id="374" name="テキスト ボックス 373"/>
        <xdr:cNvSpPr txBox="1"/>
      </xdr:nvSpPr>
      <xdr:spPr>
        <a:xfrm>
          <a:off x="6705111" y="939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75986</xdr:rowOff>
    </xdr:from>
    <xdr:to>
      <xdr:col>15</xdr:col>
      <xdr:colOff>180975</xdr:colOff>
      <xdr:row>75</xdr:row>
      <xdr:rowOff>99140</xdr:rowOff>
    </xdr:to>
    <xdr:cxnSp macro="">
      <xdr:nvCxnSpPr>
        <xdr:cNvPr id="405" name="直線コネクタ 404"/>
        <xdr:cNvCxnSpPr/>
      </xdr:nvCxnSpPr>
      <xdr:spPr>
        <a:xfrm flipV="1">
          <a:off x="9639300" y="12934736"/>
          <a:ext cx="8382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99140</xdr:rowOff>
    </xdr:from>
    <xdr:to>
      <xdr:col>14</xdr:col>
      <xdr:colOff>28575</xdr:colOff>
      <xdr:row>76</xdr:row>
      <xdr:rowOff>57372</xdr:rowOff>
    </xdr:to>
    <xdr:cxnSp macro="">
      <xdr:nvCxnSpPr>
        <xdr:cNvPr id="408" name="直線コネクタ 407"/>
        <xdr:cNvCxnSpPr/>
      </xdr:nvCxnSpPr>
      <xdr:spPr>
        <a:xfrm flipV="1">
          <a:off x="8750300" y="12957890"/>
          <a:ext cx="889000" cy="12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57372</xdr:rowOff>
    </xdr:from>
    <xdr:to>
      <xdr:col>12</xdr:col>
      <xdr:colOff>511175</xdr:colOff>
      <xdr:row>76</xdr:row>
      <xdr:rowOff>74876</xdr:rowOff>
    </xdr:to>
    <xdr:cxnSp macro="">
      <xdr:nvCxnSpPr>
        <xdr:cNvPr id="411" name="直線コネクタ 410"/>
        <xdr:cNvCxnSpPr/>
      </xdr:nvCxnSpPr>
      <xdr:spPr>
        <a:xfrm flipV="1">
          <a:off x="7861300" y="13087572"/>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96429</xdr:rowOff>
    </xdr:from>
    <xdr:to>
      <xdr:col>11</xdr:col>
      <xdr:colOff>307975</xdr:colOff>
      <xdr:row>76</xdr:row>
      <xdr:rowOff>74876</xdr:rowOff>
    </xdr:to>
    <xdr:cxnSp macro="">
      <xdr:nvCxnSpPr>
        <xdr:cNvPr id="414" name="直線コネクタ 413"/>
        <xdr:cNvCxnSpPr/>
      </xdr:nvCxnSpPr>
      <xdr:spPr>
        <a:xfrm>
          <a:off x="6972300" y="12955179"/>
          <a:ext cx="8890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25186</xdr:rowOff>
    </xdr:from>
    <xdr:to>
      <xdr:col>15</xdr:col>
      <xdr:colOff>231775</xdr:colOff>
      <xdr:row>75</xdr:row>
      <xdr:rowOff>126786</xdr:rowOff>
    </xdr:to>
    <xdr:sp macro="" textlink="">
      <xdr:nvSpPr>
        <xdr:cNvPr id="424" name="円/楕円 423"/>
        <xdr:cNvSpPr/>
      </xdr:nvSpPr>
      <xdr:spPr>
        <a:xfrm>
          <a:off x="10426700" y="1288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48063</xdr:rowOff>
    </xdr:from>
    <xdr:ext cx="534377" cy="259045"/>
    <xdr:sp macro="" textlink="">
      <xdr:nvSpPr>
        <xdr:cNvPr id="425" name="商工費該当値テキスト"/>
        <xdr:cNvSpPr txBox="1"/>
      </xdr:nvSpPr>
      <xdr:spPr>
        <a:xfrm>
          <a:off x="10528300" y="127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21,701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48340</xdr:rowOff>
    </xdr:from>
    <xdr:to>
      <xdr:col>14</xdr:col>
      <xdr:colOff>79375</xdr:colOff>
      <xdr:row>75</xdr:row>
      <xdr:rowOff>149940</xdr:rowOff>
    </xdr:to>
    <xdr:sp macro="" textlink="">
      <xdr:nvSpPr>
        <xdr:cNvPr id="426" name="円/楕円 425"/>
        <xdr:cNvSpPr/>
      </xdr:nvSpPr>
      <xdr:spPr>
        <a:xfrm>
          <a:off x="9588500" y="129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166467</xdr:rowOff>
    </xdr:from>
    <xdr:ext cx="534377" cy="259045"/>
    <xdr:sp macro="" textlink="">
      <xdr:nvSpPr>
        <xdr:cNvPr id="427" name="テキスト ボックス 426"/>
        <xdr:cNvSpPr txBox="1"/>
      </xdr:nvSpPr>
      <xdr:spPr>
        <a:xfrm>
          <a:off x="9372111" y="12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6572</xdr:rowOff>
    </xdr:from>
    <xdr:to>
      <xdr:col>12</xdr:col>
      <xdr:colOff>561975</xdr:colOff>
      <xdr:row>76</xdr:row>
      <xdr:rowOff>108172</xdr:rowOff>
    </xdr:to>
    <xdr:sp macro="" textlink="">
      <xdr:nvSpPr>
        <xdr:cNvPr id="428" name="円/楕円 427"/>
        <xdr:cNvSpPr/>
      </xdr:nvSpPr>
      <xdr:spPr>
        <a:xfrm>
          <a:off x="8699500" y="130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124699</xdr:rowOff>
    </xdr:from>
    <xdr:ext cx="534377" cy="259045"/>
    <xdr:sp macro="" textlink="">
      <xdr:nvSpPr>
        <xdr:cNvPr id="429" name="テキスト ボックス 428"/>
        <xdr:cNvSpPr txBox="1"/>
      </xdr:nvSpPr>
      <xdr:spPr>
        <a:xfrm>
          <a:off x="8483111" y="128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24076</xdr:rowOff>
    </xdr:from>
    <xdr:to>
      <xdr:col>11</xdr:col>
      <xdr:colOff>358775</xdr:colOff>
      <xdr:row>76</xdr:row>
      <xdr:rowOff>125676</xdr:rowOff>
    </xdr:to>
    <xdr:sp macro="" textlink="">
      <xdr:nvSpPr>
        <xdr:cNvPr id="430" name="円/楕円 429"/>
        <xdr:cNvSpPr/>
      </xdr:nvSpPr>
      <xdr:spPr>
        <a:xfrm>
          <a:off x="7810500" y="130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142202</xdr:rowOff>
    </xdr:from>
    <xdr:ext cx="534377" cy="259045"/>
    <xdr:sp macro="" textlink="">
      <xdr:nvSpPr>
        <xdr:cNvPr id="431" name="テキスト ボックス 430"/>
        <xdr:cNvSpPr txBox="1"/>
      </xdr:nvSpPr>
      <xdr:spPr>
        <a:xfrm>
          <a:off x="7594111" y="1282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45629</xdr:rowOff>
    </xdr:from>
    <xdr:to>
      <xdr:col>10</xdr:col>
      <xdr:colOff>155575</xdr:colOff>
      <xdr:row>75</xdr:row>
      <xdr:rowOff>147228</xdr:rowOff>
    </xdr:to>
    <xdr:sp macro="" textlink="">
      <xdr:nvSpPr>
        <xdr:cNvPr id="432" name="円/楕円 431"/>
        <xdr:cNvSpPr/>
      </xdr:nvSpPr>
      <xdr:spPr>
        <a:xfrm>
          <a:off x="6921500" y="12904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163756</xdr:rowOff>
    </xdr:from>
    <xdr:ext cx="534377" cy="259045"/>
    <xdr:sp macro="" textlink="">
      <xdr:nvSpPr>
        <xdr:cNvPr id="433" name="テキスト ボックス 432"/>
        <xdr:cNvSpPr txBox="1"/>
      </xdr:nvSpPr>
      <xdr:spPr>
        <a:xfrm>
          <a:off x="6705111" y="126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21056</xdr:rowOff>
    </xdr:from>
    <xdr:to>
      <xdr:col>15</xdr:col>
      <xdr:colOff>180975</xdr:colOff>
      <xdr:row>95</xdr:row>
      <xdr:rowOff>156032</xdr:rowOff>
    </xdr:to>
    <xdr:cxnSp macro="">
      <xdr:nvCxnSpPr>
        <xdr:cNvPr id="462" name="直線コネクタ 461"/>
        <xdr:cNvCxnSpPr/>
      </xdr:nvCxnSpPr>
      <xdr:spPr>
        <a:xfrm flipV="1">
          <a:off x="9639300" y="16308806"/>
          <a:ext cx="838200" cy="1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156032</xdr:rowOff>
    </xdr:from>
    <xdr:to>
      <xdr:col>14</xdr:col>
      <xdr:colOff>28575</xdr:colOff>
      <xdr:row>96</xdr:row>
      <xdr:rowOff>122492</xdr:rowOff>
    </xdr:to>
    <xdr:cxnSp macro="">
      <xdr:nvCxnSpPr>
        <xdr:cNvPr id="465" name="直線コネクタ 464"/>
        <xdr:cNvCxnSpPr/>
      </xdr:nvCxnSpPr>
      <xdr:spPr>
        <a:xfrm flipV="1">
          <a:off x="8750300" y="16443782"/>
          <a:ext cx="889000" cy="1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122492</xdr:rowOff>
    </xdr:from>
    <xdr:to>
      <xdr:col>12</xdr:col>
      <xdr:colOff>511175</xdr:colOff>
      <xdr:row>97</xdr:row>
      <xdr:rowOff>25057</xdr:rowOff>
    </xdr:to>
    <xdr:cxnSp macro="">
      <xdr:nvCxnSpPr>
        <xdr:cNvPr id="468" name="直線コネクタ 467"/>
        <xdr:cNvCxnSpPr/>
      </xdr:nvCxnSpPr>
      <xdr:spPr>
        <a:xfrm flipV="1">
          <a:off x="7861300" y="16581692"/>
          <a:ext cx="889000" cy="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95314</xdr:rowOff>
    </xdr:from>
    <xdr:to>
      <xdr:col>11</xdr:col>
      <xdr:colOff>307975</xdr:colOff>
      <xdr:row>97</xdr:row>
      <xdr:rowOff>25057</xdr:rowOff>
    </xdr:to>
    <xdr:cxnSp macro="">
      <xdr:nvCxnSpPr>
        <xdr:cNvPr id="471" name="直線コネクタ 470"/>
        <xdr:cNvCxnSpPr/>
      </xdr:nvCxnSpPr>
      <xdr:spPr>
        <a:xfrm>
          <a:off x="6972300" y="16554514"/>
          <a:ext cx="889000" cy="10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141706</xdr:rowOff>
    </xdr:from>
    <xdr:to>
      <xdr:col>15</xdr:col>
      <xdr:colOff>231775</xdr:colOff>
      <xdr:row>95</xdr:row>
      <xdr:rowOff>71856</xdr:rowOff>
    </xdr:to>
    <xdr:sp macro="" textlink="">
      <xdr:nvSpPr>
        <xdr:cNvPr id="481" name="円/楕円 480"/>
        <xdr:cNvSpPr/>
      </xdr:nvSpPr>
      <xdr:spPr>
        <a:xfrm>
          <a:off x="10426700" y="162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164583</xdr:rowOff>
    </xdr:from>
    <xdr:ext cx="534377" cy="259045"/>
    <xdr:sp macro="" textlink="">
      <xdr:nvSpPr>
        <xdr:cNvPr id="482" name="土木費該当値テキスト"/>
        <xdr:cNvSpPr txBox="1"/>
      </xdr:nvSpPr>
      <xdr:spPr>
        <a:xfrm>
          <a:off x="10528300" y="161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105232</xdr:rowOff>
    </xdr:from>
    <xdr:to>
      <xdr:col>14</xdr:col>
      <xdr:colOff>79375</xdr:colOff>
      <xdr:row>96</xdr:row>
      <xdr:rowOff>35382</xdr:rowOff>
    </xdr:to>
    <xdr:sp macro="" textlink="">
      <xdr:nvSpPr>
        <xdr:cNvPr id="483" name="円/楕円 482"/>
        <xdr:cNvSpPr/>
      </xdr:nvSpPr>
      <xdr:spPr>
        <a:xfrm>
          <a:off x="9588500" y="163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26509</xdr:rowOff>
    </xdr:from>
    <xdr:ext cx="534377" cy="259045"/>
    <xdr:sp macro="" textlink="">
      <xdr:nvSpPr>
        <xdr:cNvPr id="484" name="テキスト ボックス 483"/>
        <xdr:cNvSpPr txBox="1"/>
      </xdr:nvSpPr>
      <xdr:spPr>
        <a:xfrm>
          <a:off x="9372111" y="164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71692</xdr:rowOff>
    </xdr:from>
    <xdr:to>
      <xdr:col>12</xdr:col>
      <xdr:colOff>561975</xdr:colOff>
      <xdr:row>97</xdr:row>
      <xdr:rowOff>1842</xdr:rowOff>
    </xdr:to>
    <xdr:sp macro="" textlink="">
      <xdr:nvSpPr>
        <xdr:cNvPr id="485" name="円/楕円 484"/>
        <xdr:cNvSpPr/>
      </xdr:nvSpPr>
      <xdr:spPr>
        <a:xfrm>
          <a:off x="8699500" y="165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164419</xdr:rowOff>
    </xdr:from>
    <xdr:ext cx="534377" cy="259045"/>
    <xdr:sp macro="" textlink="">
      <xdr:nvSpPr>
        <xdr:cNvPr id="486" name="テキスト ボックス 485"/>
        <xdr:cNvSpPr txBox="1"/>
      </xdr:nvSpPr>
      <xdr:spPr>
        <a:xfrm>
          <a:off x="8483111" y="166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145707</xdr:rowOff>
    </xdr:from>
    <xdr:to>
      <xdr:col>11</xdr:col>
      <xdr:colOff>358775</xdr:colOff>
      <xdr:row>97</xdr:row>
      <xdr:rowOff>75857</xdr:rowOff>
    </xdr:to>
    <xdr:sp macro="" textlink="">
      <xdr:nvSpPr>
        <xdr:cNvPr id="487" name="円/楕円 486"/>
        <xdr:cNvSpPr/>
      </xdr:nvSpPr>
      <xdr:spPr>
        <a:xfrm>
          <a:off x="7810500" y="1660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66984</xdr:rowOff>
    </xdr:from>
    <xdr:ext cx="534377" cy="259045"/>
    <xdr:sp macro="" textlink="">
      <xdr:nvSpPr>
        <xdr:cNvPr id="488" name="テキスト ボックス 487"/>
        <xdr:cNvSpPr txBox="1"/>
      </xdr:nvSpPr>
      <xdr:spPr>
        <a:xfrm>
          <a:off x="7594111" y="166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44514</xdr:rowOff>
    </xdr:from>
    <xdr:to>
      <xdr:col>10</xdr:col>
      <xdr:colOff>155575</xdr:colOff>
      <xdr:row>96</xdr:row>
      <xdr:rowOff>146114</xdr:rowOff>
    </xdr:to>
    <xdr:sp macro="" textlink="">
      <xdr:nvSpPr>
        <xdr:cNvPr id="489" name="円/楕円 488"/>
        <xdr:cNvSpPr/>
      </xdr:nvSpPr>
      <xdr:spPr>
        <a:xfrm>
          <a:off x="6921500" y="16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137241</xdr:rowOff>
    </xdr:from>
    <xdr:ext cx="534377" cy="259045"/>
    <xdr:sp macro="" textlink="">
      <xdr:nvSpPr>
        <xdr:cNvPr id="490" name="テキスト ボックス 489"/>
        <xdr:cNvSpPr txBox="1"/>
      </xdr:nvSpPr>
      <xdr:spPr>
        <a:xfrm>
          <a:off x="6705111" y="165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50089</xdr:rowOff>
    </xdr:from>
    <xdr:to>
      <xdr:col>23</xdr:col>
      <xdr:colOff>517525</xdr:colOff>
      <xdr:row>36</xdr:row>
      <xdr:rowOff>84196</xdr:rowOff>
    </xdr:to>
    <xdr:cxnSp macro="">
      <xdr:nvCxnSpPr>
        <xdr:cNvPr id="518" name="直線コネクタ 517"/>
        <xdr:cNvCxnSpPr/>
      </xdr:nvCxnSpPr>
      <xdr:spPr>
        <a:xfrm>
          <a:off x="15481300" y="6222289"/>
          <a:ext cx="8382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50089</xdr:rowOff>
    </xdr:from>
    <xdr:to>
      <xdr:col>22</xdr:col>
      <xdr:colOff>365125</xdr:colOff>
      <xdr:row>37</xdr:row>
      <xdr:rowOff>15844</xdr:rowOff>
    </xdr:to>
    <xdr:cxnSp macro="">
      <xdr:nvCxnSpPr>
        <xdr:cNvPr id="521" name="直線コネクタ 520"/>
        <xdr:cNvCxnSpPr/>
      </xdr:nvCxnSpPr>
      <xdr:spPr>
        <a:xfrm flipV="1">
          <a:off x="14592300" y="6222289"/>
          <a:ext cx="889000" cy="1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15844</xdr:rowOff>
    </xdr:from>
    <xdr:to>
      <xdr:col>21</xdr:col>
      <xdr:colOff>161925</xdr:colOff>
      <xdr:row>37</xdr:row>
      <xdr:rowOff>23663</xdr:rowOff>
    </xdr:to>
    <xdr:cxnSp macro="">
      <xdr:nvCxnSpPr>
        <xdr:cNvPr id="524" name="直線コネクタ 523"/>
        <xdr:cNvCxnSpPr/>
      </xdr:nvCxnSpPr>
      <xdr:spPr>
        <a:xfrm flipV="1">
          <a:off x="13703300" y="6359494"/>
          <a:ext cx="889000" cy="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23663</xdr:rowOff>
    </xdr:from>
    <xdr:to>
      <xdr:col>19</xdr:col>
      <xdr:colOff>644525</xdr:colOff>
      <xdr:row>37</xdr:row>
      <xdr:rowOff>34590</xdr:rowOff>
    </xdr:to>
    <xdr:cxnSp macro="">
      <xdr:nvCxnSpPr>
        <xdr:cNvPr id="527" name="直線コネクタ 526"/>
        <xdr:cNvCxnSpPr/>
      </xdr:nvCxnSpPr>
      <xdr:spPr>
        <a:xfrm flipV="1">
          <a:off x="12814300" y="6367313"/>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33396</xdr:rowOff>
    </xdr:from>
    <xdr:to>
      <xdr:col>23</xdr:col>
      <xdr:colOff>568325</xdr:colOff>
      <xdr:row>36</xdr:row>
      <xdr:rowOff>134996</xdr:rowOff>
    </xdr:to>
    <xdr:sp macro="" textlink="">
      <xdr:nvSpPr>
        <xdr:cNvPr id="537" name="円/楕円 536"/>
        <xdr:cNvSpPr/>
      </xdr:nvSpPr>
      <xdr:spPr>
        <a:xfrm>
          <a:off x="16268700" y="620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56273</xdr:rowOff>
    </xdr:from>
    <xdr:ext cx="534377" cy="259045"/>
    <xdr:sp macro="" textlink="">
      <xdr:nvSpPr>
        <xdr:cNvPr id="538" name="消防費該当値テキスト"/>
        <xdr:cNvSpPr txBox="1"/>
      </xdr:nvSpPr>
      <xdr:spPr>
        <a:xfrm>
          <a:off x="16370300" y="60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170739</xdr:rowOff>
    </xdr:from>
    <xdr:to>
      <xdr:col>22</xdr:col>
      <xdr:colOff>415925</xdr:colOff>
      <xdr:row>36</xdr:row>
      <xdr:rowOff>100889</xdr:rowOff>
    </xdr:to>
    <xdr:sp macro="" textlink="">
      <xdr:nvSpPr>
        <xdr:cNvPr id="539" name="円/楕円 538"/>
        <xdr:cNvSpPr/>
      </xdr:nvSpPr>
      <xdr:spPr>
        <a:xfrm>
          <a:off x="15430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92016</xdr:rowOff>
    </xdr:from>
    <xdr:ext cx="534377" cy="259045"/>
    <xdr:sp macro="" textlink="">
      <xdr:nvSpPr>
        <xdr:cNvPr id="540" name="テキスト ボックス 539"/>
        <xdr:cNvSpPr txBox="1"/>
      </xdr:nvSpPr>
      <xdr:spPr>
        <a:xfrm>
          <a:off x="15214111" y="626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136494</xdr:rowOff>
    </xdr:from>
    <xdr:to>
      <xdr:col>21</xdr:col>
      <xdr:colOff>212725</xdr:colOff>
      <xdr:row>37</xdr:row>
      <xdr:rowOff>66644</xdr:rowOff>
    </xdr:to>
    <xdr:sp macro="" textlink="">
      <xdr:nvSpPr>
        <xdr:cNvPr id="541" name="円/楕円 540"/>
        <xdr:cNvSpPr/>
      </xdr:nvSpPr>
      <xdr:spPr>
        <a:xfrm>
          <a:off x="14541500" y="63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57771</xdr:rowOff>
    </xdr:from>
    <xdr:ext cx="534377" cy="259045"/>
    <xdr:sp macro="" textlink="">
      <xdr:nvSpPr>
        <xdr:cNvPr id="542" name="テキスト ボックス 541"/>
        <xdr:cNvSpPr txBox="1"/>
      </xdr:nvSpPr>
      <xdr:spPr>
        <a:xfrm>
          <a:off x="14325111" y="640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144313</xdr:rowOff>
    </xdr:from>
    <xdr:to>
      <xdr:col>20</xdr:col>
      <xdr:colOff>9525</xdr:colOff>
      <xdr:row>37</xdr:row>
      <xdr:rowOff>74463</xdr:rowOff>
    </xdr:to>
    <xdr:sp macro="" textlink="">
      <xdr:nvSpPr>
        <xdr:cNvPr id="543" name="円/楕円 542"/>
        <xdr:cNvSpPr/>
      </xdr:nvSpPr>
      <xdr:spPr>
        <a:xfrm>
          <a:off x="13652500" y="631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65590</xdr:rowOff>
    </xdr:from>
    <xdr:ext cx="534377" cy="259045"/>
    <xdr:sp macro="" textlink="">
      <xdr:nvSpPr>
        <xdr:cNvPr id="544" name="テキスト ボックス 543"/>
        <xdr:cNvSpPr txBox="1"/>
      </xdr:nvSpPr>
      <xdr:spPr>
        <a:xfrm>
          <a:off x="13436111" y="640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155240</xdr:rowOff>
    </xdr:from>
    <xdr:to>
      <xdr:col>18</xdr:col>
      <xdr:colOff>492125</xdr:colOff>
      <xdr:row>37</xdr:row>
      <xdr:rowOff>85390</xdr:rowOff>
    </xdr:to>
    <xdr:sp macro="" textlink="">
      <xdr:nvSpPr>
        <xdr:cNvPr id="545" name="円/楕円 544"/>
        <xdr:cNvSpPr/>
      </xdr:nvSpPr>
      <xdr:spPr>
        <a:xfrm>
          <a:off x="12763500" y="63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101917</xdr:rowOff>
    </xdr:from>
    <xdr:ext cx="534377" cy="259045"/>
    <xdr:sp macro="" textlink="">
      <xdr:nvSpPr>
        <xdr:cNvPr id="546" name="テキスト ボックス 545"/>
        <xdr:cNvSpPr txBox="1"/>
      </xdr:nvSpPr>
      <xdr:spPr>
        <a:xfrm>
          <a:off x="12547111" y="610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55232</xdr:rowOff>
    </xdr:from>
    <xdr:to>
      <xdr:col>23</xdr:col>
      <xdr:colOff>517525</xdr:colOff>
      <xdr:row>57</xdr:row>
      <xdr:rowOff>51765</xdr:rowOff>
    </xdr:to>
    <xdr:cxnSp macro="">
      <xdr:nvCxnSpPr>
        <xdr:cNvPr id="576" name="直線コネクタ 575"/>
        <xdr:cNvCxnSpPr/>
      </xdr:nvCxnSpPr>
      <xdr:spPr>
        <a:xfrm>
          <a:off x="15481300" y="9656432"/>
          <a:ext cx="838200" cy="1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55232</xdr:rowOff>
    </xdr:from>
    <xdr:to>
      <xdr:col>22</xdr:col>
      <xdr:colOff>365125</xdr:colOff>
      <xdr:row>57</xdr:row>
      <xdr:rowOff>16961</xdr:rowOff>
    </xdr:to>
    <xdr:cxnSp macro="">
      <xdr:nvCxnSpPr>
        <xdr:cNvPr id="579" name="直線コネクタ 578"/>
        <xdr:cNvCxnSpPr/>
      </xdr:nvCxnSpPr>
      <xdr:spPr>
        <a:xfrm flipV="1">
          <a:off x="14592300" y="9656432"/>
          <a:ext cx="889000" cy="1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52680</xdr:rowOff>
    </xdr:from>
    <xdr:to>
      <xdr:col>21</xdr:col>
      <xdr:colOff>161925</xdr:colOff>
      <xdr:row>57</xdr:row>
      <xdr:rowOff>16961</xdr:rowOff>
    </xdr:to>
    <xdr:cxnSp macro="">
      <xdr:nvCxnSpPr>
        <xdr:cNvPr id="582" name="直線コネクタ 581"/>
        <xdr:cNvCxnSpPr/>
      </xdr:nvCxnSpPr>
      <xdr:spPr>
        <a:xfrm>
          <a:off x="13703300" y="9653880"/>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52680</xdr:rowOff>
    </xdr:from>
    <xdr:to>
      <xdr:col>19</xdr:col>
      <xdr:colOff>644525</xdr:colOff>
      <xdr:row>57</xdr:row>
      <xdr:rowOff>91084</xdr:rowOff>
    </xdr:to>
    <xdr:cxnSp macro="">
      <xdr:nvCxnSpPr>
        <xdr:cNvPr id="585" name="直線コネクタ 584"/>
        <xdr:cNvCxnSpPr/>
      </xdr:nvCxnSpPr>
      <xdr:spPr>
        <a:xfrm flipV="1">
          <a:off x="12814300" y="9653880"/>
          <a:ext cx="889000" cy="20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965</xdr:rowOff>
    </xdr:from>
    <xdr:to>
      <xdr:col>23</xdr:col>
      <xdr:colOff>568325</xdr:colOff>
      <xdr:row>57</xdr:row>
      <xdr:rowOff>102565</xdr:rowOff>
    </xdr:to>
    <xdr:sp macro="" textlink="">
      <xdr:nvSpPr>
        <xdr:cNvPr id="595" name="円/楕円 594"/>
        <xdr:cNvSpPr/>
      </xdr:nvSpPr>
      <xdr:spPr>
        <a:xfrm>
          <a:off x="16268700" y="97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150842</xdr:rowOff>
    </xdr:from>
    <xdr:ext cx="534377" cy="259045"/>
    <xdr:sp macro="" textlink="">
      <xdr:nvSpPr>
        <xdr:cNvPr id="596" name="教育費該当値テキスト"/>
        <xdr:cNvSpPr txBox="1"/>
      </xdr:nvSpPr>
      <xdr:spPr>
        <a:xfrm>
          <a:off x="16370300" y="975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37,616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4432</xdr:rowOff>
    </xdr:from>
    <xdr:to>
      <xdr:col>22</xdr:col>
      <xdr:colOff>415925</xdr:colOff>
      <xdr:row>56</xdr:row>
      <xdr:rowOff>106032</xdr:rowOff>
    </xdr:to>
    <xdr:sp macro="" textlink="">
      <xdr:nvSpPr>
        <xdr:cNvPr id="597" name="円/楕円 596"/>
        <xdr:cNvSpPr/>
      </xdr:nvSpPr>
      <xdr:spPr>
        <a:xfrm>
          <a:off x="15430500" y="96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97159</xdr:rowOff>
    </xdr:from>
    <xdr:ext cx="534377" cy="259045"/>
    <xdr:sp macro="" textlink="">
      <xdr:nvSpPr>
        <xdr:cNvPr id="598" name="テキスト ボックス 597"/>
        <xdr:cNvSpPr txBox="1"/>
      </xdr:nvSpPr>
      <xdr:spPr>
        <a:xfrm>
          <a:off x="15214111" y="96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137611</xdr:rowOff>
    </xdr:from>
    <xdr:to>
      <xdr:col>21</xdr:col>
      <xdr:colOff>212725</xdr:colOff>
      <xdr:row>57</xdr:row>
      <xdr:rowOff>67761</xdr:rowOff>
    </xdr:to>
    <xdr:sp macro="" textlink="">
      <xdr:nvSpPr>
        <xdr:cNvPr id="599" name="円/楕円 598"/>
        <xdr:cNvSpPr/>
      </xdr:nvSpPr>
      <xdr:spPr>
        <a:xfrm>
          <a:off x="14541500" y="97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58888</xdr:rowOff>
    </xdr:from>
    <xdr:ext cx="534377" cy="259045"/>
    <xdr:sp macro="" textlink="">
      <xdr:nvSpPr>
        <xdr:cNvPr id="600" name="テキスト ボックス 599"/>
        <xdr:cNvSpPr txBox="1"/>
      </xdr:nvSpPr>
      <xdr:spPr>
        <a:xfrm>
          <a:off x="14325111" y="98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1880</xdr:rowOff>
    </xdr:from>
    <xdr:to>
      <xdr:col>20</xdr:col>
      <xdr:colOff>9525</xdr:colOff>
      <xdr:row>56</xdr:row>
      <xdr:rowOff>103480</xdr:rowOff>
    </xdr:to>
    <xdr:sp macro="" textlink="">
      <xdr:nvSpPr>
        <xdr:cNvPr id="601" name="円/楕円 600"/>
        <xdr:cNvSpPr/>
      </xdr:nvSpPr>
      <xdr:spPr>
        <a:xfrm>
          <a:off x="13652500" y="96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120007</xdr:rowOff>
    </xdr:from>
    <xdr:ext cx="534377" cy="259045"/>
    <xdr:sp macro="" textlink="">
      <xdr:nvSpPr>
        <xdr:cNvPr id="602" name="テキスト ボックス 601"/>
        <xdr:cNvSpPr txBox="1"/>
      </xdr:nvSpPr>
      <xdr:spPr>
        <a:xfrm>
          <a:off x="13436111" y="937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40284</xdr:rowOff>
    </xdr:from>
    <xdr:to>
      <xdr:col>18</xdr:col>
      <xdr:colOff>492125</xdr:colOff>
      <xdr:row>57</xdr:row>
      <xdr:rowOff>141884</xdr:rowOff>
    </xdr:to>
    <xdr:sp macro="" textlink="">
      <xdr:nvSpPr>
        <xdr:cNvPr id="603" name="円/楕円 602"/>
        <xdr:cNvSpPr/>
      </xdr:nvSpPr>
      <xdr:spPr>
        <a:xfrm>
          <a:off x="12763500" y="98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133011</xdr:rowOff>
    </xdr:from>
    <xdr:ext cx="534377" cy="259045"/>
    <xdr:sp macro="" textlink="">
      <xdr:nvSpPr>
        <xdr:cNvPr id="604" name="テキスト ボックス 603"/>
        <xdr:cNvSpPr txBox="1"/>
      </xdr:nvSpPr>
      <xdr:spPr>
        <a:xfrm>
          <a:off x="12547111" y="99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85160</xdr:rowOff>
    </xdr:from>
    <xdr:to>
      <xdr:col>23</xdr:col>
      <xdr:colOff>516889</xdr:colOff>
      <xdr:row>79</xdr:row>
      <xdr:rowOff>44450</xdr:rowOff>
    </xdr:to>
    <xdr:cxnSp macro="">
      <xdr:nvCxnSpPr>
        <xdr:cNvPr id="628" name="直線コネクタ 627"/>
        <xdr:cNvCxnSpPr/>
      </xdr:nvCxnSpPr>
      <xdr:spPr>
        <a:xfrm flipV="1">
          <a:off x="16317595" y="12601010"/>
          <a:ext cx="1269" cy="987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50995</xdr:rowOff>
    </xdr:from>
    <xdr:ext cx="249299" cy="259045"/>
    <xdr:sp macro="" textlink="">
      <xdr:nvSpPr>
        <xdr:cNvPr id="629" name="災害復旧費最小値テキスト"/>
        <xdr:cNvSpPr txBox="1"/>
      </xdr:nvSpPr>
      <xdr:spPr>
        <a:xfrm>
          <a:off x="16370300" y="13595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31837</xdr:rowOff>
    </xdr:from>
    <xdr:ext cx="534377" cy="259045"/>
    <xdr:sp macro="" textlink="">
      <xdr:nvSpPr>
        <xdr:cNvPr id="631" name="災害復旧費最大値テキスト"/>
        <xdr:cNvSpPr txBox="1"/>
      </xdr:nvSpPr>
      <xdr:spPr>
        <a:xfrm>
          <a:off x="16370300" y="123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73</xdr:row>
      <xdr:rowOff>85160</xdr:rowOff>
    </xdr:from>
    <xdr:to>
      <xdr:col>23</xdr:col>
      <xdr:colOff>606425</xdr:colOff>
      <xdr:row>73</xdr:row>
      <xdr:rowOff>85160</xdr:rowOff>
    </xdr:to>
    <xdr:cxnSp macro="">
      <xdr:nvCxnSpPr>
        <xdr:cNvPr id="632" name="直線コネクタ 631"/>
        <xdr:cNvCxnSpPr/>
      </xdr:nvCxnSpPr>
      <xdr:spPr>
        <a:xfrm>
          <a:off x="16230600" y="1260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28143</xdr:rowOff>
    </xdr:from>
    <xdr:to>
      <xdr:col>23</xdr:col>
      <xdr:colOff>517525</xdr:colOff>
      <xdr:row>78</xdr:row>
      <xdr:rowOff>65957</xdr:rowOff>
    </xdr:to>
    <xdr:cxnSp macro="">
      <xdr:nvCxnSpPr>
        <xdr:cNvPr id="633" name="直線コネクタ 632"/>
        <xdr:cNvCxnSpPr/>
      </xdr:nvCxnSpPr>
      <xdr:spPr>
        <a:xfrm>
          <a:off x="15481300" y="12715443"/>
          <a:ext cx="838200" cy="7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95445</xdr:rowOff>
    </xdr:from>
    <xdr:ext cx="469744" cy="259045"/>
    <xdr:sp macro="" textlink="">
      <xdr:nvSpPr>
        <xdr:cNvPr id="634" name="災害復旧費平均値テキスト"/>
        <xdr:cNvSpPr txBox="1"/>
      </xdr:nvSpPr>
      <xdr:spPr>
        <a:xfrm>
          <a:off x="16370300" y="134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117018</xdr:rowOff>
    </xdr:from>
    <xdr:to>
      <xdr:col>23</xdr:col>
      <xdr:colOff>568325</xdr:colOff>
      <xdr:row>79</xdr:row>
      <xdr:rowOff>47168</xdr:rowOff>
    </xdr:to>
    <xdr:sp macro="" textlink="">
      <xdr:nvSpPr>
        <xdr:cNvPr id="635" name="フローチャート : 判断 634"/>
        <xdr:cNvSpPr/>
      </xdr:nvSpPr>
      <xdr:spPr>
        <a:xfrm>
          <a:off x="16268700" y="134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21723</xdr:rowOff>
    </xdr:from>
    <xdr:to>
      <xdr:col>22</xdr:col>
      <xdr:colOff>365125</xdr:colOff>
      <xdr:row>74</xdr:row>
      <xdr:rowOff>28143</xdr:rowOff>
    </xdr:to>
    <xdr:cxnSp macro="">
      <xdr:nvCxnSpPr>
        <xdr:cNvPr id="636" name="直線コネクタ 635"/>
        <xdr:cNvCxnSpPr/>
      </xdr:nvCxnSpPr>
      <xdr:spPr>
        <a:xfrm>
          <a:off x="14592300" y="12194673"/>
          <a:ext cx="889000" cy="5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47828</xdr:rowOff>
    </xdr:from>
    <xdr:to>
      <xdr:col>22</xdr:col>
      <xdr:colOff>415925</xdr:colOff>
      <xdr:row>78</xdr:row>
      <xdr:rowOff>149428</xdr:rowOff>
    </xdr:to>
    <xdr:sp macro="" textlink="">
      <xdr:nvSpPr>
        <xdr:cNvPr id="637" name="フローチャート : 判断 636"/>
        <xdr:cNvSpPr/>
      </xdr:nvSpPr>
      <xdr:spPr>
        <a:xfrm>
          <a:off x="15430500" y="1342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140555</xdr:rowOff>
    </xdr:from>
    <xdr:ext cx="469744" cy="259045"/>
    <xdr:sp macro="" textlink="">
      <xdr:nvSpPr>
        <xdr:cNvPr id="638" name="テキスト ボックス 637"/>
        <xdr:cNvSpPr txBox="1"/>
      </xdr:nvSpPr>
      <xdr:spPr>
        <a:xfrm>
          <a:off x="15246427" y="1351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21723</xdr:rowOff>
    </xdr:from>
    <xdr:to>
      <xdr:col>21</xdr:col>
      <xdr:colOff>161925</xdr:colOff>
      <xdr:row>71</xdr:row>
      <xdr:rowOff>150178</xdr:rowOff>
    </xdr:to>
    <xdr:cxnSp macro="">
      <xdr:nvCxnSpPr>
        <xdr:cNvPr id="639" name="直線コネクタ 638"/>
        <xdr:cNvCxnSpPr/>
      </xdr:nvCxnSpPr>
      <xdr:spPr>
        <a:xfrm flipV="1">
          <a:off x="13703300" y="12194673"/>
          <a:ext cx="889000" cy="1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90900</xdr:rowOff>
    </xdr:from>
    <xdr:to>
      <xdr:col>21</xdr:col>
      <xdr:colOff>212725</xdr:colOff>
      <xdr:row>79</xdr:row>
      <xdr:rowOff>21050</xdr:rowOff>
    </xdr:to>
    <xdr:sp macro="" textlink="">
      <xdr:nvSpPr>
        <xdr:cNvPr id="640" name="フローチャート : 判断 639"/>
        <xdr:cNvSpPr/>
      </xdr:nvSpPr>
      <xdr:spPr>
        <a:xfrm>
          <a:off x="14541500" y="134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12177</xdr:rowOff>
    </xdr:from>
    <xdr:ext cx="469744" cy="259045"/>
    <xdr:sp macro="" textlink="">
      <xdr:nvSpPr>
        <xdr:cNvPr id="641" name="テキスト ボックス 640"/>
        <xdr:cNvSpPr txBox="1"/>
      </xdr:nvSpPr>
      <xdr:spPr>
        <a:xfrm>
          <a:off x="14357427" y="1355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150178</xdr:rowOff>
    </xdr:from>
    <xdr:to>
      <xdr:col>19</xdr:col>
      <xdr:colOff>644525</xdr:colOff>
      <xdr:row>74</xdr:row>
      <xdr:rowOff>102133</xdr:rowOff>
    </xdr:to>
    <xdr:cxnSp macro="">
      <xdr:nvCxnSpPr>
        <xdr:cNvPr id="642" name="直線コネクタ 641"/>
        <xdr:cNvCxnSpPr/>
      </xdr:nvCxnSpPr>
      <xdr:spPr>
        <a:xfrm flipV="1">
          <a:off x="12814300" y="12323128"/>
          <a:ext cx="889000" cy="46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85434</xdr:rowOff>
    </xdr:from>
    <xdr:to>
      <xdr:col>20</xdr:col>
      <xdr:colOff>9525</xdr:colOff>
      <xdr:row>79</xdr:row>
      <xdr:rowOff>15584</xdr:rowOff>
    </xdr:to>
    <xdr:sp macro="" textlink="">
      <xdr:nvSpPr>
        <xdr:cNvPr id="643" name="フローチャート : 判断 642"/>
        <xdr:cNvSpPr/>
      </xdr:nvSpPr>
      <xdr:spPr>
        <a:xfrm>
          <a:off x="13652500" y="134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6711</xdr:rowOff>
    </xdr:from>
    <xdr:ext cx="469744" cy="259045"/>
    <xdr:sp macro="" textlink="">
      <xdr:nvSpPr>
        <xdr:cNvPr id="644" name="テキスト ボックス 643"/>
        <xdr:cNvSpPr txBox="1"/>
      </xdr:nvSpPr>
      <xdr:spPr>
        <a:xfrm>
          <a:off x="13468427" y="1355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73394</xdr:rowOff>
    </xdr:from>
    <xdr:to>
      <xdr:col>18</xdr:col>
      <xdr:colOff>492125</xdr:colOff>
      <xdr:row>79</xdr:row>
      <xdr:rowOff>3544</xdr:rowOff>
    </xdr:to>
    <xdr:sp macro="" textlink="">
      <xdr:nvSpPr>
        <xdr:cNvPr id="645" name="フローチャート : 判断 644"/>
        <xdr:cNvSpPr/>
      </xdr:nvSpPr>
      <xdr:spPr>
        <a:xfrm>
          <a:off x="12763500" y="1344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166121</xdr:rowOff>
    </xdr:from>
    <xdr:ext cx="469744" cy="259045"/>
    <xdr:sp macro="" textlink="">
      <xdr:nvSpPr>
        <xdr:cNvPr id="646" name="テキスト ボックス 645"/>
        <xdr:cNvSpPr txBox="1"/>
      </xdr:nvSpPr>
      <xdr:spPr>
        <a:xfrm>
          <a:off x="12579427" y="135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15157</xdr:rowOff>
    </xdr:from>
    <xdr:to>
      <xdr:col>23</xdr:col>
      <xdr:colOff>568325</xdr:colOff>
      <xdr:row>78</xdr:row>
      <xdr:rowOff>116757</xdr:rowOff>
    </xdr:to>
    <xdr:sp macro="" textlink="">
      <xdr:nvSpPr>
        <xdr:cNvPr id="652" name="円/楕円 651"/>
        <xdr:cNvSpPr/>
      </xdr:nvSpPr>
      <xdr:spPr>
        <a:xfrm>
          <a:off x="16268700" y="133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38034</xdr:rowOff>
    </xdr:from>
    <xdr:ext cx="469744" cy="259045"/>
    <xdr:sp macro="" textlink="">
      <xdr:nvSpPr>
        <xdr:cNvPr id="653" name="災害復旧費該当値テキスト"/>
        <xdr:cNvSpPr txBox="1"/>
      </xdr:nvSpPr>
      <xdr:spPr>
        <a:xfrm>
          <a:off x="16370300" y="1323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148793</xdr:rowOff>
    </xdr:from>
    <xdr:to>
      <xdr:col>22</xdr:col>
      <xdr:colOff>415925</xdr:colOff>
      <xdr:row>74</xdr:row>
      <xdr:rowOff>78943</xdr:rowOff>
    </xdr:to>
    <xdr:sp macro="" textlink="">
      <xdr:nvSpPr>
        <xdr:cNvPr id="654" name="円/楕円 653"/>
        <xdr:cNvSpPr/>
      </xdr:nvSpPr>
      <xdr:spPr>
        <a:xfrm>
          <a:off x="15430500" y="126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95470</xdr:rowOff>
    </xdr:from>
    <xdr:ext cx="534377" cy="259045"/>
    <xdr:sp macro="" textlink="">
      <xdr:nvSpPr>
        <xdr:cNvPr id="655" name="テキスト ボックス 654"/>
        <xdr:cNvSpPr txBox="1"/>
      </xdr:nvSpPr>
      <xdr:spPr>
        <a:xfrm>
          <a:off x="15214111" y="124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45,856</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142373</xdr:rowOff>
    </xdr:from>
    <xdr:to>
      <xdr:col>21</xdr:col>
      <xdr:colOff>212725</xdr:colOff>
      <xdr:row>71</xdr:row>
      <xdr:rowOff>72523</xdr:rowOff>
    </xdr:to>
    <xdr:sp macro="" textlink="">
      <xdr:nvSpPr>
        <xdr:cNvPr id="656" name="円/楕円 655"/>
        <xdr:cNvSpPr/>
      </xdr:nvSpPr>
      <xdr:spPr>
        <a:xfrm>
          <a:off x="14541500" y="121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89050</xdr:rowOff>
    </xdr:from>
    <xdr:ext cx="534377" cy="259045"/>
    <xdr:sp macro="" textlink="">
      <xdr:nvSpPr>
        <xdr:cNvPr id="657" name="テキスト ボックス 656"/>
        <xdr:cNvSpPr txBox="1"/>
      </xdr:nvSpPr>
      <xdr:spPr>
        <a:xfrm>
          <a:off x="14325111" y="1191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73,193</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99378</xdr:rowOff>
    </xdr:from>
    <xdr:to>
      <xdr:col>20</xdr:col>
      <xdr:colOff>9525</xdr:colOff>
      <xdr:row>72</xdr:row>
      <xdr:rowOff>29528</xdr:rowOff>
    </xdr:to>
    <xdr:sp macro="" textlink="">
      <xdr:nvSpPr>
        <xdr:cNvPr id="658" name="円/楕円 657"/>
        <xdr:cNvSpPr/>
      </xdr:nvSpPr>
      <xdr:spPr>
        <a:xfrm>
          <a:off x="13652500" y="122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46055</xdr:rowOff>
    </xdr:from>
    <xdr:ext cx="534377" cy="259045"/>
    <xdr:sp macro="" textlink="">
      <xdr:nvSpPr>
        <xdr:cNvPr id="659" name="テキスト ボックス 658"/>
        <xdr:cNvSpPr txBox="1"/>
      </xdr:nvSpPr>
      <xdr:spPr>
        <a:xfrm>
          <a:off x="13436111" y="120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51333</xdr:rowOff>
    </xdr:from>
    <xdr:to>
      <xdr:col>18</xdr:col>
      <xdr:colOff>492125</xdr:colOff>
      <xdr:row>74</xdr:row>
      <xdr:rowOff>152933</xdr:rowOff>
    </xdr:to>
    <xdr:sp macro="" textlink="">
      <xdr:nvSpPr>
        <xdr:cNvPr id="660" name="円/楕円 659"/>
        <xdr:cNvSpPr/>
      </xdr:nvSpPr>
      <xdr:spPr>
        <a:xfrm>
          <a:off x="12763500" y="127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169460</xdr:rowOff>
    </xdr:from>
    <xdr:ext cx="534377" cy="259045"/>
    <xdr:sp macro="" textlink="">
      <xdr:nvSpPr>
        <xdr:cNvPr id="661" name="テキスト ボックス 660"/>
        <xdr:cNvSpPr txBox="1"/>
      </xdr:nvSpPr>
      <xdr:spPr>
        <a:xfrm>
          <a:off x="12547111" y="125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5" name="直線コネクタ 684"/>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6"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7" name="直線コネクタ 686"/>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8"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9" name="直線コネクタ 688"/>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166993</xdr:rowOff>
    </xdr:from>
    <xdr:to>
      <xdr:col>23</xdr:col>
      <xdr:colOff>517525</xdr:colOff>
      <xdr:row>95</xdr:row>
      <xdr:rowOff>3366</xdr:rowOff>
    </xdr:to>
    <xdr:cxnSp macro="">
      <xdr:nvCxnSpPr>
        <xdr:cNvPr id="690" name="直線コネクタ 689"/>
        <xdr:cNvCxnSpPr/>
      </xdr:nvCxnSpPr>
      <xdr:spPr>
        <a:xfrm>
          <a:off x="15481300" y="16283293"/>
          <a:ext cx="8382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91"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2" name="フローチャート : 判断 691"/>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160235</xdr:rowOff>
    </xdr:from>
    <xdr:to>
      <xdr:col>22</xdr:col>
      <xdr:colOff>365125</xdr:colOff>
      <xdr:row>94</xdr:row>
      <xdr:rowOff>166993</xdr:rowOff>
    </xdr:to>
    <xdr:cxnSp macro="">
      <xdr:nvCxnSpPr>
        <xdr:cNvPr id="693" name="直線コネクタ 692"/>
        <xdr:cNvCxnSpPr/>
      </xdr:nvCxnSpPr>
      <xdr:spPr>
        <a:xfrm>
          <a:off x="14592300" y="16276535"/>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4" name="フローチャート : 判断 693"/>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5" name="テキスト ボックス 694"/>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160235</xdr:rowOff>
    </xdr:from>
    <xdr:to>
      <xdr:col>21</xdr:col>
      <xdr:colOff>161925</xdr:colOff>
      <xdr:row>94</xdr:row>
      <xdr:rowOff>161113</xdr:rowOff>
    </xdr:to>
    <xdr:cxnSp macro="">
      <xdr:nvCxnSpPr>
        <xdr:cNvPr id="696" name="直線コネクタ 695"/>
        <xdr:cNvCxnSpPr/>
      </xdr:nvCxnSpPr>
      <xdr:spPr>
        <a:xfrm flipV="1">
          <a:off x="13703300" y="16276535"/>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7" name="フローチャート : 判断 696"/>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8" name="テキスト ボックス 697"/>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127800</xdr:rowOff>
    </xdr:from>
    <xdr:to>
      <xdr:col>19</xdr:col>
      <xdr:colOff>644525</xdr:colOff>
      <xdr:row>94</xdr:row>
      <xdr:rowOff>161113</xdr:rowOff>
    </xdr:to>
    <xdr:cxnSp macro="">
      <xdr:nvCxnSpPr>
        <xdr:cNvPr id="699" name="直線コネクタ 698"/>
        <xdr:cNvCxnSpPr/>
      </xdr:nvCxnSpPr>
      <xdr:spPr>
        <a:xfrm>
          <a:off x="12814300" y="16244100"/>
          <a:ext cx="889000" cy="3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700" name="フローチャート : 判断 699"/>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701" name="テキスト ボックス 700"/>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2" name="フローチャート : 判断 701"/>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3" name="テキスト ボックス 702"/>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124016</xdr:rowOff>
    </xdr:from>
    <xdr:to>
      <xdr:col>23</xdr:col>
      <xdr:colOff>568325</xdr:colOff>
      <xdr:row>95</xdr:row>
      <xdr:rowOff>54166</xdr:rowOff>
    </xdr:to>
    <xdr:sp macro="" textlink="">
      <xdr:nvSpPr>
        <xdr:cNvPr id="709" name="円/楕円 708"/>
        <xdr:cNvSpPr/>
      </xdr:nvSpPr>
      <xdr:spPr>
        <a:xfrm>
          <a:off x="16268700" y="162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146893</xdr:rowOff>
    </xdr:from>
    <xdr:ext cx="534377" cy="259045"/>
    <xdr:sp macro="" textlink="">
      <xdr:nvSpPr>
        <xdr:cNvPr id="710" name="公債費該当値テキスト"/>
        <xdr:cNvSpPr txBox="1"/>
      </xdr:nvSpPr>
      <xdr:spPr>
        <a:xfrm>
          <a:off x="16370300" y="160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57,235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116193</xdr:rowOff>
    </xdr:from>
    <xdr:to>
      <xdr:col>22</xdr:col>
      <xdr:colOff>415925</xdr:colOff>
      <xdr:row>95</xdr:row>
      <xdr:rowOff>46343</xdr:rowOff>
    </xdr:to>
    <xdr:sp macro="" textlink="">
      <xdr:nvSpPr>
        <xdr:cNvPr id="711" name="円/楕円 710"/>
        <xdr:cNvSpPr/>
      </xdr:nvSpPr>
      <xdr:spPr>
        <a:xfrm>
          <a:off x="15430500" y="162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62870</xdr:rowOff>
    </xdr:from>
    <xdr:ext cx="534377" cy="259045"/>
    <xdr:sp macro="" textlink="">
      <xdr:nvSpPr>
        <xdr:cNvPr id="712" name="テキスト ボックス 711"/>
        <xdr:cNvSpPr txBox="1"/>
      </xdr:nvSpPr>
      <xdr:spPr>
        <a:xfrm>
          <a:off x="15214111" y="1600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109435</xdr:rowOff>
    </xdr:from>
    <xdr:to>
      <xdr:col>21</xdr:col>
      <xdr:colOff>212725</xdr:colOff>
      <xdr:row>95</xdr:row>
      <xdr:rowOff>39585</xdr:rowOff>
    </xdr:to>
    <xdr:sp macro="" textlink="">
      <xdr:nvSpPr>
        <xdr:cNvPr id="713" name="円/楕円 712"/>
        <xdr:cNvSpPr/>
      </xdr:nvSpPr>
      <xdr:spPr>
        <a:xfrm>
          <a:off x="14541500" y="162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56112</xdr:rowOff>
    </xdr:from>
    <xdr:ext cx="534377" cy="259045"/>
    <xdr:sp macro="" textlink="">
      <xdr:nvSpPr>
        <xdr:cNvPr id="714" name="テキスト ボックス 713"/>
        <xdr:cNvSpPr txBox="1"/>
      </xdr:nvSpPr>
      <xdr:spPr>
        <a:xfrm>
          <a:off x="14325111" y="160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110313</xdr:rowOff>
    </xdr:from>
    <xdr:to>
      <xdr:col>20</xdr:col>
      <xdr:colOff>9525</xdr:colOff>
      <xdr:row>95</xdr:row>
      <xdr:rowOff>40463</xdr:rowOff>
    </xdr:to>
    <xdr:sp macro="" textlink="">
      <xdr:nvSpPr>
        <xdr:cNvPr id="715" name="円/楕円 714"/>
        <xdr:cNvSpPr/>
      </xdr:nvSpPr>
      <xdr:spPr>
        <a:xfrm>
          <a:off x="13652500" y="162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56990</xdr:rowOff>
    </xdr:from>
    <xdr:ext cx="534377" cy="259045"/>
    <xdr:sp macro="" textlink="">
      <xdr:nvSpPr>
        <xdr:cNvPr id="716" name="テキスト ボックス 715"/>
        <xdr:cNvSpPr txBox="1"/>
      </xdr:nvSpPr>
      <xdr:spPr>
        <a:xfrm>
          <a:off x="13436111" y="160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77000</xdr:rowOff>
    </xdr:from>
    <xdr:to>
      <xdr:col>18</xdr:col>
      <xdr:colOff>492125</xdr:colOff>
      <xdr:row>95</xdr:row>
      <xdr:rowOff>7150</xdr:rowOff>
    </xdr:to>
    <xdr:sp macro="" textlink="">
      <xdr:nvSpPr>
        <xdr:cNvPr id="717" name="円/楕円 716"/>
        <xdr:cNvSpPr/>
      </xdr:nvSpPr>
      <xdr:spPr>
        <a:xfrm>
          <a:off x="12763500" y="161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23677</xdr:rowOff>
    </xdr:from>
    <xdr:ext cx="534377" cy="259045"/>
    <xdr:sp macro="" textlink="">
      <xdr:nvSpPr>
        <xdr:cNvPr id="718" name="テキスト ボックス 717"/>
        <xdr:cNvSpPr txBox="1"/>
      </xdr:nvSpPr>
      <xdr:spPr>
        <a:xfrm>
          <a:off x="12547111" y="159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2" name="直線コネクタ 741"/>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3"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5"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6" name="直線コネクタ 745"/>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8"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9" name="フローチャート : 判断 748"/>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1" name="フローチャート : 判断 750"/>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2" name="テキスト ボックス 751"/>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4" name="フローチャート : 判断 753"/>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5" name="テキスト ボックス 754"/>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7" name="フローチャート : 判断 756"/>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8" name="テキスト ボックス 757"/>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9" name="フローチャート : 判断 758"/>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0" name="テキスト ボックス 759"/>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7"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ea"/>
              <a:ea typeface="+mn-ea"/>
              <a:cs typeface="+mn-cs"/>
            </a:rPr>
            <a:t>・歳出決算総額は、住民一人あたり５４１，０８０円となっている。類似団体と比較して一人当たりのコストが高い状況となっている主な項目は、下記の項目である。</a:t>
          </a:r>
          <a:endParaRPr kumimoji="1" lang="en-US" altLang="ja-JP" sz="1300">
            <a:solidFill>
              <a:schemeClr val="dk1"/>
            </a:solidFill>
            <a:latin typeface="+mn-ea"/>
            <a:ea typeface="+mn-ea"/>
            <a:cs typeface="+mn-cs"/>
          </a:endParaRPr>
        </a:p>
        <a:p>
          <a:r>
            <a:rPr kumimoji="1" lang="ja-JP" altLang="en-US" sz="1300">
              <a:solidFill>
                <a:schemeClr val="dk1"/>
              </a:solidFill>
              <a:latin typeface="+mn-lt"/>
              <a:ea typeface="+mn-ea"/>
              <a:cs typeface="+mn-cs"/>
            </a:rPr>
            <a:t>①</a:t>
          </a:r>
          <a:r>
            <a:rPr kumimoji="1" lang="ja-JP" altLang="ja-JP" sz="1300">
              <a:solidFill>
                <a:schemeClr val="dk1"/>
              </a:solidFill>
              <a:latin typeface="+mn-lt"/>
              <a:ea typeface="+mn-ea"/>
              <a:cs typeface="+mn-cs"/>
            </a:rPr>
            <a:t>農林水産業費は、住民一人当たり</a:t>
          </a:r>
          <a:r>
            <a:rPr kumimoji="1" lang="ja-JP" altLang="en-US" sz="1300">
              <a:solidFill>
                <a:schemeClr val="dk1"/>
              </a:solidFill>
              <a:latin typeface="+mn-lt"/>
              <a:ea typeface="+mn-ea"/>
              <a:cs typeface="+mn-cs"/>
            </a:rPr>
            <a:t>４７，６１１</a:t>
          </a:r>
          <a:r>
            <a:rPr kumimoji="1" lang="ja-JP" altLang="ja-JP" sz="1300">
              <a:solidFill>
                <a:schemeClr val="dk1"/>
              </a:solidFill>
              <a:latin typeface="+mn-lt"/>
              <a:ea typeface="+mn-ea"/>
              <a:cs typeface="+mn-cs"/>
            </a:rPr>
            <a:t>円となっている。本市の基幹産業である農業への施設整備や農業振興への補助によるものである。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②民生</a:t>
          </a:r>
          <a:r>
            <a:rPr kumimoji="1" lang="ja-JP" altLang="ja-JP" sz="1300">
              <a:solidFill>
                <a:schemeClr val="dk1"/>
              </a:solidFill>
              <a:latin typeface="+mn-lt"/>
              <a:ea typeface="+mn-ea"/>
              <a:cs typeface="+mn-cs"/>
            </a:rPr>
            <a:t>費は、住民一人当たり</a:t>
          </a:r>
          <a:r>
            <a:rPr kumimoji="1" lang="ja-JP" altLang="en-US" sz="1300">
              <a:solidFill>
                <a:schemeClr val="dk1"/>
              </a:solidFill>
              <a:latin typeface="+mn-lt"/>
              <a:ea typeface="+mn-ea"/>
              <a:cs typeface="+mn-cs"/>
            </a:rPr>
            <a:t>１８１，０３１</a:t>
          </a:r>
          <a:r>
            <a:rPr kumimoji="1" lang="ja-JP" altLang="ja-JP" sz="1300">
              <a:solidFill>
                <a:schemeClr val="dk1"/>
              </a:solidFill>
              <a:latin typeface="+mn-lt"/>
              <a:ea typeface="+mn-ea"/>
              <a:cs typeface="+mn-cs"/>
            </a:rPr>
            <a:t>円となっている。</a:t>
          </a:r>
          <a:r>
            <a:rPr kumimoji="1" lang="ja-JP" altLang="en-US" sz="1300">
              <a:solidFill>
                <a:schemeClr val="dk1"/>
              </a:solidFill>
              <a:latin typeface="+mn-lt"/>
              <a:ea typeface="+mn-ea"/>
              <a:cs typeface="+mn-cs"/>
            </a:rPr>
            <a:t>年金生活者等支援臨時福祉給付金（対象者）の増、障害者自立支援事業（利用者数）の増</a:t>
          </a:r>
          <a:r>
            <a:rPr lang="ja-JP" altLang="ja-JP" sz="1300">
              <a:solidFill>
                <a:schemeClr val="dk1"/>
              </a:solidFill>
              <a:latin typeface="+mn-lt"/>
              <a:ea typeface="+mn-ea"/>
              <a:cs typeface="+mn-cs"/>
            </a:rPr>
            <a:t>、保育所費</a:t>
          </a:r>
          <a:r>
            <a:rPr lang="ja-JP" altLang="en-US" sz="1300">
              <a:solidFill>
                <a:schemeClr val="dk1"/>
              </a:solidFill>
              <a:latin typeface="+mn-lt"/>
              <a:ea typeface="+mn-ea"/>
              <a:cs typeface="+mn-cs"/>
            </a:rPr>
            <a:t>（入所児童数、未満児）</a:t>
          </a:r>
          <a:r>
            <a:rPr lang="ja-JP" altLang="ja-JP" sz="1300">
              <a:solidFill>
                <a:schemeClr val="dk1"/>
              </a:solidFill>
              <a:latin typeface="+mn-lt"/>
              <a:ea typeface="+mn-ea"/>
              <a:cs typeface="+mn-cs"/>
            </a:rPr>
            <a:t>等の増に</a:t>
          </a:r>
          <a:r>
            <a:rPr lang="ja-JP" altLang="en-US" sz="1300">
              <a:solidFill>
                <a:schemeClr val="dk1"/>
              </a:solidFill>
              <a:latin typeface="+mn-lt"/>
              <a:ea typeface="+mn-ea"/>
              <a:cs typeface="+mn-cs"/>
            </a:rPr>
            <a:t>よるものである。</a:t>
          </a:r>
          <a:endParaRPr lang="ja-JP" altLang="ja-JP" sz="1300"/>
        </a:p>
        <a:p>
          <a:r>
            <a:rPr kumimoji="1" lang="ja-JP" altLang="en-US" sz="1300">
              <a:solidFill>
                <a:schemeClr val="dk1"/>
              </a:solidFill>
              <a:latin typeface="+mn-lt"/>
              <a:ea typeface="+mn-ea"/>
              <a:cs typeface="+mn-cs"/>
            </a:rPr>
            <a:t>③</a:t>
          </a:r>
          <a:r>
            <a:rPr kumimoji="1" lang="ja-JP" altLang="ja-JP" sz="1300">
              <a:solidFill>
                <a:schemeClr val="dk1"/>
              </a:solidFill>
              <a:latin typeface="+mn-lt"/>
              <a:ea typeface="+mn-ea"/>
              <a:cs typeface="+mn-cs"/>
            </a:rPr>
            <a:t>土木費は、住民一人当たり</a:t>
          </a:r>
          <a:r>
            <a:rPr kumimoji="1" lang="ja-JP" altLang="en-US" sz="1300">
              <a:solidFill>
                <a:schemeClr val="dk1"/>
              </a:solidFill>
              <a:latin typeface="+mn-lt"/>
              <a:ea typeface="+mn-ea"/>
              <a:cs typeface="+mn-cs"/>
            </a:rPr>
            <a:t>５５，８４２</a:t>
          </a:r>
          <a:r>
            <a:rPr kumimoji="1" lang="ja-JP" altLang="ja-JP" sz="1300">
              <a:solidFill>
                <a:schemeClr val="dk1"/>
              </a:solidFill>
              <a:latin typeface="+mn-lt"/>
              <a:ea typeface="+mn-ea"/>
              <a:cs typeface="+mn-cs"/>
            </a:rPr>
            <a:t>円となっており、類似団体と比較してコストが</a:t>
          </a:r>
          <a:r>
            <a:rPr kumimoji="1" lang="ja-JP" altLang="en-US" sz="1300">
              <a:solidFill>
                <a:schemeClr val="dk1"/>
              </a:solidFill>
              <a:latin typeface="+mn-lt"/>
              <a:ea typeface="+mn-ea"/>
              <a:cs typeface="+mn-cs"/>
            </a:rPr>
            <a:t>高い</a:t>
          </a:r>
          <a:r>
            <a:rPr kumimoji="1" lang="ja-JP" altLang="ja-JP" sz="1300">
              <a:solidFill>
                <a:schemeClr val="dk1"/>
              </a:solidFill>
              <a:latin typeface="+mn-lt"/>
              <a:ea typeface="+mn-ea"/>
              <a:cs typeface="+mn-cs"/>
            </a:rPr>
            <a:t>状況となっている。これは、平成２４年度に発生した九州北部豪雨災害の復旧事業の終了が近づいたので、道路・河川改良事業等が</a:t>
          </a:r>
          <a:r>
            <a:rPr kumimoji="1" lang="ja-JP" altLang="en-US" sz="1300">
              <a:solidFill>
                <a:schemeClr val="dk1"/>
              </a:solidFill>
              <a:latin typeface="+mn-lt"/>
              <a:ea typeface="+mn-ea"/>
              <a:cs typeface="+mn-cs"/>
            </a:rPr>
            <a:t>増加</a:t>
          </a:r>
          <a:r>
            <a:rPr kumimoji="1" lang="ja-JP" altLang="ja-JP" sz="1300">
              <a:solidFill>
                <a:schemeClr val="dk1"/>
              </a:solidFill>
              <a:latin typeface="+mn-lt"/>
              <a:ea typeface="+mn-ea"/>
              <a:cs typeface="+mn-cs"/>
            </a:rPr>
            <a:t>したためである。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④</a:t>
          </a:r>
          <a:r>
            <a:rPr kumimoji="1" lang="ja-JP" altLang="ja-JP" sz="1300">
              <a:solidFill>
                <a:schemeClr val="dk1"/>
              </a:solidFill>
              <a:latin typeface="+mn-lt"/>
              <a:ea typeface="+mn-ea"/>
              <a:cs typeface="+mn-cs"/>
            </a:rPr>
            <a:t>商工費は、住民一人当たり</a:t>
          </a:r>
          <a:r>
            <a:rPr kumimoji="1" lang="ja-JP" altLang="en-US" sz="1300">
              <a:solidFill>
                <a:schemeClr val="dk1"/>
              </a:solidFill>
              <a:latin typeface="+mn-lt"/>
              <a:ea typeface="+mn-ea"/>
              <a:cs typeface="+mn-cs"/>
            </a:rPr>
            <a:t>２１，７０１</a:t>
          </a:r>
          <a:r>
            <a:rPr kumimoji="1" lang="ja-JP" altLang="ja-JP" sz="1300">
              <a:solidFill>
                <a:schemeClr val="dk1"/>
              </a:solidFill>
              <a:latin typeface="+mn-lt"/>
              <a:ea typeface="+mn-ea"/>
              <a:cs typeface="+mn-cs"/>
            </a:rPr>
            <a:t>円となっており、類似団体と比較してコストが高い状況となっている。これは、本市が流入人口を増やすための観光行政や地方創生の事業として企業誘致や起業支援の補助の創設など重点的に取り組んできたことによるものである。</a:t>
          </a:r>
          <a:endParaRPr kumimoji="1" lang="en-US" altLang="ja-JP" sz="13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福岡県八女市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latin typeface="+mn-lt"/>
              <a:ea typeface="+mn-ea"/>
              <a:cs typeface="+mn-cs"/>
            </a:rPr>
            <a:t>平成２５年度は、財政調整基金より九州北部豪雨による災害復旧事業等への繰入を行い減となっていたが、平成２６年度以降は積み立てを行うことが出来、財政調整基金は増となって</a:t>
          </a:r>
          <a:r>
            <a:rPr lang="ja-JP" altLang="en-US" sz="1200" b="0" i="0" baseline="0">
              <a:solidFill>
                <a:schemeClr val="dk1"/>
              </a:solidFill>
              <a:latin typeface="+mn-lt"/>
              <a:ea typeface="+mn-ea"/>
              <a:cs typeface="+mn-cs"/>
            </a:rPr>
            <a:t>たが、平成２７年度以降の</a:t>
          </a:r>
          <a:r>
            <a:rPr lang="ja-JP" altLang="ja-JP" sz="1200" b="0" i="0" baseline="0">
              <a:solidFill>
                <a:schemeClr val="dk1"/>
              </a:solidFill>
              <a:latin typeface="+mn-lt"/>
              <a:ea typeface="+mn-ea"/>
              <a:cs typeface="+mn-cs"/>
            </a:rPr>
            <a:t>合併算定替逓減や人口減少によ</a:t>
          </a:r>
          <a:r>
            <a:rPr lang="ja-JP" altLang="en-US" sz="1200" b="0" i="0" baseline="0">
              <a:solidFill>
                <a:schemeClr val="dk1"/>
              </a:solidFill>
              <a:latin typeface="+mn-lt"/>
              <a:ea typeface="+mn-ea"/>
              <a:cs typeface="+mn-cs"/>
            </a:rPr>
            <a:t>る</a:t>
          </a:r>
          <a:r>
            <a:rPr lang="ja-JP" altLang="ja-JP" sz="1200" b="0" i="0" baseline="0">
              <a:solidFill>
                <a:schemeClr val="dk1"/>
              </a:solidFill>
              <a:latin typeface="+mn-lt"/>
              <a:ea typeface="+mn-ea"/>
              <a:cs typeface="+mn-cs"/>
            </a:rPr>
            <a:t>普通交付税の減</a:t>
          </a:r>
          <a:r>
            <a:rPr lang="ja-JP" altLang="en-US" sz="1200" b="0" i="0" baseline="0">
              <a:solidFill>
                <a:schemeClr val="dk1"/>
              </a:solidFill>
              <a:latin typeface="+mn-lt"/>
              <a:ea typeface="+mn-ea"/>
              <a:cs typeface="+mn-cs"/>
            </a:rPr>
            <a:t>により、</a:t>
          </a:r>
          <a:r>
            <a:rPr lang="ja-JP" altLang="ja-JP" sz="1200" b="0" i="0" baseline="0">
              <a:solidFill>
                <a:schemeClr val="dk1"/>
              </a:solidFill>
              <a:latin typeface="+mn-lt"/>
              <a:ea typeface="+mn-ea"/>
              <a:cs typeface="+mn-cs"/>
            </a:rPr>
            <a:t>財政調整基金積立金</a:t>
          </a:r>
          <a:r>
            <a:rPr lang="ja-JP" altLang="en-US" sz="1200" b="0" i="0" baseline="0">
              <a:solidFill>
                <a:schemeClr val="dk1"/>
              </a:solidFill>
              <a:latin typeface="+mn-lt"/>
              <a:ea typeface="+mn-ea"/>
              <a:cs typeface="+mn-cs"/>
            </a:rPr>
            <a:t>を</a:t>
          </a:r>
          <a:r>
            <a:rPr lang="ja-JP" altLang="ja-JP" sz="1200" b="0" i="0" baseline="0">
              <a:solidFill>
                <a:schemeClr val="dk1"/>
              </a:solidFill>
              <a:latin typeface="+mn-lt"/>
              <a:ea typeface="+mn-ea"/>
              <a:cs typeface="+mn-cs"/>
            </a:rPr>
            <a:t>取崩し</a:t>
          </a:r>
          <a:r>
            <a:rPr lang="ja-JP" altLang="en-US" sz="1200" b="0" i="0" baseline="0">
              <a:solidFill>
                <a:schemeClr val="dk1"/>
              </a:solidFill>
              <a:latin typeface="+mn-lt"/>
              <a:ea typeface="+mn-ea"/>
              <a:cs typeface="+mn-cs"/>
            </a:rPr>
            <a:t>たため、</a:t>
          </a:r>
          <a:r>
            <a:rPr lang="ja-JP" altLang="ja-JP" sz="1200" b="0" i="0" baseline="0">
              <a:solidFill>
                <a:schemeClr val="dk1"/>
              </a:solidFill>
              <a:latin typeface="+mn-lt"/>
              <a:ea typeface="+mn-ea"/>
              <a:cs typeface="+mn-cs"/>
            </a:rPr>
            <a:t>実質収支額は黒字となっているが、</a:t>
          </a:r>
          <a:r>
            <a:rPr lang="ja-JP" altLang="en-US" sz="1200" b="0" i="0" baseline="0">
              <a:solidFill>
                <a:schemeClr val="dk1"/>
              </a:solidFill>
              <a:latin typeface="+mn-lt"/>
              <a:ea typeface="+mn-ea"/>
              <a:cs typeface="+mn-cs"/>
            </a:rPr>
            <a:t>単年度実質収支はマイナスとなっている。</a:t>
          </a:r>
          <a:r>
            <a:rPr lang="ja-JP" altLang="ja-JP" sz="1200" b="0" i="0" baseline="0">
              <a:solidFill>
                <a:schemeClr val="dk1"/>
              </a:solidFill>
              <a:latin typeface="+mn-lt"/>
              <a:ea typeface="+mn-ea"/>
              <a:cs typeface="+mn-cs"/>
            </a:rPr>
            <a:t>今後</a:t>
          </a:r>
          <a:r>
            <a:rPr lang="ja-JP" altLang="en-US" sz="1200" b="0" i="0" baseline="0">
              <a:solidFill>
                <a:schemeClr val="dk1"/>
              </a:solidFill>
              <a:latin typeface="+mn-lt"/>
              <a:ea typeface="+mn-ea"/>
              <a:cs typeface="+mn-cs"/>
            </a:rPr>
            <a:t>も</a:t>
          </a:r>
          <a:r>
            <a:rPr lang="ja-JP" altLang="ja-JP" sz="1200" b="0" i="0" baseline="0">
              <a:solidFill>
                <a:schemeClr val="dk1"/>
              </a:solidFill>
              <a:latin typeface="+mn-lt"/>
              <a:ea typeface="+mn-ea"/>
              <a:cs typeface="+mn-cs"/>
            </a:rPr>
            <a:t>合併算定替逓減</a:t>
          </a:r>
          <a:r>
            <a:rPr lang="ja-JP" altLang="en-US" sz="1200" b="0" i="0" baseline="0">
              <a:solidFill>
                <a:schemeClr val="dk1"/>
              </a:solidFill>
              <a:latin typeface="+mn-lt"/>
              <a:ea typeface="+mn-ea"/>
              <a:cs typeface="+mn-cs"/>
            </a:rPr>
            <a:t>等による</a:t>
          </a:r>
          <a:r>
            <a:rPr lang="ja-JP" altLang="ja-JP" sz="1200" b="0" i="0" baseline="0">
              <a:solidFill>
                <a:schemeClr val="dk1"/>
              </a:solidFill>
              <a:latin typeface="+mn-lt"/>
              <a:ea typeface="+mn-ea"/>
              <a:cs typeface="+mn-cs"/>
            </a:rPr>
            <a:t>普通交付税の減少が見込まれるので、第７次八女市行政改革大綱に基づき行政改革に取り組み、財政基盤の強化に努める。</a:t>
          </a:r>
          <a:endParaRPr kumimoji="1" lang="ja-JP" altLang="ja-JP" sz="12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福岡県八女市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latin typeface="+mn-lt"/>
              <a:ea typeface="+mn-ea"/>
              <a:cs typeface="+mn-cs"/>
            </a:rPr>
            <a:t>住宅新築資金等貸付事業費特別会計は赤字となっているが、他の会計は黒字と</a:t>
          </a:r>
          <a:r>
            <a:rPr lang="ja-JP" altLang="en-US" sz="1400" b="0" i="0" baseline="0">
              <a:solidFill>
                <a:schemeClr val="dk1"/>
              </a:solidFill>
              <a:latin typeface="+mn-lt"/>
              <a:ea typeface="+mn-ea"/>
              <a:cs typeface="+mn-cs"/>
            </a:rPr>
            <a:t>なって</a:t>
          </a:r>
          <a:r>
            <a:rPr lang="ja-JP" altLang="ja-JP" sz="1400" b="0" i="0" baseline="0">
              <a:solidFill>
                <a:schemeClr val="dk1"/>
              </a:solidFill>
              <a:latin typeface="+mn-lt"/>
              <a:ea typeface="+mn-ea"/>
              <a:cs typeface="+mn-cs"/>
            </a:rPr>
            <a:t>いる。今後も歳入の確保、歳出の抑制により、赤字とならないように努める。</a:t>
          </a:r>
          <a:endParaRPr kumimoji="1" lang="ja-JP" altLang="ja-JP"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36535159</v>
      </c>
      <c r="BO4" s="381"/>
      <c r="BP4" s="381"/>
      <c r="BQ4" s="381"/>
      <c r="BR4" s="381"/>
      <c r="BS4" s="381"/>
      <c r="BT4" s="381"/>
      <c r="BU4" s="382"/>
      <c r="BV4" s="380">
        <v>39390719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5.4</v>
      </c>
      <c r="CU4" s="387"/>
      <c r="CV4" s="387"/>
      <c r="CW4" s="387"/>
      <c r="CX4" s="387"/>
      <c r="CY4" s="387"/>
      <c r="CZ4" s="387"/>
      <c r="DA4" s="388"/>
      <c r="DB4" s="386">
        <v>9.5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35378497</v>
      </c>
      <c r="BO5" s="418"/>
      <c r="BP5" s="418"/>
      <c r="BQ5" s="418"/>
      <c r="BR5" s="418"/>
      <c r="BS5" s="418"/>
      <c r="BT5" s="418"/>
      <c r="BU5" s="419"/>
      <c r="BV5" s="417">
        <v>37297593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91.7</v>
      </c>
      <c r="CU5" s="415"/>
      <c r="CV5" s="415"/>
      <c r="CW5" s="415"/>
      <c r="CX5" s="415"/>
      <c r="CY5" s="415"/>
      <c r="CZ5" s="415"/>
      <c r="DA5" s="416"/>
      <c r="DB5" s="414">
        <v>87.1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1156662</v>
      </c>
      <c r="BO6" s="418"/>
      <c r="BP6" s="418"/>
      <c r="BQ6" s="418"/>
      <c r="BR6" s="418"/>
      <c r="BS6" s="418"/>
      <c r="BT6" s="418"/>
      <c r="BU6" s="419"/>
      <c r="BV6" s="417">
        <v>2093126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95.9</v>
      </c>
      <c r="CU6" s="455"/>
      <c r="CV6" s="455"/>
      <c r="CW6" s="455"/>
      <c r="CX6" s="455"/>
      <c r="CY6" s="455"/>
      <c r="CZ6" s="455"/>
      <c r="DA6" s="456"/>
      <c r="DB6" s="454">
        <v>92.1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60044</v>
      </c>
      <c r="BO7" s="418"/>
      <c r="BP7" s="418"/>
      <c r="BQ7" s="418"/>
      <c r="BR7" s="418"/>
      <c r="BS7" s="418"/>
      <c r="BT7" s="418"/>
      <c r="BU7" s="419"/>
      <c r="BV7" s="417">
        <v>121751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20309170</v>
      </c>
      <c r="CU7" s="418"/>
      <c r="CV7" s="418"/>
      <c r="CW7" s="418"/>
      <c r="CX7" s="418"/>
      <c r="CY7" s="418"/>
      <c r="CZ7" s="418"/>
      <c r="DA7" s="419"/>
      <c r="DB7" s="417">
        <v>20760184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1096618</v>
      </c>
      <c r="BO8" s="418"/>
      <c r="BP8" s="418"/>
      <c r="BQ8" s="418"/>
      <c r="BR8" s="418"/>
      <c r="BS8" s="418"/>
      <c r="BT8" s="418"/>
      <c r="BU8" s="419"/>
      <c r="BV8" s="417">
        <v>1971375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0.39</v>
      </c>
      <c r="CU8" s="458"/>
      <c r="CV8" s="458"/>
      <c r="CW8" s="458"/>
      <c r="CX8" s="458"/>
      <c r="CY8" s="458"/>
      <c r="CZ8" s="458"/>
      <c r="DA8" s="459"/>
      <c r="DB8" s="457">
        <v>0.38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64408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-874757</v>
      </c>
      <c r="BO9" s="418"/>
      <c r="BP9" s="418"/>
      <c r="BQ9" s="418"/>
      <c r="BR9" s="418"/>
      <c r="BS9" s="418"/>
      <c r="BT9" s="418"/>
      <c r="BU9" s="419"/>
      <c r="BV9" s="417">
        <v>1472852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14.4</v>
      </c>
      <c r="CU9" s="415"/>
      <c r="CV9" s="415"/>
      <c r="CW9" s="415"/>
      <c r="CX9" s="415"/>
      <c r="CY9" s="415"/>
      <c r="CZ9" s="415"/>
      <c r="DA9" s="416"/>
      <c r="DB9" s="414">
        <v>14.2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69057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45361</v>
      </c>
      <c r="BO10" s="418"/>
      <c r="BP10" s="418"/>
      <c r="BQ10" s="418"/>
      <c r="BR10" s="418"/>
      <c r="BS10" s="418"/>
      <c r="BT10" s="418"/>
      <c r="BU10" s="419"/>
      <c r="BV10" s="417">
        <v>615842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65385</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1319896</v>
      </c>
      <c r="BO12" s="418"/>
      <c r="BP12" s="418"/>
      <c r="BQ12" s="418"/>
      <c r="BR12" s="418"/>
      <c r="BS12" s="418"/>
      <c r="BT12" s="418"/>
      <c r="BU12" s="419"/>
      <c r="BV12" s="417">
        <v>1500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65034</v>
      </c>
      <c r="S13" s="499"/>
      <c r="T13" s="499"/>
      <c r="U13" s="499"/>
      <c r="V13" s="500"/>
      <c r="W13" s="433" t="s">
        <v>125</v>
      </c>
      <c r="X13" s="434"/>
      <c r="Y13" s="434"/>
      <c r="Z13" s="434"/>
      <c r="AA13" s="434"/>
      <c r="AB13" s="424"/>
      <c r="AC13" s="468">
        <v>6506</v>
      </c>
      <c r="AD13" s="469"/>
      <c r="AE13" s="469"/>
      <c r="AF13" s="469"/>
      <c r="AG13" s="508"/>
      <c r="AH13" s="468">
        <v>7222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-2149292</v>
      </c>
      <c r="BO13" s="418"/>
      <c r="BP13" s="418"/>
      <c r="BQ13" s="418"/>
      <c r="BR13" s="418"/>
      <c r="BS13" s="418"/>
      <c r="BT13" s="418"/>
      <c r="BU13" s="419"/>
      <c r="BV13" s="417">
        <v>2087194</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8.6</v>
      </c>
      <c r="CU13" s="415"/>
      <c r="CV13" s="415"/>
      <c r="CW13" s="415"/>
      <c r="CX13" s="415"/>
      <c r="CY13" s="415"/>
      <c r="CZ13" s="415"/>
      <c r="DA13" s="416"/>
      <c r="DB13" s="414">
        <v>8.6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66249</v>
      </c>
      <c r="S14" s="499"/>
      <c r="T14" s="499"/>
      <c r="U14" s="499"/>
      <c r="V14" s="500"/>
      <c r="W14" s="407"/>
      <c r="X14" s="408"/>
      <c r="Y14" s="408"/>
      <c r="Z14" s="408"/>
      <c r="AA14" s="408"/>
      <c r="AB14" s="397"/>
      <c r="AC14" s="501">
        <v>20.5</v>
      </c>
      <c r="AD14" s="502"/>
      <c r="AE14" s="502"/>
      <c r="AF14" s="502"/>
      <c r="AG14" s="503"/>
      <c r="AH14" s="501">
        <v>21.6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65894</v>
      </c>
      <c r="S15" s="499"/>
      <c r="T15" s="499"/>
      <c r="U15" s="499"/>
      <c r="V15" s="500"/>
      <c r="W15" s="433" t="s">
        <v>132</v>
      </c>
      <c r="X15" s="434"/>
      <c r="Y15" s="434"/>
      <c r="Z15" s="434"/>
      <c r="AA15" s="434"/>
      <c r="AB15" s="424"/>
      <c r="AC15" s="468">
        <v>7114</v>
      </c>
      <c r="AD15" s="469"/>
      <c r="AE15" s="469"/>
      <c r="AF15" s="469"/>
      <c r="AG15" s="508"/>
      <c r="AH15" s="468">
        <v>7485</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6425400</v>
      </c>
      <c r="BO15" s="381"/>
      <c r="BP15" s="381"/>
      <c r="BQ15" s="381"/>
      <c r="BR15" s="381"/>
      <c r="BS15" s="381"/>
      <c r="BT15" s="381"/>
      <c r="BU15" s="382"/>
      <c r="BV15" s="380">
        <v>6243277</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22.5</v>
      </c>
      <c r="AD16" s="502"/>
      <c r="AE16" s="502"/>
      <c r="AF16" s="502"/>
      <c r="AG16" s="503"/>
      <c r="AH16" s="501">
        <v>22.4</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16513693</v>
      </c>
      <c r="BO16" s="418"/>
      <c r="BP16" s="418"/>
      <c r="BQ16" s="418"/>
      <c r="BR16" s="418"/>
      <c r="BS16" s="418"/>
      <c r="BT16" s="418"/>
      <c r="BU16" s="419"/>
      <c r="BV16" s="417">
        <v>16066718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18068</v>
      </c>
      <c r="AD17" s="469"/>
      <c r="AE17" s="469"/>
      <c r="AF17" s="469"/>
      <c r="AG17" s="508"/>
      <c r="AH17" s="468">
        <v>18673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8079550</v>
      </c>
      <c r="BO17" s="418"/>
      <c r="BP17" s="418"/>
      <c r="BQ17" s="418"/>
      <c r="BR17" s="418"/>
      <c r="BS17" s="418"/>
      <c r="BT17" s="418"/>
      <c r="BU17" s="419"/>
      <c r="BV17" s="417">
        <v>7831381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482.44</v>
      </c>
      <c r="M18" s="530"/>
      <c r="N18" s="530"/>
      <c r="O18" s="530"/>
      <c r="P18" s="530"/>
      <c r="Q18" s="530"/>
      <c r="R18" s="531"/>
      <c r="S18" s="531"/>
      <c r="T18" s="531"/>
      <c r="U18" s="531"/>
      <c r="V18" s="532"/>
      <c r="W18" s="435"/>
      <c r="X18" s="436"/>
      <c r="Y18" s="436"/>
      <c r="Z18" s="436"/>
      <c r="AA18" s="436"/>
      <c r="AB18" s="427"/>
      <c r="AC18" s="533">
        <v>57</v>
      </c>
      <c r="AD18" s="534"/>
      <c r="AE18" s="534"/>
      <c r="AF18" s="534"/>
      <c r="AG18" s="535"/>
      <c r="AH18" s="533">
        <v>55.9</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19173125</v>
      </c>
      <c r="BO18" s="418"/>
      <c r="BP18" s="418"/>
      <c r="BQ18" s="418"/>
      <c r="BR18" s="418"/>
      <c r="BS18" s="418"/>
      <c r="BT18" s="418"/>
      <c r="BU18" s="419"/>
      <c r="BV18" s="417">
        <v>18817192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134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25513137</v>
      </c>
      <c r="BO19" s="418"/>
      <c r="BP19" s="418"/>
      <c r="BQ19" s="418"/>
      <c r="BR19" s="418"/>
      <c r="BS19" s="418"/>
      <c r="BT19" s="418"/>
      <c r="BU19" s="419"/>
      <c r="BV19" s="417">
        <v>26465065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22109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27301007</v>
      </c>
      <c r="BO23" s="418"/>
      <c r="BP23" s="418"/>
      <c r="BQ23" s="418"/>
      <c r="BR23" s="418"/>
      <c r="BS23" s="418"/>
      <c r="BT23" s="418"/>
      <c r="BU23" s="419"/>
      <c r="BV23" s="417">
        <v>28118163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8800</v>
      </c>
      <c r="R24" s="469"/>
      <c r="S24" s="469"/>
      <c r="T24" s="469"/>
      <c r="U24" s="469"/>
      <c r="V24" s="508"/>
      <c r="W24" s="563"/>
      <c r="X24" s="551"/>
      <c r="Y24" s="552"/>
      <c r="Z24" s="467" t="s">
        <v>155</v>
      </c>
      <c r="AA24" s="447"/>
      <c r="AB24" s="447"/>
      <c r="AC24" s="447"/>
      <c r="AD24" s="447"/>
      <c r="AE24" s="447"/>
      <c r="AF24" s="447"/>
      <c r="AG24" s="448"/>
      <c r="AH24" s="468">
        <v>510</v>
      </c>
      <c r="AI24" s="469"/>
      <c r="AJ24" s="469"/>
      <c r="AK24" s="469"/>
      <c r="AL24" s="508"/>
      <c r="AM24" s="468">
        <v>1715130</v>
      </c>
      <c r="AN24" s="469"/>
      <c r="AO24" s="469"/>
      <c r="AP24" s="469"/>
      <c r="AQ24" s="469"/>
      <c r="AR24" s="508"/>
      <c r="AS24" s="468">
        <v>3363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26987392</v>
      </c>
      <c r="BO24" s="418"/>
      <c r="BP24" s="418"/>
      <c r="BQ24" s="418"/>
      <c r="BR24" s="418"/>
      <c r="BS24" s="418"/>
      <c r="BT24" s="418"/>
      <c r="BU24" s="419"/>
      <c r="BV24" s="417">
        <v>27653219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7100</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2868120</v>
      </c>
      <c r="BO25" s="381"/>
      <c r="BP25" s="381"/>
      <c r="BQ25" s="381"/>
      <c r="BR25" s="381"/>
      <c r="BS25" s="381"/>
      <c r="BT25" s="381"/>
      <c r="BU25" s="382"/>
      <c r="BV25" s="380">
        <v>2963029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6300</v>
      </c>
      <c r="R26" s="469"/>
      <c r="S26" s="469"/>
      <c r="T26" s="469"/>
      <c r="U26" s="469"/>
      <c r="V26" s="508"/>
      <c r="W26" s="563"/>
      <c r="X26" s="551"/>
      <c r="Y26" s="552"/>
      <c r="Z26" s="467" t="s">
        <v>161</v>
      </c>
      <c r="AA26" s="573"/>
      <c r="AB26" s="573"/>
      <c r="AC26" s="573"/>
      <c r="AD26" s="573"/>
      <c r="AE26" s="573"/>
      <c r="AF26" s="573"/>
      <c r="AG26" s="574"/>
      <c r="AH26" s="468">
        <v>38</v>
      </c>
      <c r="AI26" s="469"/>
      <c r="AJ26" s="469"/>
      <c r="AK26" s="469"/>
      <c r="AL26" s="508"/>
      <c r="AM26" s="468">
        <v>144096</v>
      </c>
      <c r="AN26" s="469"/>
      <c r="AO26" s="469"/>
      <c r="AP26" s="469"/>
      <c r="AQ26" s="469"/>
      <c r="AR26" s="508"/>
      <c r="AS26" s="468">
        <v>3792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4520</v>
      </c>
      <c r="R27" s="469"/>
      <c r="S27" s="469"/>
      <c r="T27" s="469"/>
      <c r="U27" s="469"/>
      <c r="V27" s="508"/>
      <c r="W27" s="563"/>
      <c r="X27" s="551"/>
      <c r="Y27" s="552"/>
      <c r="Z27" s="467" t="s">
        <v>164</v>
      </c>
      <c r="AA27" s="447"/>
      <c r="AB27" s="447"/>
      <c r="AC27" s="447"/>
      <c r="AD27" s="447"/>
      <c r="AE27" s="447"/>
      <c r="AF27" s="447"/>
      <c r="AG27" s="448"/>
      <c r="AH27" s="468" t="s">
        <v>123</v>
      </c>
      <c r="AI27" s="469"/>
      <c r="AJ27" s="469"/>
      <c r="AK27" s="469"/>
      <c r="AL27" s="508"/>
      <c r="AM27" s="468" t="s">
        <v>123</v>
      </c>
      <c r="AN27" s="469"/>
      <c r="AO27" s="469"/>
      <c r="AP27" s="469"/>
      <c r="AQ27" s="469"/>
      <c r="AR27" s="508"/>
      <c r="AS27" s="468" t="s">
        <v>123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4040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12179803</v>
      </c>
      <c r="BO28" s="381"/>
      <c r="BP28" s="381"/>
      <c r="BQ28" s="381"/>
      <c r="BR28" s="381"/>
      <c r="BS28" s="381"/>
      <c r="BT28" s="381"/>
      <c r="BU28" s="382"/>
      <c r="BV28" s="380">
        <v>12454338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24</v>
      </c>
      <c r="M29" s="469"/>
      <c r="N29" s="469"/>
      <c r="O29" s="469"/>
      <c r="P29" s="508"/>
      <c r="Q29" s="468">
        <v>3850</v>
      </c>
      <c r="R29" s="469"/>
      <c r="S29" s="469"/>
      <c r="T29" s="469"/>
      <c r="U29" s="469"/>
      <c r="V29" s="508"/>
      <c r="W29" s="564"/>
      <c r="X29" s="565"/>
      <c r="Y29" s="566"/>
      <c r="Z29" s="467" t="s">
        <v>171</v>
      </c>
      <c r="AA29" s="447"/>
      <c r="AB29" s="447"/>
      <c r="AC29" s="447"/>
      <c r="AD29" s="447"/>
      <c r="AE29" s="447"/>
      <c r="AF29" s="447"/>
      <c r="AG29" s="448"/>
      <c r="AH29" s="468">
        <v>510</v>
      </c>
      <c r="AI29" s="469"/>
      <c r="AJ29" s="469"/>
      <c r="AK29" s="469"/>
      <c r="AL29" s="508"/>
      <c r="AM29" s="468">
        <v>1715130</v>
      </c>
      <c r="AN29" s="469"/>
      <c r="AO29" s="469"/>
      <c r="AP29" s="469"/>
      <c r="AQ29" s="469"/>
      <c r="AR29" s="508"/>
      <c r="AS29" s="468">
        <v>3363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853394</v>
      </c>
      <c r="BO29" s="418"/>
      <c r="BP29" s="418"/>
      <c r="BQ29" s="418"/>
      <c r="BR29" s="418"/>
      <c r="BS29" s="418"/>
      <c r="BT29" s="418"/>
      <c r="BU29" s="419"/>
      <c r="BV29" s="417">
        <v>578451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8854009</v>
      </c>
      <c r="BO30" s="587"/>
      <c r="BP30" s="587"/>
      <c r="BQ30" s="587"/>
      <c r="BR30" s="587"/>
      <c r="BS30" s="587"/>
      <c r="BT30" s="587"/>
      <c r="BU30" s="588"/>
      <c r="BV30" s="586">
        <v>8812443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国民健康保険事業費特別会計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簡易水道事業費特別会計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花宗用水組合（一般会計）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八女伝統工芸館</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住宅新築資金等貸付事業費特別会計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介護保険事業費特別会計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山の井用水組合(一般会計）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八女市土地開発公社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矢部診療所特別会計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IF('各会計、関係団体の財政状況及び健全化判断比率'!B34="","",'各会計、関係団体の財政状況及び健全化判断比率'!B34)</f>
        <v>農業集落排水事業特別会計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福岡県市町村消防団員等公務災害補償組合（一般会計）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秘境杣の里</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福岡県市町村職員退職手当組合（一般会計）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クリエイトやべ</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福岡県市町村職員退職手当組合（基金特別会計）</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星のふるさと</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八女地区消防組合（一般会計）</v>
      </c>
      <c r="BZ39" s="599"/>
      <c r="CA39" s="599"/>
      <c r="CB39" s="599"/>
      <c r="CC39" s="599"/>
      <c r="CD39" s="599"/>
      <c r="CE39" s="599"/>
      <c r="CF39" s="599"/>
      <c r="CG39" s="599"/>
      <c r="CH39" s="599"/>
      <c r="CI39" s="599"/>
      <c r="CJ39" s="599"/>
      <c r="CK39" s="599"/>
      <c r="CL39" s="599"/>
      <c r="CM39" s="599"/>
      <c r="CN39" s="167"/>
      <c r="CO39" s="598">
        <f t="shared" si="3"/>
        <v>26</v>
      </c>
      <c r="CP39" s="598"/>
      <c r="CQ39" s="599" t="str">
        <f>IF('各会計、関係団体の財政状況及び健全化判断比率'!BS12="","",'各会計、関係団体の財政状況及び健全化判断比率'!BS12)</f>
        <v>立花ワイン</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八女西部広域事務組合（一般会計）</v>
      </c>
      <c r="BZ40" s="599"/>
      <c r="CA40" s="599"/>
      <c r="CB40" s="599"/>
      <c r="CC40" s="599"/>
      <c r="CD40" s="599"/>
      <c r="CE40" s="599"/>
      <c r="CF40" s="599"/>
      <c r="CG40" s="599"/>
      <c r="CH40" s="599"/>
      <c r="CI40" s="599"/>
      <c r="CJ40" s="599"/>
      <c r="CK40" s="599"/>
      <c r="CL40" s="599"/>
      <c r="CM40" s="599"/>
      <c r="CN40" s="167"/>
      <c r="CO40" s="598">
        <f t="shared" si="3"/>
        <v>27</v>
      </c>
      <c r="CP40" s="598"/>
      <c r="CQ40" s="599" t="str">
        <f>IF('各会計、関係団体の財政状況及び健全化判断比率'!BS13="","",'各会計、関係団体の財政状況及び健全化判断比率'!BS13)</f>
        <v>立花バンブー</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福岡県自治振興組合（一般会計）</v>
      </c>
      <c r="BZ41" s="599"/>
      <c r="CA41" s="599"/>
      <c r="CB41" s="599"/>
      <c r="CC41" s="599"/>
      <c r="CD41" s="599"/>
      <c r="CE41" s="599"/>
      <c r="CF41" s="599"/>
      <c r="CG41" s="599"/>
      <c r="CH41" s="599"/>
      <c r="CI41" s="599"/>
      <c r="CJ41" s="599"/>
      <c r="CK41" s="599"/>
      <c r="CL41" s="599"/>
      <c r="CM41" s="599"/>
      <c r="CN41" s="167"/>
      <c r="CO41" s="598">
        <f t="shared" si="3"/>
        <v>28</v>
      </c>
      <c r="CP41" s="598"/>
      <c r="CQ41" s="599" t="str">
        <f>IF('各会計、関係団体の財政状況及び健全化判断比率'!BS14="","",'各会計、関係団体の財政状況及び健全化判断比率'!BS14)</f>
        <v>道の駅たちばな</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福岡県自治振興組合（公文書館事業特別会計）</v>
      </c>
      <c r="BZ42" s="599"/>
      <c r="CA42" s="599"/>
      <c r="CB42" s="599"/>
      <c r="CC42" s="599"/>
      <c r="CD42" s="599"/>
      <c r="CE42" s="599"/>
      <c r="CF42" s="599"/>
      <c r="CG42" s="599"/>
      <c r="CH42" s="599"/>
      <c r="CI42" s="599"/>
      <c r="CJ42" s="599"/>
      <c r="CK42" s="599"/>
      <c r="CL42" s="599"/>
      <c r="CM42" s="599"/>
      <c r="CN42" s="167"/>
      <c r="CO42" s="598">
        <f t="shared" si="3"/>
        <v>29</v>
      </c>
      <c r="CP42" s="598"/>
      <c r="CQ42" s="599" t="str">
        <f>IF('各会計、関係団体の財政状況及び健全化判断比率'!BS15="","",'各会計、関係団体の財政状況及び健全化判断比率'!BS15)</f>
        <v>FM八女</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八女中部衛生施設事務組合（一般会計）</v>
      </c>
      <c r="BZ43" s="599"/>
      <c r="CA43" s="599"/>
      <c r="CB43" s="599"/>
      <c r="CC43" s="599"/>
      <c r="CD43" s="599"/>
      <c r="CE43" s="599"/>
      <c r="CF43" s="599"/>
      <c r="CG43" s="599"/>
      <c r="CH43" s="599"/>
      <c r="CI43" s="599"/>
      <c r="CJ43" s="599"/>
      <c r="CK43" s="599"/>
      <c r="CL43" s="599"/>
      <c r="CM43" s="599"/>
      <c r="CN43" s="167"/>
      <c r="CO43" s="598">
        <f t="shared" si="3"/>
        <v>30</v>
      </c>
      <c r="CP43" s="598"/>
      <c r="CQ43" s="599" t="str">
        <f>IF('各会計、関係団体の財政状況及び健全化判断比率'!BS16="","",'各会計、関係団体の財政状況及び健全化判断比率'!BS16)</f>
        <v>クリニックくろき</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528</v>
      </c>
      <c r="D34" s="1184"/>
      <c r="E34" s="1185"/>
      <c r="F34" s="32" t="s">
        <v>529</v>
      </c>
      <c r="G34" s="33" t="s">
        <v>530</v>
      </c>
      <c r="H34" s="33" t="s">
        <v>531</v>
      </c>
      <c r="I34" s="33" t="s">
        <v>532</v>
      </c>
      <c r="J34" s="34" t="s">
        <v>532</v>
      </c>
      <c r="K34" s="22"/>
      <c r="L34" s="22"/>
      <c r="M34" s="22"/>
      <c r="N34" s="22"/>
      <c r="O34" s="22"/>
      <c r="P34" s="22"/>
    </row>
    <row r="35" spans="1:16" ht="39" customHeight="1" x14ac:dyDescent="0.15">
      <c r="A35" s="22"/>
      <c r="B35" s="35"/>
      <c r="C35" s="1178" t="s">
        <v>533</v>
      </c>
      <c r="D35" s="1179"/>
      <c r="E35" s="1180"/>
      <c r="F35" s="36">
        <v>5.3</v>
      </c>
      <c r="G35" s="37">
        <v>6.03</v>
      </c>
      <c r="H35" s="37">
        <v>6.76</v>
      </c>
      <c r="I35" s="37">
        <v>7.36</v>
      </c>
      <c r="J35" s="38">
        <v>7.7</v>
      </c>
      <c r="K35" s="22"/>
      <c r="L35" s="22"/>
      <c r="M35" s="22"/>
      <c r="N35" s="22"/>
      <c r="O35" s="22"/>
      <c r="P35" s="22"/>
    </row>
    <row r="36" spans="1:16" ht="39" customHeight="1" x14ac:dyDescent="0.15">
      <c r="A36" s="22"/>
      <c r="B36" s="35"/>
      <c r="C36" s="1178" t="s">
        <v>534</v>
      </c>
      <c r="D36" s="1179"/>
      <c r="E36" s="1180"/>
      <c r="F36" s="36">
        <v>5.17</v>
      </c>
      <c r="G36" s="37">
        <v>4.45</v>
      </c>
      <c r="H36" s="37">
        <v>2.83</v>
      </c>
      <c r="I36" s="37">
        <v>9.92</v>
      </c>
      <c r="J36" s="38">
        <v>5.85</v>
      </c>
      <c r="K36" s="22"/>
      <c r="L36" s="22"/>
      <c r="M36" s="22"/>
      <c r="N36" s="22"/>
      <c r="O36" s="22"/>
      <c r="P36" s="22"/>
    </row>
    <row r="37" spans="1:16" ht="39" customHeight="1" x14ac:dyDescent="0.15">
      <c r="A37" s="22"/>
      <c r="B37" s="35"/>
      <c r="C37" s="1178" t="s">
        <v>535</v>
      </c>
      <c r="D37" s="1179"/>
      <c r="E37" s="1180"/>
      <c r="F37" s="36">
        <v>0.9</v>
      </c>
      <c r="G37" s="37">
        <v>0.51</v>
      </c>
      <c r="H37" s="37">
        <v>0.56000000000000005</v>
      </c>
      <c r="I37" s="37">
        <v>0.57999999999999996</v>
      </c>
      <c r="J37" s="38">
        <v>0.77</v>
      </c>
      <c r="K37" s="22"/>
      <c r="L37" s="22"/>
      <c r="M37" s="22"/>
      <c r="N37" s="22"/>
      <c r="O37" s="22"/>
      <c r="P37" s="22"/>
    </row>
    <row r="38" spans="1:16" ht="39" customHeight="1" x14ac:dyDescent="0.15">
      <c r="A38" s="22"/>
      <c r="B38" s="35"/>
      <c r="C38" s="1178" t="s">
        <v>536</v>
      </c>
      <c r="D38" s="1179"/>
      <c r="E38" s="1180"/>
      <c r="F38" s="36">
        <v>0.01</v>
      </c>
      <c r="G38" s="37">
        <v>0</v>
      </c>
      <c r="H38" s="37" t="s">
        <v>532</v>
      </c>
      <c r="I38" s="37">
        <v>0.08</v>
      </c>
      <c r="J38" s="38">
        <v>0.3</v>
      </c>
      <c r="K38" s="22"/>
      <c r="L38" s="22"/>
      <c r="M38" s="22"/>
      <c r="N38" s="22"/>
      <c r="O38" s="22"/>
      <c r="P38" s="22"/>
    </row>
    <row r="39" spans="1:16" ht="39" customHeight="1" x14ac:dyDescent="0.15">
      <c r="A39" s="22"/>
      <c r="B39" s="35"/>
      <c r="C39" s="1178" t="s">
        <v>537</v>
      </c>
      <c r="D39" s="1179"/>
      <c r="E39" s="1180"/>
      <c r="F39" s="36">
        <v>7.0000000000000007E-2</v>
      </c>
      <c r="G39" s="37">
        <v>0.08</v>
      </c>
      <c r="H39" s="37">
        <v>7.0000000000000007E-2</v>
      </c>
      <c r="I39" s="37">
        <v>7.0000000000000007E-2</v>
      </c>
      <c r="J39" s="38">
        <v>0.14000000000000001</v>
      </c>
      <c r="K39" s="22"/>
      <c r="L39" s="22"/>
      <c r="M39" s="22"/>
      <c r="N39" s="22"/>
      <c r="O39" s="22"/>
      <c r="P39" s="22"/>
    </row>
    <row r="40" spans="1:16" ht="39" customHeight="1" x14ac:dyDescent="0.15">
      <c r="A40" s="22"/>
      <c r="B40" s="35"/>
      <c r="C40" s="1178" t="s">
        <v>538</v>
      </c>
      <c r="D40" s="1179"/>
      <c r="E40" s="1180"/>
      <c r="F40" s="36">
        <v>7.0000000000000007E-2</v>
      </c>
      <c r="G40" s="37">
        <v>0.08</v>
      </c>
      <c r="H40" s="37">
        <v>0.05</v>
      </c>
      <c r="I40" s="37">
        <v>0</v>
      </c>
      <c r="J40" s="38">
        <v>0.04</v>
      </c>
      <c r="K40" s="22"/>
      <c r="L40" s="22"/>
      <c r="M40" s="22"/>
      <c r="N40" s="22"/>
      <c r="O40" s="22"/>
      <c r="P40" s="22"/>
    </row>
    <row r="41" spans="1:16" ht="39" customHeight="1" x14ac:dyDescent="0.15">
      <c r="A41" s="22"/>
      <c r="B41" s="35"/>
      <c r="C41" s="1178" t="s">
        <v>539</v>
      </c>
      <c r="D41" s="1179"/>
      <c r="E41" s="1180"/>
      <c r="F41" s="36">
        <v>0.02</v>
      </c>
      <c r="G41" s="37">
        <v>0.02</v>
      </c>
      <c r="H41" s="37">
        <v>0.05</v>
      </c>
      <c r="I41" s="37">
        <v>0.05</v>
      </c>
      <c r="J41" s="38">
        <v>0.03</v>
      </c>
      <c r="K41" s="22"/>
      <c r="L41" s="22"/>
      <c r="M41" s="22"/>
      <c r="N41" s="22"/>
      <c r="O41" s="22"/>
      <c r="P41" s="22"/>
    </row>
    <row r="42" spans="1:16" ht="39" customHeight="1" x14ac:dyDescent="0.15">
      <c r="A42" s="22"/>
      <c r="B42" s="39"/>
      <c r="C42" s="1178" t="s">
        <v>540</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541</v>
      </c>
      <c r="D43" s="1182"/>
      <c r="E43" s="1183"/>
      <c r="F43" s="41">
        <v>0.1</v>
      </c>
      <c r="G43" s="42">
        <v>0.09</v>
      </c>
      <c r="H43" s="42">
        <v>0.1</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3995</v>
      </c>
      <c r="L45" s="60">
        <v>3915</v>
      </c>
      <c r="M45" s="60">
        <v>3925</v>
      </c>
      <c r="N45" s="60">
        <v>3832</v>
      </c>
      <c r="O45" s="61">
        <v>3742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444</v>
      </c>
      <c r="L48" s="64">
        <v>446</v>
      </c>
      <c r="M48" s="64">
        <v>486</v>
      </c>
      <c r="N48" s="64">
        <v>440</v>
      </c>
      <c r="O48" s="65">
        <v>502</v>
      </c>
      <c r="P48" s="48"/>
      <c r="Q48" s="48"/>
      <c r="R48" s="48"/>
      <c r="S48" s="48"/>
      <c r="T48" s="48"/>
      <c r="U48" s="48"/>
    </row>
    <row r="49" spans="1:21" ht="30.75" customHeight="1" x14ac:dyDescent="0.15">
      <c r="A49" s="48"/>
      <c r="B49" s="1196"/>
      <c r="C49" s="1197"/>
      <c r="D49" s="62"/>
      <c r="E49" s="1188" t="s">
        <v>16</v>
      </c>
      <c r="F49" s="1188"/>
      <c r="G49" s="1188"/>
      <c r="H49" s="1188"/>
      <c r="I49" s="1188"/>
      <c r="J49" s="1189"/>
      <c r="K49" s="63">
        <v>556</v>
      </c>
      <c r="L49" s="64">
        <v>542</v>
      </c>
      <c r="M49" s="64">
        <v>375</v>
      </c>
      <c r="N49" s="64">
        <v>279</v>
      </c>
      <c r="O49" s="65">
        <v>330</v>
      </c>
      <c r="P49" s="48"/>
      <c r="Q49" s="48"/>
      <c r="R49" s="48"/>
      <c r="S49" s="48"/>
      <c r="T49" s="48"/>
      <c r="U49" s="48"/>
    </row>
    <row r="50" spans="1:21" ht="30.75" customHeight="1" x14ac:dyDescent="0.15">
      <c r="A50" s="48"/>
      <c r="B50" s="1196"/>
      <c r="C50" s="1197"/>
      <c r="D50" s="62"/>
      <c r="E50" s="1188" t="s">
        <v>17</v>
      </c>
      <c r="F50" s="1188"/>
      <c r="G50" s="1188"/>
      <c r="H50" s="1188"/>
      <c r="I50" s="1188"/>
      <c r="J50" s="1189"/>
      <c r="K50" s="63">
        <v>85</v>
      </c>
      <c r="L50" s="64">
        <v>84</v>
      </c>
      <c r="M50" s="64">
        <v>89</v>
      </c>
      <c r="N50" s="64">
        <v>132</v>
      </c>
      <c r="O50" s="65">
        <v>85</v>
      </c>
      <c r="P50" s="48"/>
      <c r="Q50" s="48"/>
      <c r="R50" s="48"/>
      <c r="S50" s="48"/>
      <c r="T50" s="48"/>
      <c r="U50" s="48"/>
    </row>
    <row r="51" spans="1:21" ht="30.75" customHeight="1" x14ac:dyDescent="0.15">
      <c r="A51" s="48"/>
      <c r="B51" s="1198"/>
      <c r="C51" s="1199"/>
      <c r="D51" s="66"/>
      <c r="E51" s="1188" t="s">
        <v>18</v>
      </c>
      <c r="F51" s="1188"/>
      <c r="G51" s="1188"/>
      <c r="H51" s="1188"/>
      <c r="I51" s="1188"/>
      <c r="J51" s="1189"/>
      <c r="K51" s="63">
        <v>3</v>
      </c>
      <c r="L51" s="64">
        <v>4</v>
      </c>
      <c r="M51" s="64">
        <v>1</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3511</v>
      </c>
      <c r="L52" s="64">
        <v>3360</v>
      </c>
      <c r="M52" s="64">
        <v>3379</v>
      </c>
      <c r="N52" s="64">
        <v>3141</v>
      </c>
      <c r="O52" s="65">
        <v>3121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1572</v>
      </c>
      <c r="L53" s="69">
        <v>1631</v>
      </c>
      <c r="M53" s="69">
        <v>1497</v>
      </c>
      <c r="N53" s="69">
        <v>1542</v>
      </c>
      <c r="O53" s="70">
        <v>1538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 zoomScale="60" zoomScaleNormal="60" zoomScaleSheetLayoutView="75"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30145</v>
      </c>
      <c r="J41" s="83">
        <v>29651</v>
      </c>
      <c r="K41" s="83">
        <v>28730</v>
      </c>
      <c r="L41" s="83">
        <v>27369</v>
      </c>
      <c r="M41" s="84">
        <v>26099</v>
      </c>
    </row>
    <row r="42" spans="2:13" ht="27.75" customHeight="1" x14ac:dyDescent="0.15">
      <c r="B42" s="1204"/>
      <c r="C42" s="1205"/>
      <c r="D42" s="85"/>
      <c r="E42" s="1210" t="s">
        <v>26</v>
      </c>
      <c r="F42" s="1210"/>
      <c r="G42" s="1210"/>
      <c r="H42" s="1211"/>
      <c r="I42" s="86">
        <v>858</v>
      </c>
      <c r="J42" s="87">
        <v>814</v>
      </c>
      <c r="K42" s="87">
        <v>720</v>
      </c>
      <c r="L42" s="87">
        <v>643</v>
      </c>
      <c r="M42" s="88">
        <v>549</v>
      </c>
    </row>
    <row r="43" spans="2:13" ht="27.75" customHeight="1" x14ac:dyDescent="0.15">
      <c r="B43" s="1204"/>
      <c r="C43" s="1205"/>
      <c r="D43" s="85"/>
      <c r="E43" s="1210" t="s">
        <v>27</v>
      </c>
      <c r="F43" s="1210"/>
      <c r="G43" s="1210"/>
      <c r="H43" s="1211"/>
      <c r="I43" s="86">
        <v>7751</v>
      </c>
      <c r="J43" s="87">
        <v>7607</v>
      </c>
      <c r="K43" s="87">
        <v>7583</v>
      </c>
      <c r="L43" s="87">
        <v>7579</v>
      </c>
      <c r="M43" s="88">
        <v>7485</v>
      </c>
    </row>
    <row r="44" spans="2:13" ht="27.75" customHeight="1" x14ac:dyDescent="0.15">
      <c r="B44" s="1204"/>
      <c r="C44" s="1205"/>
      <c r="D44" s="85"/>
      <c r="E44" s="1210" t="s">
        <v>28</v>
      </c>
      <c r="F44" s="1210"/>
      <c r="G44" s="1210"/>
      <c r="H44" s="1211"/>
      <c r="I44" s="86">
        <v>4004</v>
      </c>
      <c r="J44" s="87">
        <v>3726</v>
      </c>
      <c r="K44" s="87">
        <v>3510</v>
      </c>
      <c r="L44" s="87">
        <v>3446</v>
      </c>
      <c r="M44" s="88">
        <v>3236</v>
      </c>
    </row>
    <row r="45" spans="2:13" ht="27.75" customHeight="1" x14ac:dyDescent="0.15">
      <c r="B45" s="1204"/>
      <c r="C45" s="1205"/>
      <c r="D45" s="85"/>
      <c r="E45" s="1210" t="s">
        <v>29</v>
      </c>
      <c r="F45" s="1210"/>
      <c r="G45" s="1210"/>
      <c r="H45" s="1211"/>
      <c r="I45" s="86">
        <v>7996</v>
      </c>
      <c r="J45" s="87">
        <v>7730</v>
      </c>
      <c r="K45" s="87">
        <v>7247</v>
      </c>
      <c r="L45" s="87">
        <v>6820</v>
      </c>
      <c r="M45" s="88">
        <v>6602</v>
      </c>
    </row>
    <row r="46" spans="2:13" ht="27.75" customHeight="1" x14ac:dyDescent="0.15">
      <c r="B46" s="1204"/>
      <c r="C46" s="1205"/>
      <c r="D46" s="89"/>
      <c r="E46" s="1210" t="s">
        <v>30</v>
      </c>
      <c r="F46" s="1210"/>
      <c r="G46" s="1210"/>
      <c r="H46" s="1211"/>
      <c r="I46" s="86">
        <v>184</v>
      </c>
      <c r="J46" s="87">
        <v>36</v>
      </c>
      <c r="K46" s="87">
        <v>36</v>
      </c>
      <c r="L46" s="87">
        <v>32</v>
      </c>
      <c r="M46" s="88">
        <v>16</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20405</v>
      </c>
      <c r="J50" s="87">
        <v>19142</v>
      </c>
      <c r="K50" s="87">
        <v>22366</v>
      </c>
      <c r="L50" s="87">
        <v>22443</v>
      </c>
      <c r="M50" s="88">
        <v>22500</v>
      </c>
    </row>
    <row r="51" spans="2:13" ht="27.75" customHeight="1" x14ac:dyDescent="0.15">
      <c r="B51" s="1204"/>
      <c r="C51" s="1205"/>
      <c r="D51" s="85"/>
      <c r="E51" s="1210" t="s">
        <v>36</v>
      </c>
      <c r="F51" s="1210"/>
      <c r="G51" s="1210"/>
      <c r="H51" s="1211"/>
      <c r="I51" s="86">
        <v>607</v>
      </c>
      <c r="J51" s="87">
        <v>494</v>
      </c>
      <c r="K51" s="87">
        <v>432</v>
      </c>
      <c r="L51" s="87">
        <v>375</v>
      </c>
      <c r="M51" s="88">
        <v>426</v>
      </c>
    </row>
    <row r="52" spans="2:13" ht="27.75" customHeight="1" x14ac:dyDescent="0.15">
      <c r="B52" s="1206"/>
      <c r="C52" s="1207"/>
      <c r="D52" s="85"/>
      <c r="E52" s="1210" t="s">
        <v>37</v>
      </c>
      <c r="F52" s="1210"/>
      <c r="G52" s="1210"/>
      <c r="H52" s="1211"/>
      <c r="I52" s="86">
        <v>30482</v>
      </c>
      <c r="J52" s="87">
        <v>30379</v>
      </c>
      <c r="K52" s="87">
        <v>30095</v>
      </c>
      <c r="L52" s="87">
        <v>29873</v>
      </c>
      <c r="M52" s="88">
        <v>29456</v>
      </c>
    </row>
    <row r="53" spans="2:13" ht="27.75" customHeight="1" thickBot="1" x14ac:dyDescent="0.2">
      <c r="B53" s="1217" t="s">
        <v>21</v>
      </c>
      <c r="C53" s="1218"/>
      <c r="D53" s="92"/>
      <c r="E53" s="1219" t="s">
        <v>38</v>
      </c>
      <c r="F53" s="1219"/>
      <c r="G53" s="1219"/>
      <c r="H53" s="1220"/>
      <c r="I53" s="93">
        <v>-556</v>
      </c>
      <c r="J53" s="94">
        <v>-452</v>
      </c>
      <c r="K53" s="94">
        <v>-5066</v>
      </c>
      <c r="L53" s="94">
        <v>-6804</v>
      </c>
      <c r="M53" s="95">
        <v>-8395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582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583</v>
      </c>
      <c r="I42" s="354"/>
      <c r="J42" s="354"/>
      <c r="K42" s="354"/>
      <c r="L42" s="246"/>
      <c r="M42" s="246"/>
      <c r="N42" s="246"/>
      <c r="O42" s="246"/>
    </row>
    <row r="43" spans="2:17" x14ac:dyDescent="0.15">
      <c r="B43" s="250"/>
      <c r="C43" s="246"/>
      <c r="D43" s="246"/>
      <c r="E43" s="246"/>
      <c r="F43" s="246"/>
      <c r="G43" s="1233" t="s">
        <v>593</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584</v>
      </c>
    </row>
    <row r="50" spans="1:17" x14ac:dyDescent="0.15">
      <c r="B50" s="250"/>
      <c r="C50" s="246"/>
      <c r="D50" s="246"/>
      <c r="E50" s="246"/>
      <c r="F50" s="246"/>
      <c r="G50" s="1242"/>
      <c r="H50" s="1243"/>
      <c r="I50" s="1243"/>
      <c r="J50" s="1244"/>
      <c r="K50" s="356" t="s">
        <v>521</v>
      </c>
      <c r="L50" s="356" t="s">
        <v>522</v>
      </c>
      <c r="M50" s="356" t="s">
        <v>523</v>
      </c>
      <c r="N50" s="356" t="s">
        <v>524</v>
      </c>
      <c r="O50" s="356" t="s">
        <v>525</v>
      </c>
    </row>
    <row r="51" spans="1:17" x14ac:dyDescent="0.15">
      <c r="B51" s="250"/>
      <c r="C51" s="246"/>
      <c r="D51" s="246"/>
      <c r="E51" s="246"/>
      <c r="F51" s="246"/>
      <c r="G51" s="1245" t="s">
        <v>585</v>
      </c>
      <c r="H51" s="1246"/>
      <c r="I51" s="1251" t="s">
        <v>586</v>
      </c>
      <c r="J51" s="1251"/>
      <c r="K51" s="1256"/>
      <c r="L51" s="1256"/>
      <c r="M51" s="1256"/>
      <c r="N51" s="1221"/>
      <c r="O51" s="1221"/>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587</v>
      </c>
      <c r="J53" s="1231"/>
      <c r="K53" s="1255"/>
      <c r="L53" s="1255"/>
      <c r="M53" s="1255"/>
      <c r="N53" s="1253">
        <v>51.3</v>
      </c>
      <c r="O53" s="1253">
        <v>52.6</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588</v>
      </c>
      <c r="H55" s="1226"/>
      <c r="I55" s="1231" t="s">
        <v>586</v>
      </c>
      <c r="J55" s="1231"/>
      <c r="K55" s="1256"/>
      <c r="L55" s="1256"/>
      <c r="M55" s="1256"/>
      <c r="N55" s="1221">
        <v>39</v>
      </c>
      <c r="O55" s="1221">
        <v>32.5</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587</v>
      </c>
      <c r="J57" s="1223"/>
      <c r="K57" s="1255"/>
      <c r="L57" s="1255"/>
      <c r="M57" s="1255"/>
      <c r="N57" s="1253">
        <v>55.4</v>
      </c>
      <c r="O57" s="1253">
        <v>56.7</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589</v>
      </c>
      <c r="C63" s="246"/>
      <c r="D63" s="246"/>
      <c r="E63" s="246"/>
      <c r="F63" s="246"/>
      <c r="G63" s="246"/>
      <c r="H63" s="246"/>
      <c r="I63" s="246"/>
      <c r="J63" s="246"/>
      <c r="K63" s="246"/>
      <c r="L63" s="246"/>
      <c r="M63" s="246"/>
      <c r="N63" s="246"/>
      <c r="O63" s="246"/>
    </row>
    <row r="64" spans="1:17" x14ac:dyDescent="0.15">
      <c r="B64" s="250"/>
      <c r="C64" s="246"/>
      <c r="D64" s="246"/>
      <c r="E64" s="246"/>
      <c r="F64" s="246"/>
      <c r="G64" s="353" t="s">
        <v>583</v>
      </c>
      <c r="I64" s="354"/>
      <c r="J64" s="354"/>
      <c r="K64" s="354"/>
      <c r="L64" s="246"/>
      <c r="M64" s="246"/>
      <c r="N64" s="246"/>
      <c r="O64" s="246"/>
    </row>
    <row r="65" spans="2:30" x14ac:dyDescent="0.15">
      <c r="B65" s="250"/>
      <c r="C65" s="246"/>
      <c r="D65" s="246"/>
      <c r="E65" s="246"/>
      <c r="F65" s="246"/>
      <c r="G65" s="1233" t="s">
        <v>592</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590</v>
      </c>
      <c r="I71" s="370"/>
      <c r="J71" s="366"/>
      <c r="K71" s="366"/>
      <c r="L71" s="367"/>
      <c r="M71" s="366"/>
      <c r="N71" s="367"/>
      <c r="O71" s="368"/>
    </row>
    <row r="72" spans="2:30" x14ac:dyDescent="0.15">
      <c r="B72" s="250"/>
      <c r="C72" s="246"/>
      <c r="D72" s="246"/>
      <c r="E72" s="246"/>
      <c r="F72" s="246"/>
      <c r="G72" s="1242"/>
      <c r="H72" s="1243"/>
      <c r="I72" s="1243"/>
      <c r="J72" s="1244"/>
      <c r="K72" s="356" t="s">
        <v>521</v>
      </c>
      <c r="L72" s="356" t="s">
        <v>522</v>
      </c>
      <c r="M72" s="356" t="s">
        <v>523</v>
      </c>
      <c r="N72" s="356" t="s">
        <v>524</v>
      </c>
      <c r="O72" s="356" t="s">
        <v>525</v>
      </c>
    </row>
    <row r="73" spans="2:30" x14ac:dyDescent="0.15">
      <c r="B73" s="250"/>
      <c r="C73" s="246"/>
      <c r="D73" s="246"/>
      <c r="E73" s="246"/>
      <c r="F73" s="246"/>
      <c r="G73" s="1245" t="s">
        <v>585</v>
      </c>
      <c r="H73" s="1246"/>
      <c r="I73" s="1251" t="s">
        <v>586</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591</v>
      </c>
      <c r="J75" s="1231"/>
      <c r="K75" s="1253">
        <v>9.5</v>
      </c>
      <c r="L75" s="1253">
        <v>9</v>
      </c>
      <c r="M75" s="1253">
        <v>8.6</v>
      </c>
      <c r="N75" s="1253">
        <v>8.6</v>
      </c>
      <c r="O75" s="1253">
        <v>8.6</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588</v>
      </c>
      <c r="H77" s="1226"/>
      <c r="I77" s="1231" t="s">
        <v>586</v>
      </c>
      <c r="J77" s="1231"/>
      <c r="K77" s="1232">
        <v>58.2</v>
      </c>
      <c r="L77" s="1232">
        <v>50.3</v>
      </c>
      <c r="M77" s="1221">
        <v>45.9</v>
      </c>
      <c r="N77" s="1221">
        <v>39</v>
      </c>
      <c r="O77" s="1221">
        <v>32.5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591</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56683</v>
      </c>
      <c r="E3" s="118"/>
      <c r="F3" s="119">
        <v>50880</v>
      </c>
      <c r="G3" s="120"/>
      <c r="H3" s="121"/>
    </row>
    <row r="4" spans="1:8" x14ac:dyDescent="0.15">
      <c r="A4" s="122"/>
      <c r="B4" s="123"/>
      <c r="C4" s="124"/>
      <c r="D4" s="125">
        <v>33594</v>
      </c>
      <c r="E4" s="126"/>
      <c r="F4" s="127">
        <v>26879</v>
      </c>
      <c r="G4" s="128"/>
      <c r="H4" s="129"/>
    </row>
    <row r="5" spans="1:8" x14ac:dyDescent="0.15">
      <c r="A5" s="110" t="s">
        <v>515</v>
      </c>
      <c r="B5" s="115"/>
      <c r="C5" s="116"/>
      <c r="D5" s="117">
        <v>60283</v>
      </c>
      <c r="E5" s="118"/>
      <c r="F5" s="119">
        <v>63956</v>
      </c>
      <c r="G5" s="120"/>
      <c r="H5" s="121"/>
    </row>
    <row r="6" spans="1:8" x14ac:dyDescent="0.15">
      <c r="A6" s="122"/>
      <c r="B6" s="123"/>
      <c r="C6" s="124"/>
      <c r="D6" s="125">
        <v>29211</v>
      </c>
      <c r="E6" s="126"/>
      <c r="F6" s="127">
        <v>29239</v>
      </c>
      <c r="G6" s="128"/>
      <c r="H6" s="129"/>
    </row>
    <row r="7" spans="1:8" x14ac:dyDescent="0.15">
      <c r="A7" s="110" t="s">
        <v>516</v>
      </c>
      <c r="B7" s="115"/>
      <c r="C7" s="116"/>
      <c r="D7" s="117">
        <v>60717</v>
      </c>
      <c r="E7" s="118"/>
      <c r="F7" s="119">
        <v>66255</v>
      </c>
      <c r="G7" s="120"/>
      <c r="H7" s="121"/>
    </row>
    <row r="8" spans="1:8" x14ac:dyDescent="0.15">
      <c r="A8" s="122"/>
      <c r="B8" s="123"/>
      <c r="C8" s="124"/>
      <c r="D8" s="125">
        <v>31583</v>
      </c>
      <c r="E8" s="126"/>
      <c r="F8" s="127">
        <v>31822</v>
      </c>
      <c r="G8" s="128"/>
      <c r="H8" s="129"/>
    </row>
    <row r="9" spans="1:8" x14ac:dyDescent="0.15">
      <c r="A9" s="110" t="s">
        <v>517</v>
      </c>
      <c r="B9" s="115"/>
      <c r="C9" s="116"/>
      <c r="D9" s="117">
        <v>72509</v>
      </c>
      <c r="E9" s="118"/>
      <c r="F9" s="119">
        <v>92247</v>
      </c>
      <c r="G9" s="120"/>
      <c r="H9" s="121"/>
    </row>
    <row r="10" spans="1:8" x14ac:dyDescent="0.15">
      <c r="A10" s="122"/>
      <c r="B10" s="123"/>
      <c r="C10" s="124"/>
      <c r="D10" s="125">
        <v>48521</v>
      </c>
      <c r="E10" s="126"/>
      <c r="F10" s="127">
        <v>37204</v>
      </c>
      <c r="G10" s="128"/>
      <c r="H10" s="129"/>
    </row>
    <row r="11" spans="1:8" x14ac:dyDescent="0.15">
      <c r="A11" s="110" t="s">
        <v>518</v>
      </c>
      <c r="B11" s="115"/>
      <c r="C11" s="116"/>
      <c r="D11" s="117">
        <v>82065</v>
      </c>
      <c r="E11" s="118"/>
      <c r="F11" s="119">
        <v>67319</v>
      </c>
      <c r="G11" s="120"/>
      <c r="H11" s="121"/>
    </row>
    <row r="12" spans="1:8" x14ac:dyDescent="0.15">
      <c r="A12" s="122"/>
      <c r="B12" s="123"/>
      <c r="C12" s="130"/>
      <c r="D12" s="125">
        <v>58784</v>
      </c>
      <c r="E12" s="126"/>
      <c r="F12" s="127">
        <v>38101</v>
      </c>
      <c r="G12" s="128"/>
      <c r="H12" s="129"/>
    </row>
    <row r="13" spans="1:8" x14ac:dyDescent="0.15">
      <c r="A13" s="110"/>
      <c r="B13" s="115"/>
      <c r="C13" s="131"/>
      <c r="D13" s="132">
        <v>66451</v>
      </c>
      <c r="E13" s="133"/>
      <c r="F13" s="134">
        <v>68131</v>
      </c>
      <c r="G13" s="135"/>
      <c r="H13" s="121"/>
    </row>
    <row r="14" spans="1:8" x14ac:dyDescent="0.15">
      <c r="A14" s="122"/>
      <c r="B14" s="123"/>
      <c r="C14" s="124"/>
      <c r="D14" s="125">
        <v>40339</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4.54</v>
      </c>
      <c r="C19" s="136">
        <f>ROUND(VALUE(SUBSTITUTE(実質収支比率等に係る経年分析!G$48,"▲","-")),2)</f>
        <v>3.88</v>
      </c>
      <c r="D19" s="136">
        <f>ROUND(VALUE(SUBSTITUTE(実質収支比率等に係る経年分析!H$48,"▲","-")),2)</f>
        <v>2.35</v>
      </c>
      <c r="E19" s="136">
        <f>ROUND(VALUE(SUBSTITUTE(実質収支比率等に係る経年分析!I$48,"▲","-")),2)</f>
        <v>9.5</v>
      </c>
      <c r="F19" s="136">
        <f>ROUND(VALUE(SUBSTITUTE(実質収支比率等に係る経年分析!J$48,"▲","-")),2)</f>
        <v>5.4</v>
      </c>
    </row>
    <row r="20" spans="1:11" x14ac:dyDescent="0.15">
      <c r="A20" s="136" t="s">
        <v>43</v>
      </c>
      <c r="B20" s="136">
        <f>ROUND(VALUE(SUBSTITUTE(実質収支比率等に係る経年分析!F$47,"▲","-")),2)</f>
        <v>53.95</v>
      </c>
      <c r="C20" s="136">
        <f>ROUND(VALUE(SUBSTITUTE(実質収支比率等に係る経年分析!G$47,"▲","-")),2)</f>
        <v>46.67</v>
      </c>
      <c r="D20" s="136">
        <f>ROUND(VALUE(SUBSTITUTE(実質収支比率等に係る経年分析!H$47,"▲","-")),2)</f>
        <v>55.36</v>
      </c>
      <c r="E20" s="136">
        <f>ROUND(VALUE(SUBSTITUTE(実質収支比率等に係る経年分析!I$47,"▲","-")),2)</f>
        <v>59.99</v>
      </c>
      <c r="F20" s="136">
        <f>ROUND(VALUE(SUBSTITUTE(実質収支比率等に係る経年分析!J$47,"▲","-")),2)</f>
        <v>59.97</v>
      </c>
    </row>
    <row r="21" spans="1:11" x14ac:dyDescent="0.15">
      <c r="A21" s="136" t="s">
        <v>44</v>
      </c>
      <c r="B21" s="136">
        <f>IF(ISNUMBER(VALUE(SUBSTITUTE(実質収支比率等に係る経年分析!F$49,"▲","-"))),ROUND(VALUE(SUBSTITUTE(実質収支比率等に係る経年分析!F$49,"▲","-")),2),NA())</f>
        <v>4.57</v>
      </c>
      <c r="C21" s="136">
        <f>IF(ISNUMBER(VALUE(SUBSTITUTE(実質収支比率等に係る経年分析!G$49,"▲","-"))),ROUND(VALUE(SUBSTITUTE(実質収支比率等に係る経年分析!G$49,"▲","-")),2),NA())</f>
        <v>-11.17</v>
      </c>
      <c r="D21" s="136">
        <f>IF(ISNUMBER(VALUE(SUBSTITUTE(実質収支比率等に係る経年分析!H$49,"▲","-"))),ROUND(VALUE(SUBSTITUTE(実質収支比率等に係る経年分析!H$49,"▲","-")),2),NA())</f>
        <v>4.22</v>
      </c>
      <c r="E21" s="136">
        <f>IF(ISNUMBER(VALUE(SUBSTITUTE(実質収支比率等に係る経年分析!I$49,"▲","-"))),ROUND(VALUE(SUBSTITUTE(実質収支比率等に係る経年分析!I$49,"▲","-")),2),NA())</f>
        <v>10.050000000000001</v>
      </c>
      <c r="F21" s="136">
        <f>IF(ISNUMBER(VALUE(SUBSTITUTE(実質収支比率等に係る経年分析!J$49,"▲","-"))),ROUND(VALUE(SUBSTITUTE(実質収支比率等に係る経年分析!J$49,"▲","-")),2),NA())</f>
        <v>-10.58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矢部診療所特別会計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簡易水道事業費特別会計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15">
      <c r="A32" s="137" t="str">
        <f>IF(連結実質赤字比率に係る赤字・黒字の構成分析!C$38="",NA(),連結実質赤字比率に係る赤字・黒字の構成分析!C$38)</f>
        <v>国民健康保険事業費特別会計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f>IF(ROUND(VALUE(SUBSTITUTE(連結実質赤字比率に係る赤字・黒字の構成分析!H$38,"▲", "-")), 2) &lt; 0, ABS(ROUND(VALUE(SUBSTITUTE(連結実質赤字比率に係る赤字・黒字の構成分析!H$38,"▲", "-")), 2)), NA())</f>
        <v>0.48</v>
      </c>
      <c r="G32" s="137" t="e">
        <f>IF(ROUND(VALUE(SUBSTITUTE(連結実質赤字比率に係る赤字・黒字の構成分析!H$38,"▲", "-")), 2) &gt;= 0, ABS(ROUND(VALUE(SUBSTITUTE(連結実質赤字比率に係る赤字・黒字の構成分析!H$38,"▲", "-")), 2)), NA())</f>
        <v>#N/A</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x14ac:dyDescent="0.15">
      <c r="A33" s="137" t="str">
        <f>IF(連結実質赤字比率に係る赤字・黒字の構成分析!C$37="",NA(),連結実質赤字比率に係る赤字・黒字の構成分析!C$37)</f>
        <v>介護保険事業費特別会計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0.57999999999999996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4.45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5.85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7.36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7.7</v>
      </c>
    </row>
    <row r="36" spans="1:16" x14ac:dyDescent="0.15">
      <c r="A36" s="137" t="str">
        <f>IF(連結実質赤字比率に係る赤字・黒字の構成分析!C$34="",NA(),連結実質赤字比率に係る赤字・黒字の構成分析!C$34)</f>
        <v>住宅新築資金等貸付事業費特別会計</v>
      </c>
      <c r="B36" s="137">
        <f>IF(ROUND(VALUE(SUBSTITUTE(連結実質赤字比率に係る赤字・黒字の構成分析!F$34,"▲", "-")), 2) &lt; 0, ABS(ROUND(VALUE(SUBSTITUTE(連結実質赤字比率に係る赤字・黒字の構成分析!F$34,"▲", "-")), 2)), NA())</f>
        <v>0.66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0.53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0.48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0.48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3511</v>
      </c>
      <c r="E42" s="138"/>
      <c r="F42" s="138"/>
      <c r="G42" s="138">
        <f>'実質公債費比率（分子）の構造'!L$52</f>
        <v>3360</v>
      </c>
      <c r="H42" s="138"/>
      <c r="I42" s="138"/>
      <c r="J42" s="138">
        <f>'実質公債費比率（分子）の構造'!M$52</f>
        <v>3379</v>
      </c>
      <c r="K42" s="138"/>
      <c r="L42" s="138"/>
      <c r="M42" s="138">
        <f>'実質公債費比率（分子）の構造'!N$52</f>
        <v>3141</v>
      </c>
      <c r="N42" s="138"/>
      <c r="O42" s="138"/>
      <c r="P42" s="138">
        <f>'実質公債費比率（分子）の構造'!O$52</f>
        <v>3121</v>
      </c>
    </row>
    <row r="43" spans="1:16" x14ac:dyDescent="0.15">
      <c r="A43" s="138" t="s">
        <v>52</v>
      </c>
      <c r="B43" s="138">
        <f>'実質公債費比率（分子）の構造'!K$51</f>
        <v>3</v>
      </c>
      <c r="C43" s="138"/>
      <c r="D43" s="138"/>
      <c r="E43" s="138">
        <f>'実質公債費比率（分子）の構造'!L$51</f>
        <v>4</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85</v>
      </c>
      <c r="C44" s="138"/>
      <c r="D44" s="138"/>
      <c r="E44" s="138">
        <f>'実質公債費比率（分子）の構造'!L$50</f>
        <v>84</v>
      </c>
      <c r="F44" s="138"/>
      <c r="G44" s="138"/>
      <c r="H44" s="138">
        <f>'実質公債費比率（分子）の構造'!M$50</f>
        <v>89</v>
      </c>
      <c r="I44" s="138"/>
      <c r="J44" s="138"/>
      <c r="K44" s="138">
        <f>'実質公債費比率（分子）の構造'!N$50</f>
        <v>132</v>
      </c>
      <c r="L44" s="138"/>
      <c r="M44" s="138"/>
      <c r="N44" s="138">
        <f>'実質公債費比率（分子）の構造'!O$50</f>
        <v>85</v>
      </c>
      <c r="O44" s="138"/>
      <c r="P44" s="138"/>
    </row>
    <row r="45" spans="1:16" x14ac:dyDescent="0.15">
      <c r="A45" s="138" t="s">
        <v>54</v>
      </c>
      <c r="B45" s="138">
        <f>'実質公債費比率（分子）の構造'!K$49</f>
        <v>556</v>
      </c>
      <c r="C45" s="138"/>
      <c r="D45" s="138"/>
      <c r="E45" s="138">
        <f>'実質公債費比率（分子）の構造'!L$49</f>
        <v>542</v>
      </c>
      <c r="F45" s="138"/>
      <c r="G45" s="138"/>
      <c r="H45" s="138">
        <f>'実質公債費比率（分子）の構造'!M$49</f>
        <v>375</v>
      </c>
      <c r="I45" s="138"/>
      <c r="J45" s="138"/>
      <c r="K45" s="138">
        <f>'実質公債費比率（分子）の構造'!N$49</f>
        <v>279</v>
      </c>
      <c r="L45" s="138"/>
      <c r="M45" s="138"/>
      <c r="N45" s="138">
        <f>'実質公債費比率（分子）の構造'!O$49</f>
        <v>330</v>
      </c>
      <c r="O45" s="138"/>
      <c r="P45" s="138"/>
    </row>
    <row r="46" spans="1:16" x14ac:dyDescent="0.15">
      <c r="A46" s="138" t="s">
        <v>55</v>
      </c>
      <c r="B46" s="138">
        <f>'実質公債費比率（分子）の構造'!K$48</f>
        <v>444</v>
      </c>
      <c r="C46" s="138"/>
      <c r="D46" s="138"/>
      <c r="E46" s="138">
        <f>'実質公債費比率（分子）の構造'!L$48</f>
        <v>446</v>
      </c>
      <c r="F46" s="138"/>
      <c r="G46" s="138"/>
      <c r="H46" s="138">
        <f>'実質公債費比率（分子）の構造'!M$48</f>
        <v>486</v>
      </c>
      <c r="I46" s="138"/>
      <c r="J46" s="138"/>
      <c r="K46" s="138">
        <f>'実質公債費比率（分子）の構造'!N$48</f>
        <v>440</v>
      </c>
      <c r="L46" s="138"/>
      <c r="M46" s="138"/>
      <c r="N46" s="138">
        <f>'実質公債費比率（分子）の構造'!O$48</f>
        <v>502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3995</v>
      </c>
      <c r="C49" s="138"/>
      <c r="D49" s="138"/>
      <c r="E49" s="138">
        <f>'実質公債費比率（分子）の構造'!L$45</f>
        <v>3915</v>
      </c>
      <c r="F49" s="138"/>
      <c r="G49" s="138"/>
      <c r="H49" s="138">
        <f>'実質公債費比率（分子）の構造'!M$45</f>
        <v>3925</v>
      </c>
      <c r="I49" s="138"/>
      <c r="J49" s="138"/>
      <c r="K49" s="138">
        <f>'実質公債費比率（分子）の構造'!N$45</f>
        <v>3832</v>
      </c>
      <c r="L49" s="138"/>
      <c r="M49" s="138"/>
      <c r="N49" s="138">
        <f>'実質公債費比率（分子）の構造'!O$45</f>
        <v>3742</v>
      </c>
      <c r="O49" s="138"/>
      <c r="P49" s="138"/>
    </row>
    <row r="50" spans="1:16" x14ac:dyDescent="0.15">
      <c r="A50" s="138" t="s">
        <v>59</v>
      </c>
      <c r="B50" s="138" t="e">
        <f>NA()</f>
        <v>#N/A</v>
      </c>
      <c r="C50" s="138">
        <f>IF(ISNUMBER('実質公債費比率（分子）の構造'!K$53),'実質公債費比率（分子）の構造'!K$53,NA())</f>
        <v>1572</v>
      </c>
      <c r="D50" s="138" t="e">
        <f>NA()</f>
        <v>#N/A</v>
      </c>
      <c r="E50" s="138" t="e">
        <f>NA()</f>
        <v>#N/A</v>
      </c>
      <c r="F50" s="138">
        <f>IF(ISNUMBER('実質公債費比率（分子）の構造'!L$53),'実質公債費比率（分子）の構造'!L$53,NA())</f>
        <v>1631</v>
      </c>
      <c r="G50" s="138" t="e">
        <f>NA()</f>
        <v>#N/A</v>
      </c>
      <c r="H50" s="138" t="e">
        <f>NA()</f>
        <v>#N/A</v>
      </c>
      <c r="I50" s="138">
        <f>IF(ISNUMBER('実質公債費比率（分子）の構造'!M$53),'実質公債費比率（分子）の構造'!M$53,NA())</f>
        <v>1497</v>
      </c>
      <c r="J50" s="138" t="e">
        <f>NA()</f>
        <v>#N/A</v>
      </c>
      <c r="K50" s="138" t="e">
        <f>NA()</f>
        <v>#N/A</v>
      </c>
      <c r="L50" s="138">
        <f>IF(ISNUMBER('実質公債費比率（分子）の構造'!N$53),'実質公債費比率（分子）の構造'!N$53,NA())</f>
        <v>1542</v>
      </c>
      <c r="M50" s="138" t="e">
        <f>NA()</f>
        <v>#N/A</v>
      </c>
      <c r="N50" s="138" t="e">
        <f>NA()</f>
        <v>#N/A</v>
      </c>
      <c r="O50" s="138">
        <f>IF(ISNUMBER('実質公債費比率（分子）の構造'!O$53),'実質公債費比率（分子）の構造'!O$53,NA())</f>
        <v>1538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30482</v>
      </c>
      <c r="E56" s="137"/>
      <c r="F56" s="137"/>
      <c r="G56" s="137">
        <f>'将来負担比率（分子）の構造'!J$52</f>
        <v>30379</v>
      </c>
      <c r="H56" s="137"/>
      <c r="I56" s="137"/>
      <c r="J56" s="137">
        <f>'将来負担比率（分子）の構造'!K$52</f>
        <v>30095</v>
      </c>
      <c r="K56" s="137"/>
      <c r="L56" s="137"/>
      <c r="M56" s="137">
        <f>'将来負担比率（分子）の構造'!L$52</f>
        <v>29873</v>
      </c>
      <c r="N56" s="137"/>
      <c r="O56" s="137"/>
      <c r="P56" s="137">
        <f>'将来負担比率（分子）の構造'!M$52</f>
        <v>29456</v>
      </c>
    </row>
    <row r="57" spans="1:16" x14ac:dyDescent="0.15">
      <c r="A57" s="137" t="s">
        <v>36</v>
      </c>
      <c r="B57" s="137"/>
      <c r="C57" s="137"/>
      <c r="D57" s="137">
        <f>'将来負担比率（分子）の構造'!I$51</f>
        <v>607</v>
      </c>
      <c r="E57" s="137"/>
      <c r="F57" s="137"/>
      <c r="G57" s="137">
        <f>'将来負担比率（分子）の構造'!J$51</f>
        <v>494</v>
      </c>
      <c r="H57" s="137"/>
      <c r="I57" s="137"/>
      <c r="J57" s="137">
        <f>'将来負担比率（分子）の構造'!K$51</f>
        <v>432</v>
      </c>
      <c r="K57" s="137"/>
      <c r="L57" s="137"/>
      <c r="M57" s="137">
        <f>'将来負担比率（分子）の構造'!L$51</f>
        <v>375</v>
      </c>
      <c r="N57" s="137"/>
      <c r="O57" s="137"/>
      <c r="P57" s="137">
        <f>'将来負担比率（分子）の構造'!M$51</f>
        <v>426</v>
      </c>
    </row>
    <row r="58" spans="1:16" x14ac:dyDescent="0.15">
      <c r="A58" s="137" t="s">
        <v>35</v>
      </c>
      <c r="B58" s="137"/>
      <c r="C58" s="137"/>
      <c r="D58" s="137">
        <f>'将来負担比率（分子）の構造'!I$50</f>
        <v>20405</v>
      </c>
      <c r="E58" s="137"/>
      <c r="F58" s="137"/>
      <c r="G58" s="137">
        <f>'将来負担比率（分子）の構造'!J$50</f>
        <v>19142</v>
      </c>
      <c r="H58" s="137"/>
      <c r="I58" s="137"/>
      <c r="J58" s="137">
        <f>'将来負担比率（分子）の構造'!K$50</f>
        <v>22366</v>
      </c>
      <c r="K58" s="137"/>
      <c r="L58" s="137"/>
      <c r="M58" s="137">
        <f>'将来負担比率（分子）の構造'!L$50</f>
        <v>22443</v>
      </c>
      <c r="N58" s="137"/>
      <c r="O58" s="137"/>
      <c r="P58" s="137">
        <f>'将来負担比率（分子）の構造'!M$50</f>
        <v>22500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184</v>
      </c>
      <c r="C61" s="137"/>
      <c r="D61" s="137"/>
      <c r="E61" s="137">
        <f>'将来負担比率（分子）の構造'!J$46</f>
        <v>36</v>
      </c>
      <c r="F61" s="137"/>
      <c r="G61" s="137"/>
      <c r="H61" s="137">
        <f>'将来負担比率（分子）の構造'!K$46</f>
        <v>36</v>
      </c>
      <c r="I61" s="137"/>
      <c r="J61" s="137"/>
      <c r="K61" s="137">
        <f>'将来負担比率（分子）の構造'!L$46</f>
        <v>32</v>
      </c>
      <c r="L61" s="137"/>
      <c r="M61" s="137"/>
      <c r="N61" s="137">
        <f>'将来負担比率（分子）の構造'!M$46</f>
        <v>16</v>
      </c>
      <c r="O61" s="137"/>
      <c r="P61" s="137"/>
    </row>
    <row r="62" spans="1:16" x14ac:dyDescent="0.15">
      <c r="A62" s="137" t="s">
        <v>29</v>
      </c>
      <c r="B62" s="137">
        <f>'将来負担比率（分子）の構造'!I$45</f>
        <v>7996</v>
      </c>
      <c r="C62" s="137"/>
      <c r="D62" s="137"/>
      <c r="E62" s="137">
        <f>'将来負担比率（分子）の構造'!J$45</f>
        <v>7730</v>
      </c>
      <c r="F62" s="137"/>
      <c r="G62" s="137"/>
      <c r="H62" s="137">
        <f>'将来負担比率（分子）の構造'!K$45</f>
        <v>7247</v>
      </c>
      <c r="I62" s="137"/>
      <c r="J62" s="137"/>
      <c r="K62" s="137">
        <f>'将来負担比率（分子）の構造'!L$45</f>
        <v>6820</v>
      </c>
      <c r="L62" s="137"/>
      <c r="M62" s="137"/>
      <c r="N62" s="137">
        <f>'将来負担比率（分子）の構造'!M$45</f>
        <v>6602</v>
      </c>
      <c r="O62" s="137"/>
      <c r="P62" s="137"/>
    </row>
    <row r="63" spans="1:16" x14ac:dyDescent="0.15">
      <c r="A63" s="137" t="s">
        <v>28</v>
      </c>
      <c r="B63" s="137">
        <f>'将来負担比率（分子）の構造'!I$44</f>
        <v>4004</v>
      </c>
      <c r="C63" s="137"/>
      <c r="D63" s="137"/>
      <c r="E63" s="137">
        <f>'将来負担比率（分子）の構造'!J$44</f>
        <v>3726</v>
      </c>
      <c r="F63" s="137"/>
      <c r="G63" s="137"/>
      <c r="H63" s="137">
        <f>'将来負担比率（分子）の構造'!K$44</f>
        <v>3510</v>
      </c>
      <c r="I63" s="137"/>
      <c r="J63" s="137"/>
      <c r="K63" s="137">
        <f>'将来負担比率（分子）の構造'!L$44</f>
        <v>3446</v>
      </c>
      <c r="L63" s="137"/>
      <c r="M63" s="137"/>
      <c r="N63" s="137">
        <f>'将来負担比率（分子）の構造'!M$44</f>
        <v>3236</v>
      </c>
      <c r="O63" s="137"/>
      <c r="P63" s="137"/>
    </row>
    <row r="64" spans="1:16" x14ac:dyDescent="0.15">
      <c r="A64" s="137" t="s">
        <v>27</v>
      </c>
      <c r="B64" s="137">
        <f>'将来負担比率（分子）の構造'!I$43</f>
        <v>7751</v>
      </c>
      <c r="C64" s="137"/>
      <c r="D64" s="137"/>
      <c r="E64" s="137">
        <f>'将来負担比率（分子）の構造'!J$43</f>
        <v>7607</v>
      </c>
      <c r="F64" s="137"/>
      <c r="G64" s="137"/>
      <c r="H64" s="137">
        <f>'将来負担比率（分子）の構造'!K$43</f>
        <v>7583</v>
      </c>
      <c r="I64" s="137"/>
      <c r="J64" s="137"/>
      <c r="K64" s="137">
        <f>'将来負担比率（分子）の構造'!L$43</f>
        <v>7579</v>
      </c>
      <c r="L64" s="137"/>
      <c r="M64" s="137"/>
      <c r="N64" s="137">
        <f>'将来負担比率（分子）の構造'!M$43</f>
        <v>7485</v>
      </c>
      <c r="O64" s="137"/>
      <c r="P64" s="137"/>
    </row>
    <row r="65" spans="1:16" x14ac:dyDescent="0.15">
      <c r="A65" s="137" t="s">
        <v>26</v>
      </c>
      <c r="B65" s="137">
        <f>'将来負担比率（分子）の構造'!I$42</f>
        <v>858</v>
      </c>
      <c r="C65" s="137"/>
      <c r="D65" s="137"/>
      <c r="E65" s="137">
        <f>'将来負担比率（分子）の構造'!J$42</f>
        <v>814</v>
      </c>
      <c r="F65" s="137"/>
      <c r="G65" s="137"/>
      <c r="H65" s="137">
        <f>'将来負担比率（分子）の構造'!K$42</f>
        <v>720</v>
      </c>
      <c r="I65" s="137"/>
      <c r="J65" s="137"/>
      <c r="K65" s="137">
        <f>'将来負担比率（分子）の構造'!L$42</f>
        <v>643</v>
      </c>
      <c r="L65" s="137"/>
      <c r="M65" s="137"/>
      <c r="N65" s="137">
        <f>'将来負担比率（分子）の構造'!M$42</f>
        <v>549</v>
      </c>
      <c r="O65" s="137"/>
      <c r="P65" s="137"/>
    </row>
    <row r="66" spans="1:16" x14ac:dyDescent="0.15">
      <c r="A66" s="137" t="s">
        <v>25</v>
      </c>
      <c r="B66" s="137">
        <f>'将来負担比率（分子）の構造'!I$41</f>
        <v>30145</v>
      </c>
      <c r="C66" s="137"/>
      <c r="D66" s="137"/>
      <c r="E66" s="137">
        <f>'将来負担比率（分子）の構造'!J$41</f>
        <v>29651</v>
      </c>
      <c r="F66" s="137"/>
      <c r="G66" s="137"/>
      <c r="H66" s="137">
        <f>'将来負担比率（分子）の構造'!K$41</f>
        <v>28730</v>
      </c>
      <c r="I66" s="137"/>
      <c r="J66" s="137"/>
      <c r="K66" s="137">
        <f>'将来負担比率（分子）の構造'!L$41</f>
        <v>27369</v>
      </c>
      <c r="L66" s="137"/>
      <c r="M66" s="137"/>
      <c r="N66" s="137">
        <f>'将来負担比率（分子）の構造'!M$41</f>
        <v>26099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6864912</v>
      </c>
      <c r="S5" s="615"/>
      <c r="T5" s="615"/>
      <c r="U5" s="615"/>
      <c r="V5" s="615"/>
      <c r="W5" s="615"/>
      <c r="X5" s="615"/>
      <c r="Y5" s="616"/>
      <c r="Z5" s="617">
        <v>18.8</v>
      </c>
      <c r="AA5" s="617"/>
      <c r="AB5" s="617"/>
      <c r="AC5" s="617"/>
      <c r="AD5" s="618">
        <v>6864912</v>
      </c>
      <c r="AE5" s="618"/>
      <c r="AF5" s="618"/>
      <c r="AG5" s="618"/>
      <c r="AH5" s="618"/>
      <c r="AI5" s="618"/>
      <c r="AJ5" s="618"/>
      <c r="AK5" s="618"/>
      <c r="AL5" s="619">
        <v>34.299999999999997</v>
      </c>
      <c r="AM5" s="620"/>
      <c r="AN5" s="620"/>
      <c r="AO5" s="621"/>
      <c r="AP5" s="611" t="s">
        <v>210</v>
      </c>
      <c r="AQ5" s="612"/>
      <c r="AR5" s="612"/>
      <c r="AS5" s="612"/>
      <c r="AT5" s="612"/>
      <c r="AU5" s="612"/>
      <c r="AV5" s="612"/>
      <c r="AW5" s="612"/>
      <c r="AX5" s="612"/>
      <c r="AY5" s="612"/>
      <c r="AZ5" s="612"/>
      <c r="BA5" s="612"/>
      <c r="BB5" s="612"/>
      <c r="BC5" s="612"/>
      <c r="BD5" s="612"/>
      <c r="BE5" s="612"/>
      <c r="BF5" s="613"/>
      <c r="BG5" s="625">
        <v>6848224</v>
      </c>
      <c r="BH5" s="626"/>
      <c r="BI5" s="626"/>
      <c r="BJ5" s="626"/>
      <c r="BK5" s="626"/>
      <c r="BL5" s="626"/>
      <c r="BM5" s="626"/>
      <c r="BN5" s="627"/>
      <c r="BO5" s="628">
        <v>99.8</v>
      </c>
      <c r="BP5" s="628"/>
      <c r="BQ5" s="628"/>
      <c r="BR5" s="628"/>
      <c r="BS5" s="629">
        <v>507756</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447091</v>
      </c>
      <c r="S6" s="626"/>
      <c r="T6" s="626"/>
      <c r="U6" s="626"/>
      <c r="V6" s="626"/>
      <c r="W6" s="626"/>
      <c r="X6" s="626"/>
      <c r="Y6" s="627"/>
      <c r="Z6" s="628">
        <v>1.2</v>
      </c>
      <c r="AA6" s="628"/>
      <c r="AB6" s="628"/>
      <c r="AC6" s="628"/>
      <c r="AD6" s="629">
        <v>447091</v>
      </c>
      <c r="AE6" s="629"/>
      <c r="AF6" s="629"/>
      <c r="AG6" s="629"/>
      <c r="AH6" s="629"/>
      <c r="AI6" s="629"/>
      <c r="AJ6" s="629"/>
      <c r="AK6" s="629"/>
      <c r="AL6" s="630">
        <v>2.2000000000000002</v>
      </c>
      <c r="AM6" s="631"/>
      <c r="AN6" s="631"/>
      <c r="AO6" s="632"/>
      <c r="AP6" s="622" t="s">
        <v>215</v>
      </c>
      <c r="AQ6" s="623"/>
      <c r="AR6" s="623"/>
      <c r="AS6" s="623"/>
      <c r="AT6" s="623"/>
      <c r="AU6" s="623"/>
      <c r="AV6" s="623"/>
      <c r="AW6" s="623"/>
      <c r="AX6" s="623"/>
      <c r="AY6" s="623"/>
      <c r="AZ6" s="623"/>
      <c r="BA6" s="623"/>
      <c r="BB6" s="623"/>
      <c r="BC6" s="623"/>
      <c r="BD6" s="623"/>
      <c r="BE6" s="623"/>
      <c r="BF6" s="624"/>
      <c r="BG6" s="625">
        <v>6848224</v>
      </c>
      <c r="BH6" s="626"/>
      <c r="BI6" s="626"/>
      <c r="BJ6" s="626"/>
      <c r="BK6" s="626"/>
      <c r="BL6" s="626"/>
      <c r="BM6" s="626"/>
      <c r="BN6" s="627"/>
      <c r="BO6" s="628">
        <v>99.8</v>
      </c>
      <c r="BP6" s="628"/>
      <c r="BQ6" s="628"/>
      <c r="BR6" s="628"/>
      <c r="BS6" s="629">
        <v>507756</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269883</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269883</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5430</v>
      </c>
      <c r="S7" s="626"/>
      <c r="T7" s="626"/>
      <c r="U7" s="626"/>
      <c r="V7" s="626"/>
      <c r="W7" s="626"/>
      <c r="X7" s="626"/>
      <c r="Y7" s="627"/>
      <c r="Z7" s="628">
        <v>0</v>
      </c>
      <c r="AA7" s="628"/>
      <c r="AB7" s="628"/>
      <c r="AC7" s="628"/>
      <c r="AD7" s="629">
        <v>5430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2717099</v>
      </c>
      <c r="BH7" s="626"/>
      <c r="BI7" s="626"/>
      <c r="BJ7" s="626"/>
      <c r="BK7" s="626"/>
      <c r="BL7" s="626"/>
      <c r="BM7" s="626"/>
      <c r="BN7" s="627"/>
      <c r="BO7" s="628">
        <v>39.6</v>
      </c>
      <c r="BP7" s="628"/>
      <c r="BQ7" s="628"/>
      <c r="BR7" s="628"/>
      <c r="BS7" s="629">
        <v>56031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4278881</v>
      </c>
      <c r="CS7" s="626"/>
      <c r="CT7" s="626"/>
      <c r="CU7" s="626"/>
      <c r="CV7" s="626"/>
      <c r="CW7" s="626"/>
      <c r="CX7" s="626"/>
      <c r="CY7" s="627"/>
      <c r="CZ7" s="628">
        <v>12.1</v>
      </c>
      <c r="DA7" s="628"/>
      <c r="DB7" s="628"/>
      <c r="DC7" s="628"/>
      <c r="DD7" s="634">
        <v>114867</v>
      </c>
      <c r="DE7" s="626"/>
      <c r="DF7" s="626"/>
      <c r="DG7" s="626"/>
      <c r="DH7" s="626"/>
      <c r="DI7" s="626"/>
      <c r="DJ7" s="626"/>
      <c r="DK7" s="626"/>
      <c r="DL7" s="626"/>
      <c r="DM7" s="626"/>
      <c r="DN7" s="626"/>
      <c r="DO7" s="626"/>
      <c r="DP7" s="627"/>
      <c r="DQ7" s="634">
        <v>3578908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17754</v>
      </c>
      <c r="S8" s="626"/>
      <c r="T8" s="626"/>
      <c r="U8" s="626"/>
      <c r="V8" s="626"/>
      <c r="W8" s="626"/>
      <c r="X8" s="626"/>
      <c r="Y8" s="627"/>
      <c r="Z8" s="628">
        <v>0</v>
      </c>
      <c r="AA8" s="628"/>
      <c r="AB8" s="628"/>
      <c r="AC8" s="628"/>
      <c r="AD8" s="629">
        <v>17754</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103502</v>
      </c>
      <c r="BH8" s="626"/>
      <c r="BI8" s="626"/>
      <c r="BJ8" s="626"/>
      <c r="BK8" s="626"/>
      <c r="BL8" s="626"/>
      <c r="BM8" s="626"/>
      <c r="BN8" s="627"/>
      <c r="BO8" s="628">
        <v>1.5</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11836691</v>
      </c>
      <c r="CS8" s="626"/>
      <c r="CT8" s="626"/>
      <c r="CU8" s="626"/>
      <c r="CV8" s="626"/>
      <c r="CW8" s="626"/>
      <c r="CX8" s="626"/>
      <c r="CY8" s="627"/>
      <c r="CZ8" s="628">
        <v>33.5</v>
      </c>
      <c r="DA8" s="628"/>
      <c r="DB8" s="628"/>
      <c r="DC8" s="628"/>
      <c r="DD8" s="634">
        <v>198126</v>
      </c>
      <c r="DE8" s="626"/>
      <c r="DF8" s="626"/>
      <c r="DG8" s="626"/>
      <c r="DH8" s="626"/>
      <c r="DI8" s="626"/>
      <c r="DJ8" s="626"/>
      <c r="DK8" s="626"/>
      <c r="DL8" s="626"/>
      <c r="DM8" s="626"/>
      <c r="DN8" s="626"/>
      <c r="DO8" s="626"/>
      <c r="DP8" s="627"/>
      <c r="DQ8" s="634">
        <v>6098857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11834</v>
      </c>
      <c r="S9" s="626"/>
      <c r="T9" s="626"/>
      <c r="U9" s="626"/>
      <c r="V9" s="626"/>
      <c r="W9" s="626"/>
      <c r="X9" s="626"/>
      <c r="Y9" s="627"/>
      <c r="Z9" s="628">
        <v>0</v>
      </c>
      <c r="AA9" s="628"/>
      <c r="AB9" s="628"/>
      <c r="AC9" s="628"/>
      <c r="AD9" s="629">
        <v>11834</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2186275</v>
      </c>
      <c r="BH9" s="626"/>
      <c r="BI9" s="626"/>
      <c r="BJ9" s="626"/>
      <c r="BK9" s="626"/>
      <c r="BL9" s="626"/>
      <c r="BM9" s="626"/>
      <c r="BN9" s="627"/>
      <c r="BO9" s="628">
        <v>31.8</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2817038</v>
      </c>
      <c r="CS9" s="626"/>
      <c r="CT9" s="626"/>
      <c r="CU9" s="626"/>
      <c r="CV9" s="626"/>
      <c r="CW9" s="626"/>
      <c r="CX9" s="626"/>
      <c r="CY9" s="627"/>
      <c r="CZ9" s="628">
        <v>8</v>
      </c>
      <c r="DA9" s="628"/>
      <c r="DB9" s="628"/>
      <c r="DC9" s="628"/>
      <c r="DD9" s="634">
        <v>169242</v>
      </c>
      <c r="DE9" s="626"/>
      <c r="DF9" s="626"/>
      <c r="DG9" s="626"/>
      <c r="DH9" s="626"/>
      <c r="DI9" s="626"/>
      <c r="DJ9" s="626"/>
      <c r="DK9" s="626"/>
      <c r="DL9" s="626"/>
      <c r="DM9" s="626"/>
      <c r="DN9" s="626"/>
      <c r="DO9" s="626"/>
      <c r="DP9" s="627"/>
      <c r="DQ9" s="634">
        <v>2148172</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1152356</v>
      </c>
      <c r="S10" s="626"/>
      <c r="T10" s="626"/>
      <c r="U10" s="626"/>
      <c r="V10" s="626"/>
      <c r="W10" s="626"/>
      <c r="X10" s="626"/>
      <c r="Y10" s="627"/>
      <c r="Z10" s="628">
        <v>3.2</v>
      </c>
      <c r="AA10" s="628"/>
      <c r="AB10" s="628"/>
      <c r="AC10" s="628"/>
      <c r="AD10" s="629">
        <v>1152356</v>
      </c>
      <c r="AE10" s="629"/>
      <c r="AF10" s="629"/>
      <c r="AG10" s="629"/>
      <c r="AH10" s="629"/>
      <c r="AI10" s="629"/>
      <c r="AJ10" s="629"/>
      <c r="AK10" s="629"/>
      <c r="AL10" s="630">
        <v>5.8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141567</v>
      </c>
      <c r="BH10" s="626"/>
      <c r="BI10" s="626"/>
      <c r="BJ10" s="626"/>
      <c r="BK10" s="626"/>
      <c r="BL10" s="626"/>
      <c r="BM10" s="626"/>
      <c r="BN10" s="627"/>
      <c r="BO10" s="628">
        <v>2.1</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52686</v>
      </c>
      <c r="CS10" s="626"/>
      <c r="CT10" s="626"/>
      <c r="CU10" s="626"/>
      <c r="CV10" s="626"/>
      <c r="CW10" s="626"/>
      <c r="CX10" s="626"/>
      <c r="CY10" s="627"/>
      <c r="CZ10" s="628">
        <v>0.1</v>
      </c>
      <c r="DA10" s="628"/>
      <c r="DB10" s="628"/>
      <c r="DC10" s="628"/>
      <c r="DD10" s="634">
        <v>1354</v>
      </c>
      <c r="DE10" s="626"/>
      <c r="DF10" s="626"/>
      <c r="DG10" s="626"/>
      <c r="DH10" s="626"/>
      <c r="DI10" s="626"/>
      <c r="DJ10" s="626"/>
      <c r="DK10" s="626"/>
      <c r="DL10" s="626"/>
      <c r="DM10" s="626"/>
      <c r="DN10" s="626"/>
      <c r="DO10" s="626"/>
      <c r="DP10" s="627"/>
      <c r="DQ10" s="634">
        <v>28388</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11679</v>
      </c>
      <c r="S11" s="626"/>
      <c r="T11" s="626"/>
      <c r="U11" s="626"/>
      <c r="V11" s="626"/>
      <c r="W11" s="626"/>
      <c r="X11" s="626"/>
      <c r="Y11" s="627"/>
      <c r="Z11" s="628">
        <v>0</v>
      </c>
      <c r="AA11" s="628"/>
      <c r="AB11" s="628"/>
      <c r="AC11" s="628"/>
      <c r="AD11" s="629">
        <v>11679</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285755</v>
      </c>
      <c r="BH11" s="626"/>
      <c r="BI11" s="626"/>
      <c r="BJ11" s="626"/>
      <c r="BK11" s="626"/>
      <c r="BL11" s="626"/>
      <c r="BM11" s="626"/>
      <c r="BN11" s="627"/>
      <c r="BO11" s="628">
        <v>4.2</v>
      </c>
      <c r="BP11" s="628"/>
      <c r="BQ11" s="628"/>
      <c r="BR11" s="628"/>
      <c r="BS11" s="634">
        <v>56031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3113032</v>
      </c>
      <c r="CS11" s="626"/>
      <c r="CT11" s="626"/>
      <c r="CU11" s="626"/>
      <c r="CV11" s="626"/>
      <c r="CW11" s="626"/>
      <c r="CX11" s="626"/>
      <c r="CY11" s="627"/>
      <c r="CZ11" s="628">
        <v>8.8000000000000007</v>
      </c>
      <c r="DA11" s="628"/>
      <c r="DB11" s="628"/>
      <c r="DC11" s="628"/>
      <c r="DD11" s="634">
        <v>1640035</v>
      </c>
      <c r="DE11" s="626"/>
      <c r="DF11" s="626"/>
      <c r="DG11" s="626"/>
      <c r="DH11" s="626"/>
      <c r="DI11" s="626"/>
      <c r="DJ11" s="626"/>
      <c r="DK11" s="626"/>
      <c r="DL11" s="626"/>
      <c r="DM11" s="626"/>
      <c r="DN11" s="626"/>
      <c r="DO11" s="626"/>
      <c r="DP11" s="627"/>
      <c r="DQ11" s="634">
        <v>1482621</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3423996</v>
      </c>
      <c r="BH12" s="626"/>
      <c r="BI12" s="626"/>
      <c r="BJ12" s="626"/>
      <c r="BK12" s="626"/>
      <c r="BL12" s="626"/>
      <c r="BM12" s="626"/>
      <c r="BN12" s="627"/>
      <c r="BO12" s="628">
        <v>49.9</v>
      </c>
      <c r="BP12" s="628"/>
      <c r="BQ12" s="628"/>
      <c r="BR12" s="628"/>
      <c r="BS12" s="634">
        <v>451725</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1418941</v>
      </c>
      <c r="CS12" s="626"/>
      <c r="CT12" s="626"/>
      <c r="CU12" s="626"/>
      <c r="CV12" s="626"/>
      <c r="CW12" s="626"/>
      <c r="CX12" s="626"/>
      <c r="CY12" s="627"/>
      <c r="CZ12" s="628">
        <v>4</v>
      </c>
      <c r="DA12" s="628"/>
      <c r="DB12" s="628"/>
      <c r="DC12" s="628"/>
      <c r="DD12" s="634">
        <v>567718</v>
      </c>
      <c r="DE12" s="626"/>
      <c r="DF12" s="626"/>
      <c r="DG12" s="626"/>
      <c r="DH12" s="626"/>
      <c r="DI12" s="626"/>
      <c r="DJ12" s="626"/>
      <c r="DK12" s="626"/>
      <c r="DL12" s="626"/>
      <c r="DM12" s="626"/>
      <c r="DN12" s="626"/>
      <c r="DO12" s="626"/>
      <c r="DP12" s="627"/>
      <c r="DQ12" s="634">
        <v>662201</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118982</v>
      </c>
      <c r="S13" s="626"/>
      <c r="T13" s="626"/>
      <c r="U13" s="626"/>
      <c r="V13" s="626"/>
      <c r="W13" s="626"/>
      <c r="X13" s="626"/>
      <c r="Y13" s="627"/>
      <c r="Z13" s="628">
        <v>0.3</v>
      </c>
      <c r="AA13" s="628"/>
      <c r="AB13" s="628"/>
      <c r="AC13" s="628"/>
      <c r="AD13" s="629">
        <v>118982</v>
      </c>
      <c r="AE13" s="629"/>
      <c r="AF13" s="629"/>
      <c r="AG13" s="629"/>
      <c r="AH13" s="629"/>
      <c r="AI13" s="629"/>
      <c r="AJ13" s="629"/>
      <c r="AK13" s="629"/>
      <c r="AL13" s="630">
        <v>0.6</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3397604</v>
      </c>
      <c r="BH13" s="626"/>
      <c r="BI13" s="626"/>
      <c r="BJ13" s="626"/>
      <c r="BK13" s="626"/>
      <c r="BL13" s="626"/>
      <c r="BM13" s="626"/>
      <c r="BN13" s="627"/>
      <c r="BO13" s="628">
        <v>49.5</v>
      </c>
      <c r="BP13" s="628"/>
      <c r="BQ13" s="628"/>
      <c r="BR13" s="628"/>
      <c r="BS13" s="634">
        <v>451725</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3651221</v>
      </c>
      <c r="CS13" s="626"/>
      <c r="CT13" s="626"/>
      <c r="CU13" s="626"/>
      <c r="CV13" s="626"/>
      <c r="CW13" s="626"/>
      <c r="CX13" s="626"/>
      <c r="CY13" s="627"/>
      <c r="CZ13" s="628">
        <v>10.3</v>
      </c>
      <c r="DA13" s="628"/>
      <c r="DB13" s="628"/>
      <c r="DC13" s="628"/>
      <c r="DD13" s="634">
        <v>2397833</v>
      </c>
      <c r="DE13" s="626"/>
      <c r="DF13" s="626"/>
      <c r="DG13" s="626"/>
      <c r="DH13" s="626"/>
      <c r="DI13" s="626"/>
      <c r="DJ13" s="626"/>
      <c r="DK13" s="626"/>
      <c r="DL13" s="626"/>
      <c r="DM13" s="626"/>
      <c r="DN13" s="626"/>
      <c r="DO13" s="626"/>
      <c r="DP13" s="627"/>
      <c r="DQ13" s="634">
        <v>2896463</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233747</v>
      </c>
      <c r="BH14" s="626"/>
      <c r="BI14" s="626"/>
      <c r="BJ14" s="626"/>
      <c r="BK14" s="626"/>
      <c r="BL14" s="626"/>
      <c r="BM14" s="626"/>
      <c r="BN14" s="627"/>
      <c r="BO14" s="628">
        <v>3.4</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1223628</v>
      </c>
      <c r="CS14" s="626"/>
      <c r="CT14" s="626"/>
      <c r="CU14" s="626"/>
      <c r="CV14" s="626"/>
      <c r="CW14" s="626"/>
      <c r="CX14" s="626"/>
      <c r="CY14" s="627"/>
      <c r="CZ14" s="628">
        <v>3.5</v>
      </c>
      <c r="DA14" s="628"/>
      <c r="DB14" s="628"/>
      <c r="DC14" s="628"/>
      <c r="DD14" s="634">
        <v>55260</v>
      </c>
      <c r="DE14" s="626"/>
      <c r="DF14" s="626"/>
      <c r="DG14" s="626"/>
      <c r="DH14" s="626"/>
      <c r="DI14" s="626"/>
      <c r="DJ14" s="626"/>
      <c r="DK14" s="626"/>
      <c r="DL14" s="626"/>
      <c r="DM14" s="626"/>
      <c r="DN14" s="626"/>
      <c r="DO14" s="626"/>
      <c r="DP14" s="627"/>
      <c r="DQ14" s="634">
        <v>1136099</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20643</v>
      </c>
      <c r="S15" s="626"/>
      <c r="T15" s="626"/>
      <c r="U15" s="626"/>
      <c r="V15" s="626"/>
      <c r="W15" s="626"/>
      <c r="X15" s="626"/>
      <c r="Y15" s="627"/>
      <c r="Z15" s="628">
        <v>0.1</v>
      </c>
      <c r="AA15" s="628"/>
      <c r="AB15" s="628"/>
      <c r="AC15" s="628"/>
      <c r="AD15" s="629">
        <v>20643</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473382</v>
      </c>
      <c r="BH15" s="626"/>
      <c r="BI15" s="626"/>
      <c r="BJ15" s="626"/>
      <c r="BK15" s="626"/>
      <c r="BL15" s="626"/>
      <c r="BM15" s="626"/>
      <c r="BN15" s="627"/>
      <c r="BO15" s="628">
        <v>6.9</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2459554</v>
      </c>
      <c r="CS15" s="626"/>
      <c r="CT15" s="626"/>
      <c r="CU15" s="626"/>
      <c r="CV15" s="626"/>
      <c r="CW15" s="626"/>
      <c r="CX15" s="626"/>
      <c r="CY15" s="627"/>
      <c r="CZ15" s="628">
        <v>7</v>
      </c>
      <c r="DA15" s="628"/>
      <c r="DB15" s="628"/>
      <c r="DC15" s="628"/>
      <c r="DD15" s="634">
        <v>221387</v>
      </c>
      <c r="DE15" s="626"/>
      <c r="DF15" s="626"/>
      <c r="DG15" s="626"/>
      <c r="DH15" s="626"/>
      <c r="DI15" s="626"/>
      <c r="DJ15" s="626"/>
      <c r="DK15" s="626"/>
      <c r="DL15" s="626"/>
      <c r="DM15" s="626"/>
      <c r="DN15" s="626"/>
      <c r="DO15" s="626"/>
      <c r="DP15" s="627"/>
      <c r="DQ15" s="634">
        <v>2008633</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13185859</v>
      </c>
      <c r="S16" s="626"/>
      <c r="T16" s="626"/>
      <c r="U16" s="626"/>
      <c r="V16" s="626"/>
      <c r="W16" s="626"/>
      <c r="X16" s="626"/>
      <c r="Y16" s="627"/>
      <c r="Z16" s="628">
        <v>36.1</v>
      </c>
      <c r="AA16" s="628"/>
      <c r="AB16" s="628"/>
      <c r="AC16" s="628"/>
      <c r="AD16" s="629">
        <v>11312256</v>
      </c>
      <c r="AE16" s="629"/>
      <c r="AF16" s="629"/>
      <c r="AG16" s="629"/>
      <c r="AH16" s="629"/>
      <c r="AI16" s="629"/>
      <c r="AJ16" s="629"/>
      <c r="AK16" s="629"/>
      <c r="AL16" s="630">
        <v>56.6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514659</v>
      </c>
      <c r="CS16" s="626"/>
      <c r="CT16" s="626"/>
      <c r="CU16" s="626"/>
      <c r="CV16" s="626"/>
      <c r="CW16" s="626"/>
      <c r="CX16" s="626"/>
      <c r="CY16" s="627"/>
      <c r="CZ16" s="628">
        <v>1.5</v>
      </c>
      <c r="DA16" s="628"/>
      <c r="DB16" s="628"/>
      <c r="DC16" s="628"/>
      <c r="DD16" s="634" t="s">
        <v>113</v>
      </c>
      <c r="DE16" s="626"/>
      <c r="DF16" s="626"/>
      <c r="DG16" s="626"/>
      <c r="DH16" s="626"/>
      <c r="DI16" s="626"/>
      <c r="DJ16" s="626"/>
      <c r="DK16" s="626"/>
      <c r="DL16" s="626"/>
      <c r="DM16" s="626"/>
      <c r="DN16" s="626"/>
      <c r="DO16" s="626"/>
      <c r="DP16" s="627"/>
      <c r="DQ16" s="634">
        <v>374992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11312256</v>
      </c>
      <c r="S17" s="626"/>
      <c r="T17" s="626"/>
      <c r="U17" s="626"/>
      <c r="V17" s="626"/>
      <c r="W17" s="626"/>
      <c r="X17" s="626"/>
      <c r="Y17" s="627"/>
      <c r="Z17" s="628">
        <v>31</v>
      </c>
      <c r="AA17" s="628"/>
      <c r="AB17" s="628"/>
      <c r="AC17" s="628"/>
      <c r="AD17" s="629">
        <v>11312256</v>
      </c>
      <c r="AE17" s="629"/>
      <c r="AF17" s="629"/>
      <c r="AG17" s="629"/>
      <c r="AH17" s="629"/>
      <c r="AI17" s="629"/>
      <c r="AJ17" s="629"/>
      <c r="AK17" s="629"/>
      <c r="AL17" s="630">
        <v>56.6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3742283</v>
      </c>
      <c r="CS17" s="626"/>
      <c r="CT17" s="626"/>
      <c r="CU17" s="626"/>
      <c r="CV17" s="626"/>
      <c r="CW17" s="626"/>
      <c r="CX17" s="626"/>
      <c r="CY17" s="627"/>
      <c r="CZ17" s="628">
        <v>10.6</v>
      </c>
      <c r="DA17" s="628"/>
      <c r="DB17" s="628"/>
      <c r="DC17" s="628"/>
      <c r="DD17" s="634" t="s">
        <v>113</v>
      </c>
      <c r="DE17" s="626"/>
      <c r="DF17" s="626"/>
      <c r="DG17" s="626"/>
      <c r="DH17" s="626"/>
      <c r="DI17" s="626"/>
      <c r="DJ17" s="626"/>
      <c r="DK17" s="626"/>
      <c r="DL17" s="626"/>
      <c r="DM17" s="626"/>
      <c r="DN17" s="626"/>
      <c r="DO17" s="626"/>
      <c r="DP17" s="627"/>
      <c r="DQ17" s="634">
        <v>3671258</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1873598</v>
      </c>
      <c r="S18" s="626"/>
      <c r="T18" s="626"/>
      <c r="U18" s="626"/>
      <c r="V18" s="626"/>
      <c r="W18" s="626"/>
      <c r="X18" s="626"/>
      <c r="Y18" s="627"/>
      <c r="Z18" s="628">
        <v>5.0999999999999996</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5</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16688</v>
      </c>
      <c r="BH19" s="626"/>
      <c r="BI19" s="626"/>
      <c r="BJ19" s="626"/>
      <c r="BK19" s="626"/>
      <c r="BL19" s="626"/>
      <c r="BM19" s="626"/>
      <c r="BN19" s="627"/>
      <c r="BO19" s="628">
        <v>0.2</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21836540</v>
      </c>
      <c r="S20" s="626"/>
      <c r="T20" s="626"/>
      <c r="U20" s="626"/>
      <c r="V20" s="626"/>
      <c r="W20" s="626"/>
      <c r="X20" s="626"/>
      <c r="Y20" s="627"/>
      <c r="Z20" s="628">
        <v>59.8</v>
      </c>
      <c r="AA20" s="628"/>
      <c r="AB20" s="628"/>
      <c r="AC20" s="628"/>
      <c r="AD20" s="629">
        <v>19962937</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16688</v>
      </c>
      <c r="BH20" s="626"/>
      <c r="BI20" s="626"/>
      <c r="BJ20" s="626"/>
      <c r="BK20" s="626"/>
      <c r="BL20" s="626"/>
      <c r="BM20" s="626"/>
      <c r="BN20" s="627"/>
      <c r="BO20" s="628">
        <v>0.2</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35378497</v>
      </c>
      <c r="CS20" s="626"/>
      <c r="CT20" s="626"/>
      <c r="CU20" s="626"/>
      <c r="CV20" s="626"/>
      <c r="CW20" s="626"/>
      <c r="CX20" s="626"/>
      <c r="CY20" s="627"/>
      <c r="CZ20" s="628">
        <v>100</v>
      </c>
      <c r="DA20" s="628"/>
      <c r="DB20" s="628"/>
      <c r="DC20" s="628"/>
      <c r="DD20" s="634">
        <v>5365822</v>
      </c>
      <c r="DE20" s="626"/>
      <c r="DF20" s="626"/>
      <c r="DG20" s="626"/>
      <c r="DH20" s="626"/>
      <c r="DI20" s="626"/>
      <c r="DJ20" s="626"/>
      <c r="DK20" s="626"/>
      <c r="DL20" s="626"/>
      <c r="DM20" s="626"/>
      <c r="DN20" s="626"/>
      <c r="DO20" s="626"/>
      <c r="DP20" s="627"/>
      <c r="DQ20" s="634">
        <v>24356475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15153</v>
      </c>
      <c r="S21" s="626"/>
      <c r="T21" s="626"/>
      <c r="U21" s="626"/>
      <c r="V21" s="626"/>
      <c r="W21" s="626"/>
      <c r="X21" s="626"/>
      <c r="Y21" s="627"/>
      <c r="Z21" s="628">
        <v>0</v>
      </c>
      <c r="AA21" s="628"/>
      <c r="AB21" s="628"/>
      <c r="AC21" s="628"/>
      <c r="AD21" s="629">
        <v>15153</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16688</v>
      </c>
      <c r="BH21" s="626"/>
      <c r="BI21" s="626"/>
      <c r="BJ21" s="626"/>
      <c r="BK21" s="626"/>
      <c r="BL21" s="626"/>
      <c r="BM21" s="626"/>
      <c r="BN21" s="627"/>
      <c r="BO21" s="628">
        <v>0.2</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263731</v>
      </c>
      <c r="S22" s="626"/>
      <c r="T22" s="626"/>
      <c r="U22" s="626"/>
      <c r="V22" s="626"/>
      <c r="W22" s="626"/>
      <c r="X22" s="626"/>
      <c r="Y22" s="627"/>
      <c r="Z22" s="628">
        <v>0.7</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282080</v>
      </c>
      <c r="S23" s="626"/>
      <c r="T23" s="626"/>
      <c r="U23" s="626"/>
      <c r="V23" s="626"/>
      <c r="W23" s="626"/>
      <c r="X23" s="626"/>
      <c r="Y23" s="627"/>
      <c r="Z23" s="628">
        <v>0.8</v>
      </c>
      <c r="AA23" s="628"/>
      <c r="AB23" s="628"/>
      <c r="AC23" s="628"/>
      <c r="AD23" s="629">
        <v>20209</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136328</v>
      </c>
      <c r="S24" s="626"/>
      <c r="T24" s="626"/>
      <c r="U24" s="626"/>
      <c r="V24" s="626"/>
      <c r="W24" s="626"/>
      <c r="X24" s="626"/>
      <c r="Y24" s="627"/>
      <c r="Z24" s="628">
        <v>0.4</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15453397</v>
      </c>
      <c r="CS24" s="615"/>
      <c r="CT24" s="615"/>
      <c r="CU24" s="615"/>
      <c r="CV24" s="615"/>
      <c r="CW24" s="615"/>
      <c r="CX24" s="615"/>
      <c r="CY24" s="616"/>
      <c r="CZ24" s="652">
        <v>43.7</v>
      </c>
      <c r="DA24" s="653"/>
      <c r="DB24" s="653"/>
      <c r="DC24" s="654"/>
      <c r="DD24" s="651">
        <v>10236223</v>
      </c>
      <c r="DE24" s="615"/>
      <c r="DF24" s="615"/>
      <c r="DG24" s="615"/>
      <c r="DH24" s="615"/>
      <c r="DI24" s="615"/>
      <c r="DJ24" s="615"/>
      <c r="DK24" s="616"/>
      <c r="DL24" s="651">
        <v>10136880</v>
      </c>
      <c r="DM24" s="615"/>
      <c r="DN24" s="615"/>
      <c r="DO24" s="615"/>
      <c r="DP24" s="615"/>
      <c r="DQ24" s="615"/>
      <c r="DR24" s="615"/>
      <c r="DS24" s="615"/>
      <c r="DT24" s="615"/>
      <c r="DU24" s="615"/>
      <c r="DV24" s="616"/>
      <c r="DW24" s="619">
        <v>48.5</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4275479</v>
      </c>
      <c r="S25" s="626"/>
      <c r="T25" s="626"/>
      <c r="U25" s="626"/>
      <c r="V25" s="626"/>
      <c r="W25" s="626"/>
      <c r="X25" s="626"/>
      <c r="Y25" s="627"/>
      <c r="Z25" s="628">
        <v>11.7</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4839364</v>
      </c>
      <c r="CS25" s="657"/>
      <c r="CT25" s="657"/>
      <c r="CU25" s="657"/>
      <c r="CV25" s="657"/>
      <c r="CW25" s="657"/>
      <c r="CX25" s="657"/>
      <c r="CY25" s="658"/>
      <c r="CZ25" s="659">
        <v>13.7</v>
      </c>
      <c r="DA25" s="660"/>
      <c r="DB25" s="660"/>
      <c r="DC25" s="661"/>
      <c r="DD25" s="634">
        <v>4462738</v>
      </c>
      <c r="DE25" s="657"/>
      <c r="DF25" s="657"/>
      <c r="DG25" s="657"/>
      <c r="DH25" s="657"/>
      <c r="DI25" s="657"/>
      <c r="DJ25" s="657"/>
      <c r="DK25" s="658"/>
      <c r="DL25" s="634">
        <v>4406474</v>
      </c>
      <c r="DM25" s="657"/>
      <c r="DN25" s="657"/>
      <c r="DO25" s="657"/>
      <c r="DP25" s="657"/>
      <c r="DQ25" s="657"/>
      <c r="DR25" s="657"/>
      <c r="DS25" s="657"/>
      <c r="DT25" s="657"/>
      <c r="DU25" s="657"/>
      <c r="DV25" s="658"/>
      <c r="DW25" s="630">
        <v>21.1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3091262</v>
      </c>
      <c r="CS26" s="626"/>
      <c r="CT26" s="626"/>
      <c r="CU26" s="626"/>
      <c r="CV26" s="626"/>
      <c r="CW26" s="626"/>
      <c r="CX26" s="626"/>
      <c r="CY26" s="627"/>
      <c r="CZ26" s="659">
        <v>8.6999999999999993</v>
      </c>
      <c r="DA26" s="660"/>
      <c r="DB26" s="660"/>
      <c r="DC26" s="661"/>
      <c r="DD26" s="634">
        <v>2754499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3407478</v>
      </c>
      <c r="S27" s="626"/>
      <c r="T27" s="626"/>
      <c r="U27" s="626"/>
      <c r="V27" s="626"/>
      <c r="W27" s="626"/>
      <c r="X27" s="626"/>
      <c r="Y27" s="627"/>
      <c r="Z27" s="628">
        <v>9.3000000000000007</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6864912</v>
      </c>
      <c r="BH27" s="626"/>
      <c r="BI27" s="626"/>
      <c r="BJ27" s="626"/>
      <c r="BK27" s="626"/>
      <c r="BL27" s="626"/>
      <c r="BM27" s="626"/>
      <c r="BN27" s="627"/>
      <c r="BO27" s="628">
        <v>100</v>
      </c>
      <c r="BP27" s="628"/>
      <c r="BQ27" s="628"/>
      <c r="BR27" s="628"/>
      <c r="BS27" s="634">
        <v>507756</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6871750</v>
      </c>
      <c r="CS27" s="657"/>
      <c r="CT27" s="657"/>
      <c r="CU27" s="657"/>
      <c r="CV27" s="657"/>
      <c r="CW27" s="657"/>
      <c r="CX27" s="657"/>
      <c r="CY27" s="658"/>
      <c r="CZ27" s="659">
        <v>19.399999999999999</v>
      </c>
      <c r="DA27" s="660"/>
      <c r="DB27" s="660"/>
      <c r="DC27" s="661"/>
      <c r="DD27" s="634">
        <v>2102227</v>
      </c>
      <c r="DE27" s="657"/>
      <c r="DF27" s="657"/>
      <c r="DG27" s="657"/>
      <c r="DH27" s="657"/>
      <c r="DI27" s="657"/>
      <c r="DJ27" s="657"/>
      <c r="DK27" s="658"/>
      <c r="DL27" s="634">
        <v>2062515</v>
      </c>
      <c r="DM27" s="657"/>
      <c r="DN27" s="657"/>
      <c r="DO27" s="657"/>
      <c r="DP27" s="657"/>
      <c r="DQ27" s="657"/>
      <c r="DR27" s="657"/>
      <c r="DS27" s="657"/>
      <c r="DT27" s="657"/>
      <c r="DU27" s="657"/>
      <c r="DV27" s="658"/>
      <c r="DW27" s="630">
        <v>9.9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134444</v>
      </c>
      <c r="S28" s="626"/>
      <c r="T28" s="626"/>
      <c r="U28" s="626"/>
      <c r="V28" s="626"/>
      <c r="W28" s="626"/>
      <c r="X28" s="626"/>
      <c r="Y28" s="627"/>
      <c r="Z28" s="628">
        <v>0.4</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3742283</v>
      </c>
      <c r="CS28" s="626"/>
      <c r="CT28" s="626"/>
      <c r="CU28" s="626"/>
      <c r="CV28" s="626"/>
      <c r="CW28" s="626"/>
      <c r="CX28" s="626"/>
      <c r="CY28" s="627"/>
      <c r="CZ28" s="659">
        <v>10.6</v>
      </c>
      <c r="DA28" s="660"/>
      <c r="DB28" s="660"/>
      <c r="DC28" s="661"/>
      <c r="DD28" s="634">
        <v>3671258</v>
      </c>
      <c r="DE28" s="626"/>
      <c r="DF28" s="626"/>
      <c r="DG28" s="626"/>
      <c r="DH28" s="626"/>
      <c r="DI28" s="626"/>
      <c r="DJ28" s="626"/>
      <c r="DK28" s="627"/>
      <c r="DL28" s="634">
        <v>3667891</v>
      </c>
      <c r="DM28" s="626"/>
      <c r="DN28" s="626"/>
      <c r="DO28" s="626"/>
      <c r="DP28" s="626"/>
      <c r="DQ28" s="626"/>
      <c r="DR28" s="626"/>
      <c r="DS28" s="626"/>
      <c r="DT28" s="626"/>
      <c r="DU28" s="626"/>
      <c r="DV28" s="627"/>
      <c r="DW28" s="630">
        <v>17.5</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125178</v>
      </c>
      <c r="S29" s="626"/>
      <c r="T29" s="626"/>
      <c r="U29" s="626"/>
      <c r="V29" s="626"/>
      <c r="W29" s="626"/>
      <c r="X29" s="626"/>
      <c r="Y29" s="627"/>
      <c r="Z29" s="628">
        <v>0.3</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3741837</v>
      </c>
      <c r="CS29" s="657"/>
      <c r="CT29" s="657"/>
      <c r="CU29" s="657"/>
      <c r="CV29" s="657"/>
      <c r="CW29" s="657"/>
      <c r="CX29" s="657"/>
      <c r="CY29" s="658"/>
      <c r="CZ29" s="659">
        <v>10.6</v>
      </c>
      <c r="DA29" s="660"/>
      <c r="DB29" s="660"/>
      <c r="DC29" s="661"/>
      <c r="DD29" s="634">
        <v>3670812</v>
      </c>
      <c r="DE29" s="657"/>
      <c r="DF29" s="657"/>
      <c r="DG29" s="657"/>
      <c r="DH29" s="657"/>
      <c r="DI29" s="657"/>
      <c r="DJ29" s="657"/>
      <c r="DK29" s="658"/>
      <c r="DL29" s="634">
        <v>3667445</v>
      </c>
      <c r="DM29" s="657"/>
      <c r="DN29" s="657"/>
      <c r="DO29" s="657"/>
      <c r="DP29" s="657"/>
      <c r="DQ29" s="657"/>
      <c r="DR29" s="657"/>
      <c r="DS29" s="657"/>
      <c r="DT29" s="657"/>
      <c r="DU29" s="657"/>
      <c r="DV29" s="658"/>
      <c r="DW29" s="630">
        <v>17.5</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1734212</v>
      </c>
      <c r="S30" s="626"/>
      <c r="T30" s="626"/>
      <c r="U30" s="626"/>
      <c r="V30" s="626"/>
      <c r="W30" s="626"/>
      <c r="X30" s="626"/>
      <c r="Y30" s="627"/>
      <c r="Z30" s="628">
        <v>4.7</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98.6</v>
      </c>
      <c r="BH30" s="684"/>
      <c r="BI30" s="684"/>
      <c r="BJ30" s="684"/>
      <c r="BK30" s="684"/>
      <c r="BL30" s="684"/>
      <c r="BM30" s="620">
        <v>94.2</v>
      </c>
      <c r="BN30" s="684"/>
      <c r="BO30" s="684"/>
      <c r="BP30" s="684"/>
      <c r="BQ30" s="685"/>
      <c r="BR30" s="683">
        <v>98.4</v>
      </c>
      <c r="BS30" s="684"/>
      <c r="BT30" s="684"/>
      <c r="BU30" s="684"/>
      <c r="BV30" s="684"/>
      <c r="BW30" s="684"/>
      <c r="BX30" s="620">
        <v>93.2</v>
      </c>
      <c r="BY30" s="684"/>
      <c r="BZ30" s="684"/>
      <c r="CA30" s="684"/>
      <c r="CB30" s="685"/>
      <c r="CD30" s="688"/>
      <c r="CE30" s="689"/>
      <c r="CF30" s="639" t="s">
        <v>293</v>
      </c>
      <c r="CG30" s="640"/>
      <c r="CH30" s="640"/>
      <c r="CI30" s="640"/>
      <c r="CJ30" s="640"/>
      <c r="CK30" s="640"/>
      <c r="CL30" s="640"/>
      <c r="CM30" s="640"/>
      <c r="CN30" s="640"/>
      <c r="CO30" s="640"/>
      <c r="CP30" s="640"/>
      <c r="CQ30" s="641"/>
      <c r="CR30" s="625">
        <v>3482420</v>
      </c>
      <c r="CS30" s="626"/>
      <c r="CT30" s="626"/>
      <c r="CU30" s="626"/>
      <c r="CV30" s="626"/>
      <c r="CW30" s="626"/>
      <c r="CX30" s="626"/>
      <c r="CY30" s="627"/>
      <c r="CZ30" s="659">
        <v>9.8000000000000007</v>
      </c>
      <c r="DA30" s="660"/>
      <c r="DB30" s="660"/>
      <c r="DC30" s="661"/>
      <c r="DD30" s="634">
        <v>3411506</v>
      </c>
      <c r="DE30" s="626"/>
      <c r="DF30" s="626"/>
      <c r="DG30" s="626"/>
      <c r="DH30" s="626"/>
      <c r="DI30" s="626"/>
      <c r="DJ30" s="626"/>
      <c r="DK30" s="627"/>
      <c r="DL30" s="634">
        <v>3408489</v>
      </c>
      <c r="DM30" s="626"/>
      <c r="DN30" s="626"/>
      <c r="DO30" s="626"/>
      <c r="DP30" s="626"/>
      <c r="DQ30" s="626"/>
      <c r="DR30" s="626"/>
      <c r="DS30" s="626"/>
      <c r="DT30" s="626"/>
      <c r="DU30" s="626"/>
      <c r="DV30" s="627"/>
      <c r="DW30" s="630">
        <v>16.3</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1093126</v>
      </c>
      <c r="S31" s="626"/>
      <c r="T31" s="626"/>
      <c r="U31" s="626"/>
      <c r="V31" s="626"/>
      <c r="W31" s="626"/>
      <c r="X31" s="626"/>
      <c r="Y31" s="627"/>
      <c r="Z31" s="628">
        <v>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57"/>
      <c r="BI31" s="657"/>
      <c r="BJ31" s="657"/>
      <c r="BK31" s="657"/>
      <c r="BL31" s="657"/>
      <c r="BM31" s="631">
        <v>95.5</v>
      </c>
      <c r="BN31" s="681"/>
      <c r="BO31" s="681"/>
      <c r="BP31" s="681"/>
      <c r="BQ31" s="682"/>
      <c r="BR31" s="680">
        <v>98.4</v>
      </c>
      <c r="BS31" s="657"/>
      <c r="BT31" s="657"/>
      <c r="BU31" s="657"/>
      <c r="BV31" s="657"/>
      <c r="BW31" s="657"/>
      <c r="BX31" s="631">
        <v>94.4</v>
      </c>
      <c r="BY31" s="681"/>
      <c r="BZ31" s="681"/>
      <c r="CA31" s="681"/>
      <c r="CB31" s="682"/>
      <c r="CD31" s="688"/>
      <c r="CE31" s="689"/>
      <c r="CF31" s="639" t="s">
        <v>297</v>
      </c>
      <c r="CG31" s="640"/>
      <c r="CH31" s="640"/>
      <c r="CI31" s="640"/>
      <c r="CJ31" s="640"/>
      <c r="CK31" s="640"/>
      <c r="CL31" s="640"/>
      <c r="CM31" s="640"/>
      <c r="CN31" s="640"/>
      <c r="CO31" s="640"/>
      <c r="CP31" s="640"/>
      <c r="CQ31" s="641"/>
      <c r="CR31" s="625">
        <v>259417</v>
      </c>
      <c r="CS31" s="657"/>
      <c r="CT31" s="657"/>
      <c r="CU31" s="657"/>
      <c r="CV31" s="657"/>
      <c r="CW31" s="657"/>
      <c r="CX31" s="657"/>
      <c r="CY31" s="658"/>
      <c r="CZ31" s="659">
        <v>0.7</v>
      </c>
      <c r="DA31" s="660"/>
      <c r="DB31" s="660"/>
      <c r="DC31" s="661"/>
      <c r="DD31" s="634">
        <v>259306</v>
      </c>
      <c r="DE31" s="657"/>
      <c r="DF31" s="657"/>
      <c r="DG31" s="657"/>
      <c r="DH31" s="657"/>
      <c r="DI31" s="657"/>
      <c r="DJ31" s="657"/>
      <c r="DK31" s="658"/>
      <c r="DL31" s="634">
        <v>258956</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566146</v>
      </c>
      <c r="S32" s="626"/>
      <c r="T32" s="626"/>
      <c r="U32" s="626"/>
      <c r="V32" s="626"/>
      <c r="W32" s="626"/>
      <c r="X32" s="626"/>
      <c r="Y32" s="627"/>
      <c r="Z32" s="628">
        <v>1.5</v>
      </c>
      <c r="AA32" s="628"/>
      <c r="AB32" s="628"/>
      <c r="AC32" s="628"/>
      <c r="AD32" s="629">
        <v>154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98.4</v>
      </c>
      <c r="BH32" s="693"/>
      <c r="BI32" s="693"/>
      <c r="BJ32" s="693"/>
      <c r="BK32" s="693"/>
      <c r="BL32" s="693"/>
      <c r="BM32" s="694">
        <v>92.5</v>
      </c>
      <c r="BN32" s="693"/>
      <c r="BO32" s="693"/>
      <c r="BP32" s="693"/>
      <c r="BQ32" s="695"/>
      <c r="BR32" s="692">
        <v>98.2</v>
      </c>
      <c r="BS32" s="693"/>
      <c r="BT32" s="693"/>
      <c r="BU32" s="693"/>
      <c r="BV32" s="693"/>
      <c r="BW32" s="693"/>
      <c r="BX32" s="694">
        <v>91.4</v>
      </c>
      <c r="BY32" s="693"/>
      <c r="BZ32" s="693"/>
      <c r="CA32" s="693"/>
      <c r="CB32" s="695"/>
      <c r="CD32" s="690"/>
      <c r="CE32" s="691"/>
      <c r="CF32" s="639" t="s">
        <v>300</v>
      </c>
      <c r="CG32" s="640"/>
      <c r="CH32" s="640"/>
      <c r="CI32" s="640"/>
      <c r="CJ32" s="640"/>
      <c r="CK32" s="640"/>
      <c r="CL32" s="640"/>
      <c r="CM32" s="640"/>
      <c r="CN32" s="640"/>
      <c r="CO32" s="640"/>
      <c r="CP32" s="640"/>
      <c r="CQ32" s="641"/>
      <c r="CR32" s="625">
        <v>446</v>
      </c>
      <c r="CS32" s="626"/>
      <c r="CT32" s="626"/>
      <c r="CU32" s="626"/>
      <c r="CV32" s="626"/>
      <c r="CW32" s="626"/>
      <c r="CX32" s="626"/>
      <c r="CY32" s="627"/>
      <c r="CZ32" s="659">
        <v>0</v>
      </c>
      <c r="DA32" s="660"/>
      <c r="DB32" s="660"/>
      <c r="DC32" s="661"/>
      <c r="DD32" s="634">
        <v>446</v>
      </c>
      <c r="DE32" s="626"/>
      <c r="DF32" s="626"/>
      <c r="DG32" s="626"/>
      <c r="DH32" s="626"/>
      <c r="DI32" s="626"/>
      <c r="DJ32" s="626"/>
      <c r="DK32" s="627"/>
      <c r="DL32" s="634">
        <v>446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2665264</v>
      </c>
      <c r="S33" s="626"/>
      <c r="T33" s="626"/>
      <c r="U33" s="626"/>
      <c r="V33" s="626"/>
      <c r="W33" s="626"/>
      <c r="X33" s="626"/>
      <c r="Y33" s="627"/>
      <c r="Z33" s="628">
        <v>7.3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14044619</v>
      </c>
      <c r="CS33" s="657"/>
      <c r="CT33" s="657"/>
      <c r="CU33" s="657"/>
      <c r="CV33" s="657"/>
      <c r="CW33" s="657"/>
      <c r="CX33" s="657"/>
      <c r="CY33" s="658"/>
      <c r="CZ33" s="659">
        <v>39.700000000000003</v>
      </c>
      <c r="DA33" s="660"/>
      <c r="DB33" s="660"/>
      <c r="DC33" s="661"/>
      <c r="DD33" s="634">
        <v>11211601</v>
      </c>
      <c r="DE33" s="657"/>
      <c r="DF33" s="657"/>
      <c r="DG33" s="657"/>
      <c r="DH33" s="657"/>
      <c r="DI33" s="657"/>
      <c r="DJ33" s="657"/>
      <c r="DK33" s="658"/>
      <c r="DL33" s="634">
        <v>9036245</v>
      </c>
      <c r="DM33" s="657"/>
      <c r="DN33" s="657"/>
      <c r="DO33" s="657"/>
      <c r="DP33" s="657"/>
      <c r="DQ33" s="657"/>
      <c r="DR33" s="657"/>
      <c r="DS33" s="657"/>
      <c r="DT33" s="657"/>
      <c r="DU33" s="657"/>
      <c r="DV33" s="658"/>
      <c r="DW33" s="630">
        <v>43.2</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4095162</v>
      </c>
      <c r="CS34" s="626"/>
      <c r="CT34" s="626"/>
      <c r="CU34" s="626"/>
      <c r="CV34" s="626"/>
      <c r="CW34" s="626"/>
      <c r="CX34" s="626"/>
      <c r="CY34" s="627"/>
      <c r="CZ34" s="659">
        <v>11.6</v>
      </c>
      <c r="DA34" s="660"/>
      <c r="DB34" s="660"/>
      <c r="DC34" s="661"/>
      <c r="DD34" s="634">
        <v>3435621</v>
      </c>
      <c r="DE34" s="626"/>
      <c r="DF34" s="626"/>
      <c r="DG34" s="626"/>
      <c r="DH34" s="626"/>
      <c r="DI34" s="626"/>
      <c r="DJ34" s="626"/>
      <c r="DK34" s="627"/>
      <c r="DL34" s="634">
        <v>2989085</v>
      </c>
      <c r="DM34" s="626"/>
      <c r="DN34" s="626"/>
      <c r="DO34" s="626"/>
      <c r="DP34" s="626"/>
      <c r="DQ34" s="626"/>
      <c r="DR34" s="626"/>
      <c r="DS34" s="626"/>
      <c r="DT34" s="626"/>
      <c r="DU34" s="626"/>
      <c r="DV34" s="627"/>
      <c r="DW34" s="630">
        <v>14.3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917364</v>
      </c>
      <c r="S35" s="626"/>
      <c r="T35" s="626"/>
      <c r="U35" s="626"/>
      <c r="V35" s="626"/>
      <c r="W35" s="626"/>
      <c r="X35" s="626"/>
      <c r="Y35" s="627"/>
      <c r="Z35" s="628">
        <v>2.5</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4511808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62606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288705</v>
      </c>
      <c r="CS35" s="657"/>
      <c r="CT35" s="657"/>
      <c r="CU35" s="657"/>
      <c r="CV35" s="657"/>
      <c r="CW35" s="657"/>
      <c r="CX35" s="657"/>
      <c r="CY35" s="658"/>
      <c r="CZ35" s="659">
        <v>0.8</v>
      </c>
      <c r="DA35" s="660"/>
      <c r="DB35" s="660"/>
      <c r="DC35" s="661"/>
      <c r="DD35" s="634">
        <v>256995</v>
      </c>
      <c r="DE35" s="657"/>
      <c r="DF35" s="657"/>
      <c r="DG35" s="657"/>
      <c r="DH35" s="657"/>
      <c r="DI35" s="657"/>
      <c r="DJ35" s="657"/>
      <c r="DK35" s="658"/>
      <c r="DL35" s="634">
        <v>256979</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36535159</v>
      </c>
      <c r="S36" s="698"/>
      <c r="T36" s="698"/>
      <c r="U36" s="698"/>
      <c r="V36" s="698"/>
      <c r="W36" s="698"/>
      <c r="X36" s="698"/>
      <c r="Y36" s="699"/>
      <c r="Z36" s="700">
        <v>100</v>
      </c>
      <c r="AA36" s="700"/>
      <c r="AB36" s="700"/>
      <c r="AC36" s="700"/>
      <c r="AD36" s="701">
        <v>19998453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612487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-99767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4456230</v>
      </c>
      <c r="CS36" s="626"/>
      <c r="CT36" s="626"/>
      <c r="CU36" s="626"/>
      <c r="CV36" s="626"/>
      <c r="CW36" s="626"/>
      <c r="CX36" s="626"/>
      <c r="CY36" s="627"/>
      <c r="CZ36" s="659">
        <v>12.6</v>
      </c>
      <c r="DA36" s="660"/>
      <c r="DB36" s="660"/>
      <c r="DC36" s="661"/>
      <c r="DD36" s="634">
        <v>3337013</v>
      </c>
      <c r="DE36" s="626"/>
      <c r="DF36" s="626"/>
      <c r="DG36" s="626"/>
      <c r="DH36" s="626"/>
      <c r="DI36" s="626"/>
      <c r="DJ36" s="626"/>
      <c r="DK36" s="627"/>
      <c r="DL36" s="634">
        <v>2624798</v>
      </c>
      <c r="DM36" s="626"/>
      <c r="DN36" s="626"/>
      <c r="DO36" s="626"/>
      <c r="DP36" s="626"/>
      <c r="DQ36" s="626"/>
      <c r="DR36" s="626"/>
      <c r="DS36" s="626"/>
      <c r="DT36" s="626"/>
      <c r="DU36" s="626"/>
      <c r="DV36" s="627"/>
      <c r="DW36" s="630">
        <v>12.5</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488764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10169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1889061</v>
      </c>
      <c r="CS37" s="657"/>
      <c r="CT37" s="657"/>
      <c r="CU37" s="657"/>
      <c r="CV37" s="657"/>
      <c r="CW37" s="657"/>
      <c r="CX37" s="657"/>
      <c r="CY37" s="658"/>
      <c r="CZ37" s="659">
        <v>5.3</v>
      </c>
      <c r="DA37" s="660"/>
      <c r="DB37" s="660"/>
      <c r="DC37" s="661"/>
      <c r="DD37" s="634">
        <v>1475833</v>
      </c>
      <c r="DE37" s="657"/>
      <c r="DF37" s="657"/>
      <c r="DG37" s="657"/>
      <c r="DH37" s="657"/>
      <c r="DI37" s="657"/>
      <c r="DJ37" s="657"/>
      <c r="DK37" s="658"/>
      <c r="DL37" s="634">
        <v>1293938</v>
      </c>
      <c r="DM37" s="657"/>
      <c r="DN37" s="657"/>
      <c r="DO37" s="657"/>
      <c r="DP37" s="657"/>
      <c r="DQ37" s="657"/>
      <c r="DR37" s="657"/>
      <c r="DS37" s="657"/>
      <c r="DT37" s="657"/>
      <c r="DU37" s="657"/>
      <c r="DV37" s="658"/>
      <c r="DW37" s="630">
        <v>6.2</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138658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19133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3884386</v>
      </c>
      <c r="CS38" s="626"/>
      <c r="CT38" s="626"/>
      <c r="CU38" s="626"/>
      <c r="CV38" s="626"/>
      <c r="CW38" s="626"/>
      <c r="CX38" s="626"/>
      <c r="CY38" s="627"/>
      <c r="CZ38" s="659">
        <v>11</v>
      </c>
      <c r="DA38" s="660"/>
      <c r="DB38" s="660"/>
      <c r="DC38" s="661"/>
      <c r="DD38" s="634">
        <v>3330236</v>
      </c>
      <c r="DE38" s="626"/>
      <c r="DF38" s="626"/>
      <c r="DG38" s="626"/>
      <c r="DH38" s="626"/>
      <c r="DI38" s="626"/>
      <c r="DJ38" s="626"/>
      <c r="DK38" s="627"/>
      <c r="DL38" s="634">
        <v>2872803</v>
      </c>
      <c r="DM38" s="626"/>
      <c r="DN38" s="626"/>
      <c r="DO38" s="626"/>
      <c r="DP38" s="626"/>
      <c r="DQ38" s="626"/>
      <c r="DR38" s="626"/>
      <c r="DS38" s="626"/>
      <c r="DT38" s="626"/>
      <c r="DU38" s="626"/>
      <c r="DV38" s="627"/>
      <c r="DW38" s="630">
        <v>13.7</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58641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726679</v>
      </c>
      <c r="CS39" s="657"/>
      <c r="CT39" s="657"/>
      <c r="CU39" s="657"/>
      <c r="CV39" s="657"/>
      <c r="CW39" s="657"/>
      <c r="CX39" s="657"/>
      <c r="CY39" s="658"/>
      <c r="CZ39" s="659">
        <v>2.1</v>
      </c>
      <c r="DA39" s="660"/>
      <c r="DB39" s="660"/>
      <c r="DC39" s="661"/>
      <c r="DD39" s="634">
        <v>487679</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704777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134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593457</v>
      </c>
      <c r="CS40" s="626"/>
      <c r="CT40" s="626"/>
      <c r="CU40" s="626"/>
      <c r="CV40" s="626"/>
      <c r="CW40" s="626"/>
      <c r="CX40" s="626"/>
      <c r="CY40" s="627"/>
      <c r="CZ40" s="659">
        <v>1.7</v>
      </c>
      <c r="DA40" s="660"/>
      <c r="DB40" s="660"/>
      <c r="DC40" s="661"/>
      <c r="DD40" s="634">
        <v>364057</v>
      </c>
      <c r="DE40" s="626"/>
      <c r="DF40" s="626"/>
      <c r="DG40" s="626"/>
      <c r="DH40" s="626"/>
      <c r="DI40" s="626"/>
      <c r="DJ40" s="626"/>
      <c r="DK40" s="627"/>
      <c r="DL40" s="634">
        <v>292580</v>
      </c>
      <c r="DM40" s="626"/>
      <c r="DN40" s="626"/>
      <c r="DO40" s="626"/>
      <c r="DP40" s="626"/>
      <c r="DQ40" s="626"/>
      <c r="DR40" s="626"/>
      <c r="DS40" s="626"/>
      <c r="DT40" s="626"/>
      <c r="DU40" s="626"/>
      <c r="DV40" s="627"/>
      <c r="DW40" s="630">
        <v>1.4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2508481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324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5880481</v>
      </c>
      <c r="CS42" s="626"/>
      <c r="CT42" s="626"/>
      <c r="CU42" s="626"/>
      <c r="CV42" s="626"/>
      <c r="CW42" s="626"/>
      <c r="CX42" s="626"/>
      <c r="CY42" s="627"/>
      <c r="CZ42" s="659">
        <v>16.600000000000001</v>
      </c>
      <c r="DA42" s="708"/>
      <c r="DB42" s="708"/>
      <c r="DC42" s="709"/>
      <c r="DD42" s="634">
        <v>2908651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193225</v>
      </c>
      <c r="CS43" s="657"/>
      <c r="CT43" s="657"/>
      <c r="CU43" s="657"/>
      <c r="CV43" s="657"/>
      <c r="CW43" s="657"/>
      <c r="CX43" s="657"/>
      <c r="CY43" s="658"/>
      <c r="CZ43" s="659">
        <v>0.5</v>
      </c>
      <c r="DA43" s="660"/>
      <c r="DB43" s="660"/>
      <c r="DC43" s="661"/>
      <c r="DD43" s="634">
        <v>193225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5365822</v>
      </c>
      <c r="CS44" s="626"/>
      <c r="CT44" s="626"/>
      <c r="CU44" s="626"/>
      <c r="CV44" s="626"/>
      <c r="CW44" s="626"/>
      <c r="CX44" s="626"/>
      <c r="CY44" s="627"/>
      <c r="CZ44" s="659">
        <v>15.2</v>
      </c>
      <c r="DA44" s="708"/>
      <c r="DB44" s="708"/>
      <c r="DC44" s="709"/>
      <c r="DD44" s="634">
        <v>2533659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1396559</v>
      </c>
      <c r="CS45" s="657"/>
      <c r="CT45" s="657"/>
      <c r="CU45" s="657"/>
      <c r="CV45" s="657"/>
      <c r="CW45" s="657"/>
      <c r="CX45" s="657"/>
      <c r="CY45" s="658"/>
      <c r="CZ45" s="659">
        <v>3.9</v>
      </c>
      <c r="DA45" s="660"/>
      <c r="DB45" s="660"/>
      <c r="DC45" s="661"/>
      <c r="DD45" s="634">
        <v>373266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3843560</v>
      </c>
      <c r="CS46" s="626"/>
      <c r="CT46" s="626"/>
      <c r="CU46" s="626"/>
      <c r="CV46" s="626"/>
      <c r="CW46" s="626"/>
      <c r="CX46" s="626"/>
      <c r="CY46" s="627"/>
      <c r="CZ46" s="659">
        <v>10.9</v>
      </c>
      <c r="DA46" s="708"/>
      <c r="DB46" s="708"/>
      <c r="DC46" s="709"/>
      <c r="DD46" s="634">
        <v>2121479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514659</v>
      </c>
      <c r="CS47" s="657"/>
      <c r="CT47" s="657"/>
      <c r="CU47" s="657"/>
      <c r="CV47" s="657"/>
      <c r="CW47" s="657"/>
      <c r="CX47" s="657"/>
      <c r="CY47" s="658"/>
      <c r="CZ47" s="659">
        <v>1.5</v>
      </c>
      <c r="DA47" s="660"/>
      <c r="DB47" s="660"/>
      <c r="DC47" s="661"/>
      <c r="DD47" s="634">
        <v>374992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35378497</v>
      </c>
      <c r="CS49" s="693"/>
      <c r="CT49" s="693"/>
      <c r="CU49" s="693"/>
      <c r="CV49" s="693"/>
      <c r="CW49" s="693"/>
      <c r="CX49" s="693"/>
      <c r="CY49" s="720"/>
      <c r="CZ49" s="721">
        <v>100</v>
      </c>
      <c r="DA49" s="722"/>
      <c r="DB49" s="722"/>
      <c r="DC49" s="723"/>
      <c r="DD49" s="724">
        <v>24356475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36586</v>
      </c>
      <c r="R7" s="755"/>
      <c r="S7" s="755"/>
      <c r="T7" s="755"/>
      <c r="U7" s="755"/>
      <c r="V7" s="755">
        <v>35337</v>
      </c>
      <c r="W7" s="755"/>
      <c r="X7" s="755"/>
      <c r="Y7" s="755"/>
      <c r="Z7" s="755"/>
      <c r="AA7" s="755">
        <v>1249</v>
      </c>
      <c r="AB7" s="755"/>
      <c r="AC7" s="755"/>
      <c r="AD7" s="755"/>
      <c r="AE7" s="756"/>
      <c r="AF7" s="757">
        <v>1189</v>
      </c>
      <c r="AG7" s="758"/>
      <c r="AH7" s="758"/>
      <c r="AI7" s="758"/>
      <c r="AJ7" s="759"/>
      <c r="AK7" s="794">
        <v>1734</v>
      </c>
      <c r="AL7" s="795"/>
      <c r="AM7" s="795"/>
      <c r="AN7" s="795"/>
      <c r="AO7" s="795"/>
      <c r="AP7" s="795">
        <v>26095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580</v>
      </c>
      <c r="BT7" s="799"/>
      <c r="BU7" s="799"/>
      <c r="BV7" s="799"/>
      <c r="BW7" s="799"/>
      <c r="BX7" s="799"/>
      <c r="BY7" s="799"/>
      <c r="BZ7" s="799"/>
      <c r="CA7" s="799"/>
      <c r="CB7" s="799"/>
      <c r="CC7" s="799"/>
      <c r="CD7" s="799"/>
      <c r="CE7" s="799"/>
      <c r="CF7" s="799"/>
      <c r="CG7" s="800"/>
      <c r="CH7" s="791">
        <v>1</v>
      </c>
      <c r="CI7" s="792"/>
      <c r="CJ7" s="792"/>
      <c r="CK7" s="792"/>
      <c r="CL7" s="793"/>
      <c r="CM7" s="791">
        <v>38</v>
      </c>
      <c r="CN7" s="792"/>
      <c r="CO7" s="792"/>
      <c r="CP7" s="792"/>
      <c r="CQ7" s="793"/>
      <c r="CR7" s="791">
        <v>11</v>
      </c>
      <c r="CS7" s="792"/>
      <c r="CT7" s="792"/>
      <c r="CU7" s="792"/>
      <c r="CV7" s="793"/>
      <c r="CW7" s="791" t="s">
        <v>569</v>
      </c>
      <c r="CX7" s="792"/>
      <c r="CY7" s="792"/>
      <c r="CZ7" s="792"/>
      <c r="DA7" s="793"/>
      <c r="DB7" s="791" t="s">
        <v>569</v>
      </c>
      <c r="DC7" s="792"/>
      <c r="DD7" s="792"/>
      <c r="DE7" s="792"/>
      <c r="DF7" s="793"/>
      <c r="DG7" s="791" t="s">
        <v>569</v>
      </c>
      <c r="DH7" s="792"/>
      <c r="DI7" s="792"/>
      <c r="DJ7" s="792"/>
      <c r="DK7" s="793"/>
      <c r="DL7" s="791" t="s">
        <v>569</v>
      </c>
      <c r="DM7" s="792"/>
      <c r="DN7" s="792"/>
      <c r="DO7" s="792"/>
      <c r="DP7" s="793"/>
      <c r="DQ7" s="791" t="s">
        <v>570</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3</v>
      </c>
      <c r="R8" s="779"/>
      <c r="S8" s="779"/>
      <c r="T8" s="779"/>
      <c r="U8" s="779"/>
      <c r="V8" s="779">
        <v>102</v>
      </c>
      <c r="W8" s="779"/>
      <c r="X8" s="779"/>
      <c r="Y8" s="779"/>
      <c r="Z8" s="779"/>
      <c r="AA8" s="779">
        <v>-99</v>
      </c>
      <c r="AB8" s="779"/>
      <c r="AC8" s="779"/>
      <c r="AD8" s="779"/>
      <c r="AE8" s="780"/>
      <c r="AF8" s="781">
        <v>-99</v>
      </c>
      <c r="AG8" s="782"/>
      <c r="AH8" s="782"/>
      <c r="AI8" s="782"/>
      <c r="AJ8" s="783"/>
      <c r="AK8" s="784" t="s">
        <v>566</v>
      </c>
      <c r="AL8" s="785"/>
      <c r="AM8" s="785"/>
      <c r="AN8" s="785"/>
      <c r="AO8" s="785"/>
      <c r="AP8" s="785">
        <v>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551</v>
      </c>
      <c r="BS8" s="788" t="s">
        <v>542</v>
      </c>
      <c r="BT8" s="789"/>
      <c r="BU8" s="789"/>
      <c r="BV8" s="789"/>
      <c r="BW8" s="789"/>
      <c r="BX8" s="789"/>
      <c r="BY8" s="789"/>
      <c r="BZ8" s="789"/>
      <c r="CA8" s="789"/>
      <c r="CB8" s="789"/>
      <c r="CC8" s="789"/>
      <c r="CD8" s="789"/>
      <c r="CE8" s="789"/>
      <c r="CF8" s="789"/>
      <c r="CG8" s="790"/>
      <c r="CH8" s="801">
        <v>0</v>
      </c>
      <c r="CI8" s="802"/>
      <c r="CJ8" s="802"/>
      <c r="CK8" s="802"/>
      <c r="CL8" s="803"/>
      <c r="CM8" s="801">
        <v>7</v>
      </c>
      <c r="CN8" s="802"/>
      <c r="CO8" s="802"/>
      <c r="CP8" s="802"/>
      <c r="CQ8" s="803"/>
      <c r="CR8" s="801">
        <v>5</v>
      </c>
      <c r="CS8" s="802"/>
      <c r="CT8" s="802"/>
      <c r="CU8" s="802"/>
      <c r="CV8" s="803"/>
      <c r="CW8" s="801" t="s">
        <v>569</v>
      </c>
      <c r="CX8" s="802"/>
      <c r="CY8" s="802"/>
      <c r="CZ8" s="802"/>
      <c r="DA8" s="803"/>
      <c r="DB8" s="801" t="s">
        <v>569</v>
      </c>
      <c r="DC8" s="802"/>
      <c r="DD8" s="802"/>
      <c r="DE8" s="802"/>
      <c r="DF8" s="803"/>
      <c r="DG8" s="801" t="s">
        <v>569</v>
      </c>
      <c r="DH8" s="802"/>
      <c r="DI8" s="802"/>
      <c r="DJ8" s="802"/>
      <c r="DK8" s="803"/>
      <c r="DL8" s="801" t="s">
        <v>570</v>
      </c>
      <c r="DM8" s="802"/>
      <c r="DN8" s="802"/>
      <c r="DO8" s="802"/>
      <c r="DP8" s="803"/>
      <c r="DQ8" s="801" t="s">
        <v>570</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72</v>
      </c>
      <c r="R9" s="779"/>
      <c r="S9" s="779"/>
      <c r="T9" s="779"/>
      <c r="U9" s="779"/>
      <c r="V9" s="779">
        <v>65</v>
      </c>
      <c r="W9" s="779"/>
      <c r="X9" s="779"/>
      <c r="Y9" s="779"/>
      <c r="Z9" s="779"/>
      <c r="AA9" s="779">
        <v>7</v>
      </c>
      <c r="AB9" s="779"/>
      <c r="AC9" s="779"/>
      <c r="AD9" s="779"/>
      <c r="AE9" s="780"/>
      <c r="AF9" s="781">
        <v>7</v>
      </c>
      <c r="AG9" s="782"/>
      <c r="AH9" s="782"/>
      <c r="AI9" s="782"/>
      <c r="AJ9" s="783"/>
      <c r="AK9" s="784">
        <v>15</v>
      </c>
      <c r="AL9" s="785"/>
      <c r="AM9" s="785"/>
      <c r="AN9" s="785"/>
      <c r="AO9" s="785"/>
      <c r="AP9" s="785" t="s">
        <v>566</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543</v>
      </c>
      <c r="BT9" s="789"/>
      <c r="BU9" s="789"/>
      <c r="BV9" s="789"/>
      <c r="BW9" s="789"/>
      <c r="BX9" s="789"/>
      <c r="BY9" s="789"/>
      <c r="BZ9" s="789"/>
      <c r="CA9" s="789"/>
      <c r="CB9" s="789"/>
      <c r="CC9" s="789"/>
      <c r="CD9" s="789"/>
      <c r="CE9" s="789"/>
      <c r="CF9" s="789"/>
      <c r="CG9" s="790"/>
      <c r="CH9" s="801">
        <v>-24</v>
      </c>
      <c r="CI9" s="802"/>
      <c r="CJ9" s="802"/>
      <c r="CK9" s="802"/>
      <c r="CL9" s="803"/>
      <c r="CM9" s="801">
        <v>163</v>
      </c>
      <c r="CN9" s="802"/>
      <c r="CO9" s="802"/>
      <c r="CP9" s="802"/>
      <c r="CQ9" s="803"/>
      <c r="CR9" s="801">
        <v>537</v>
      </c>
      <c r="CS9" s="802"/>
      <c r="CT9" s="802"/>
      <c r="CU9" s="802"/>
      <c r="CV9" s="803"/>
      <c r="CW9" s="801" t="s">
        <v>569</v>
      </c>
      <c r="CX9" s="802"/>
      <c r="CY9" s="802"/>
      <c r="CZ9" s="802"/>
      <c r="DA9" s="803"/>
      <c r="DB9" s="801" t="s">
        <v>569</v>
      </c>
      <c r="DC9" s="802"/>
      <c r="DD9" s="802"/>
      <c r="DE9" s="802"/>
      <c r="DF9" s="803"/>
      <c r="DG9" s="801" t="s">
        <v>570</v>
      </c>
      <c r="DH9" s="802"/>
      <c r="DI9" s="802"/>
      <c r="DJ9" s="802"/>
      <c r="DK9" s="803"/>
      <c r="DL9" s="801" t="s">
        <v>570</v>
      </c>
      <c r="DM9" s="802"/>
      <c r="DN9" s="802"/>
      <c r="DO9" s="802"/>
      <c r="DP9" s="803"/>
      <c r="DQ9" s="801" t="s">
        <v>570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544</v>
      </c>
      <c r="BT10" s="789"/>
      <c r="BU10" s="789"/>
      <c r="BV10" s="789"/>
      <c r="BW10" s="789"/>
      <c r="BX10" s="789"/>
      <c r="BY10" s="789"/>
      <c r="BZ10" s="789"/>
      <c r="CA10" s="789"/>
      <c r="CB10" s="789"/>
      <c r="CC10" s="789"/>
      <c r="CD10" s="789"/>
      <c r="CE10" s="789"/>
      <c r="CF10" s="789"/>
      <c r="CG10" s="790"/>
      <c r="CH10" s="801">
        <v>-2</v>
      </c>
      <c r="CI10" s="802"/>
      <c r="CJ10" s="802"/>
      <c r="CK10" s="802"/>
      <c r="CL10" s="803"/>
      <c r="CM10" s="801">
        <v>50</v>
      </c>
      <c r="CN10" s="802"/>
      <c r="CO10" s="802"/>
      <c r="CP10" s="802"/>
      <c r="CQ10" s="803"/>
      <c r="CR10" s="801">
        <v>50</v>
      </c>
      <c r="CS10" s="802"/>
      <c r="CT10" s="802"/>
      <c r="CU10" s="802"/>
      <c r="CV10" s="803"/>
      <c r="CW10" s="801">
        <v>4</v>
      </c>
      <c r="CX10" s="802"/>
      <c r="CY10" s="802"/>
      <c r="CZ10" s="802"/>
      <c r="DA10" s="803"/>
      <c r="DB10" s="801" t="s">
        <v>570</v>
      </c>
      <c r="DC10" s="802"/>
      <c r="DD10" s="802"/>
      <c r="DE10" s="802"/>
      <c r="DF10" s="803"/>
      <c r="DG10" s="801" t="s">
        <v>570</v>
      </c>
      <c r="DH10" s="802"/>
      <c r="DI10" s="802"/>
      <c r="DJ10" s="802"/>
      <c r="DK10" s="803"/>
      <c r="DL10" s="801" t="s">
        <v>570</v>
      </c>
      <c r="DM10" s="802"/>
      <c r="DN10" s="802"/>
      <c r="DO10" s="802"/>
      <c r="DP10" s="803"/>
      <c r="DQ10" s="801" t="s">
        <v>569</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545</v>
      </c>
      <c r="BT11" s="789"/>
      <c r="BU11" s="789"/>
      <c r="BV11" s="789"/>
      <c r="BW11" s="789"/>
      <c r="BX11" s="789"/>
      <c r="BY11" s="789"/>
      <c r="BZ11" s="789"/>
      <c r="CA11" s="789"/>
      <c r="CB11" s="789"/>
      <c r="CC11" s="789"/>
      <c r="CD11" s="789"/>
      <c r="CE11" s="789"/>
      <c r="CF11" s="789"/>
      <c r="CG11" s="790"/>
      <c r="CH11" s="801">
        <v>-5</v>
      </c>
      <c r="CI11" s="802"/>
      <c r="CJ11" s="802"/>
      <c r="CK11" s="802"/>
      <c r="CL11" s="803"/>
      <c r="CM11" s="801">
        <v>412</v>
      </c>
      <c r="CN11" s="802"/>
      <c r="CO11" s="802"/>
      <c r="CP11" s="802"/>
      <c r="CQ11" s="803"/>
      <c r="CR11" s="801">
        <v>500</v>
      </c>
      <c r="CS11" s="802"/>
      <c r="CT11" s="802"/>
      <c r="CU11" s="802"/>
      <c r="CV11" s="803"/>
      <c r="CW11" s="801" t="s">
        <v>569</v>
      </c>
      <c r="CX11" s="802"/>
      <c r="CY11" s="802"/>
      <c r="CZ11" s="802"/>
      <c r="DA11" s="803"/>
      <c r="DB11" s="801" t="s">
        <v>570</v>
      </c>
      <c r="DC11" s="802"/>
      <c r="DD11" s="802"/>
      <c r="DE11" s="802"/>
      <c r="DF11" s="803"/>
      <c r="DG11" s="801" t="s">
        <v>570</v>
      </c>
      <c r="DH11" s="802"/>
      <c r="DI11" s="802"/>
      <c r="DJ11" s="802"/>
      <c r="DK11" s="803"/>
      <c r="DL11" s="801" t="s">
        <v>570</v>
      </c>
      <c r="DM11" s="802"/>
      <c r="DN11" s="802"/>
      <c r="DO11" s="802"/>
      <c r="DP11" s="803"/>
      <c r="DQ11" s="801" t="s">
        <v>570</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t="s">
        <v>551</v>
      </c>
      <c r="BS12" s="788" t="s">
        <v>546</v>
      </c>
      <c r="BT12" s="789"/>
      <c r="BU12" s="789"/>
      <c r="BV12" s="789"/>
      <c r="BW12" s="789"/>
      <c r="BX12" s="789"/>
      <c r="BY12" s="789"/>
      <c r="BZ12" s="789"/>
      <c r="CA12" s="789"/>
      <c r="CB12" s="789"/>
      <c r="CC12" s="789"/>
      <c r="CD12" s="789"/>
      <c r="CE12" s="789"/>
      <c r="CF12" s="789"/>
      <c r="CG12" s="790"/>
      <c r="CH12" s="801">
        <v>-5</v>
      </c>
      <c r="CI12" s="802"/>
      <c r="CJ12" s="802"/>
      <c r="CK12" s="802"/>
      <c r="CL12" s="803"/>
      <c r="CM12" s="801">
        <v>22</v>
      </c>
      <c r="CN12" s="802"/>
      <c r="CO12" s="802"/>
      <c r="CP12" s="802"/>
      <c r="CQ12" s="803"/>
      <c r="CR12" s="801">
        <v>5</v>
      </c>
      <c r="CS12" s="802"/>
      <c r="CT12" s="802"/>
      <c r="CU12" s="802"/>
      <c r="CV12" s="803"/>
      <c r="CW12" s="801" t="s">
        <v>569</v>
      </c>
      <c r="CX12" s="802"/>
      <c r="CY12" s="802"/>
      <c r="CZ12" s="802"/>
      <c r="DA12" s="803"/>
      <c r="DB12" s="801" t="s">
        <v>570</v>
      </c>
      <c r="DC12" s="802"/>
      <c r="DD12" s="802"/>
      <c r="DE12" s="802"/>
      <c r="DF12" s="803"/>
      <c r="DG12" s="801" t="s">
        <v>570</v>
      </c>
      <c r="DH12" s="802"/>
      <c r="DI12" s="802"/>
      <c r="DJ12" s="802"/>
      <c r="DK12" s="803"/>
      <c r="DL12" s="801">
        <v>1</v>
      </c>
      <c r="DM12" s="802"/>
      <c r="DN12" s="802"/>
      <c r="DO12" s="802"/>
      <c r="DP12" s="803"/>
      <c r="DQ12" s="801" t="s">
        <v>570</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t="s">
        <v>551</v>
      </c>
      <c r="BS13" s="788" t="s">
        <v>547</v>
      </c>
      <c r="BT13" s="789"/>
      <c r="BU13" s="789"/>
      <c r="BV13" s="789"/>
      <c r="BW13" s="789"/>
      <c r="BX13" s="789"/>
      <c r="BY13" s="789"/>
      <c r="BZ13" s="789"/>
      <c r="CA13" s="789"/>
      <c r="CB13" s="789"/>
      <c r="CC13" s="789"/>
      <c r="CD13" s="789"/>
      <c r="CE13" s="789"/>
      <c r="CF13" s="789"/>
      <c r="CG13" s="790"/>
      <c r="CH13" s="801">
        <v>12</v>
      </c>
      <c r="CI13" s="802"/>
      <c r="CJ13" s="802"/>
      <c r="CK13" s="802"/>
      <c r="CL13" s="803"/>
      <c r="CM13" s="801">
        <v>-47</v>
      </c>
      <c r="CN13" s="802"/>
      <c r="CO13" s="802"/>
      <c r="CP13" s="802"/>
      <c r="CQ13" s="803"/>
      <c r="CR13" s="801">
        <v>10</v>
      </c>
      <c r="CS13" s="802"/>
      <c r="CT13" s="802"/>
      <c r="CU13" s="802"/>
      <c r="CV13" s="803"/>
      <c r="CW13" s="801">
        <v>5</v>
      </c>
      <c r="CX13" s="802"/>
      <c r="CY13" s="802"/>
      <c r="CZ13" s="802"/>
      <c r="DA13" s="803"/>
      <c r="DB13" s="801" t="s">
        <v>570</v>
      </c>
      <c r="DC13" s="802"/>
      <c r="DD13" s="802"/>
      <c r="DE13" s="802"/>
      <c r="DF13" s="803"/>
      <c r="DG13" s="801" t="s">
        <v>570</v>
      </c>
      <c r="DH13" s="802"/>
      <c r="DI13" s="802"/>
      <c r="DJ13" s="802"/>
      <c r="DK13" s="803"/>
      <c r="DL13" s="801">
        <v>30</v>
      </c>
      <c r="DM13" s="802"/>
      <c r="DN13" s="802"/>
      <c r="DO13" s="802"/>
      <c r="DP13" s="803"/>
      <c r="DQ13" s="801" t="s">
        <v>570</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548</v>
      </c>
      <c r="BT14" s="789"/>
      <c r="BU14" s="789"/>
      <c r="BV14" s="789"/>
      <c r="BW14" s="789"/>
      <c r="BX14" s="789"/>
      <c r="BY14" s="789"/>
      <c r="BZ14" s="789"/>
      <c r="CA14" s="789"/>
      <c r="CB14" s="789"/>
      <c r="CC14" s="789"/>
      <c r="CD14" s="789"/>
      <c r="CE14" s="789"/>
      <c r="CF14" s="789"/>
      <c r="CG14" s="790"/>
      <c r="CH14" s="801">
        <v>7</v>
      </c>
      <c r="CI14" s="802"/>
      <c r="CJ14" s="802"/>
      <c r="CK14" s="802"/>
      <c r="CL14" s="803"/>
      <c r="CM14" s="801">
        <v>103</v>
      </c>
      <c r="CN14" s="802"/>
      <c r="CO14" s="802"/>
      <c r="CP14" s="802"/>
      <c r="CQ14" s="803"/>
      <c r="CR14" s="801">
        <v>1</v>
      </c>
      <c r="CS14" s="802"/>
      <c r="CT14" s="802"/>
      <c r="CU14" s="802"/>
      <c r="CV14" s="803"/>
      <c r="CW14" s="801" t="s">
        <v>569</v>
      </c>
      <c r="CX14" s="802"/>
      <c r="CY14" s="802"/>
      <c r="CZ14" s="802"/>
      <c r="DA14" s="803"/>
      <c r="DB14" s="801" t="s">
        <v>570</v>
      </c>
      <c r="DC14" s="802"/>
      <c r="DD14" s="802"/>
      <c r="DE14" s="802"/>
      <c r="DF14" s="803"/>
      <c r="DG14" s="801" t="s">
        <v>570</v>
      </c>
      <c r="DH14" s="802"/>
      <c r="DI14" s="802"/>
      <c r="DJ14" s="802"/>
      <c r="DK14" s="803"/>
      <c r="DL14" s="801" t="s">
        <v>570</v>
      </c>
      <c r="DM14" s="802"/>
      <c r="DN14" s="802"/>
      <c r="DO14" s="802"/>
      <c r="DP14" s="803"/>
      <c r="DQ14" s="801" t="s">
        <v>570</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549</v>
      </c>
      <c r="BT15" s="789"/>
      <c r="BU15" s="789"/>
      <c r="BV15" s="789"/>
      <c r="BW15" s="789"/>
      <c r="BX15" s="789"/>
      <c r="BY15" s="789"/>
      <c r="BZ15" s="789"/>
      <c r="CA15" s="789"/>
      <c r="CB15" s="789"/>
      <c r="CC15" s="789"/>
      <c r="CD15" s="789"/>
      <c r="CE15" s="789"/>
      <c r="CF15" s="789"/>
      <c r="CG15" s="790"/>
      <c r="CH15" s="801">
        <v>6</v>
      </c>
      <c r="CI15" s="802"/>
      <c r="CJ15" s="802"/>
      <c r="CK15" s="802"/>
      <c r="CL15" s="803"/>
      <c r="CM15" s="801">
        <v>73</v>
      </c>
      <c r="CN15" s="802"/>
      <c r="CO15" s="802"/>
      <c r="CP15" s="802"/>
      <c r="CQ15" s="803"/>
      <c r="CR15" s="801">
        <v>3</v>
      </c>
      <c r="CS15" s="802"/>
      <c r="CT15" s="802"/>
      <c r="CU15" s="802"/>
      <c r="CV15" s="803"/>
      <c r="CW15" s="801">
        <v>46</v>
      </c>
      <c r="CX15" s="802"/>
      <c r="CY15" s="802"/>
      <c r="CZ15" s="802"/>
      <c r="DA15" s="803"/>
      <c r="DB15" s="801" t="s">
        <v>569</v>
      </c>
      <c r="DC15" s="802"/>
      <c r="DD15" s="802"/>
      <c r="DE15" s="802"/>
      <c r="DF15" s="803"/>
      <c r="DG15" s="801" t="s">
        <v>570</v>
      </c>
      <c r="DH15" s="802"/>
      <c r="DI15" s="802"/>
      <c r="DJ15" s="802"/>
      <c r="DK15" s="803"/>
      <c r="DL15" s="801" t="s">
        <v>570</v>
      </c>
      <c r="DM15" s="802"/>
      <c r="DN15" s="802"/>
      <c r="DO15" s="802"/>
      <c r="DP15" s="803"/>
      <c r="DQ15" s="801" t="s">
        <v>570</v>
      </c>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550</v>
      </c>
      <c r="BT16" s="789"/>
      <c r="BU16" s="789"/>
      <c r="BV16" s="789"/>
      <c r="BW16" s="789"/>
      <c r="BX16" s="789"/>
      <c r="BY16" s="789"/>
      <c r="BZ16" s="789"/>
      <c r="CA16" s="789"/>
      <c r="CB16" s="789"/>
      <c r="CC16" s="789"/>
      <c r="CD16" s="789"/>
      <c r="CE16" s="789"/>
      <c r="CF16" s="789"/>
      <c r="CG16" s="790"/>
      <c r="CH16" s="801">
        <v>0</v>
      </c>
      <c r="CI16" s="802"/>
      <c r="CJ16" s="802"/>
      <c r="CK16" s="802"/>
      <c r="CL16" s="803"/>
      <c r="CM16" s="801">
        <v>34</v>
      </c>
      <c r="CN16" s="802"/>
      <c r="CO16" s="802"/>
      <c r="CP16" s="802"/>
      <c r="CQ16" s="803"/>
      <c r="CR16" s="801">
        <v>90</v>
      </c>
      <c r="CS16" s="802"/>
      <c r="CT16" s="802"/>
      <c r="CU16" s="802"/>
      <c r="CV16" s="803"/>
      <c r="CW16" s="801" t="s">
        <v>569</v>
      </c>
      <c r="CX16" s="802"/>
      <c r="CY16" s="802"/>
      <c r="CZ16" s="802"/>
      <c r="DA16" s="803"/>
      <c r="DB16" s="801" t="s">
        <v>570</v>
      </c>
      <c r="DC16" s="802"/>
      <c r="DD16" s="802"/>
      <c r="DE16" s="802"/>
      <c r="DF16" s="803"/>
      <c r="DG16" s="801" t="s">
        <v>570</v>
      </c>
      <c r="DH16" s="802"/>
      <c r="DI16" s="802"/>
      <c r="DJ16" s="802"/>
      <c r="DK16" s="803"/>
      <c r="DL16" s="801" t="s">
        <v>570</v>
      </c>
      <c r="DM16" s="802"/>
      <c r="DN16" s="802"/>
      <c r="DO16" s="802"/>
      <c r="DP16" s="803"/>
      <c r="DQ16" s="801" t="s">
        <v>570</v>
      </c>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36544</v>
      </c>
      <c r="R23" s="814"/>
      <c r="S23" s="814"/>
      <c r="T23" s="814"/>
      <c r="U23" s="814"/>
      <c r="V23" s="814">
        <v>35388</v>
      </c>
      <c r="W23" s="814"/>
      <c r="X23" s="814"/>
      <c r="Y23" s="814"/>
      <c r="Z23" s="814"/>
      <c r="AA23" s="814">
        <v>1157</v>
      </c>
      <c r="AB23" s="814"/>
      <c r="AC23" s="814"/>
      <c r="AD23" s="814"/>
      <c r="AE23" s="815"/>
      <c r="AF23" s="816">
        <v>1097</v>
      </c>
      <c r="AG23" s="814"/>
      <c r="AH23" s="814"/>
      <c r="AI23" s="814"/>
      <c r="AJ23" s="817"/>
      <c r="AK23" s="818"/>
      <c r="AL23" s="819"/>
      <c r="AM23" s="819"/>
      <c r="AN23" s="819"/>
      <c r="AO23" s="819"/>
      <c r="AP23" s="814">
        <v>26099</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10783</v>
      </c>
      <c r="R28" s="843"/>
      <c r="S28" s="843"/>
      <c r="T28" s="843"/>
      <c r="U28" s="843"/>
      <c r="V28" s="843">
        <v>10720</v>
      </c>
      <c r="W28" s="843"/>
      <c r="X28" s="843"/>
      <c r="Y28" s="843"/>
      <c r="Z28" s="843"/>
      <c r="AA28" s="843">
        <v>63</v>
      </c>
      <c r="AB28" s="843"/>
      <c r="AC28" s="843"/>
      <c r="AD28" s="843"/>
      <c r="AE28" s="844"/>
      <c r="AF28" s="845">
        <v>63</v>
      </c>
      <c r="AG28" s="843"/>
      <c r="AH28" s="843"/>
      <c r="AI28" s="843"/>
      <c r="AJ28" s="846"/>
      <c r="AK28" s="847">
        <v>705</v>
      </c>
      <c r="AL28" s="838"/>
      <c r="AM28" s="838"/>
      <c r="AN28" s="838"/>
      <c r="AO28" s="838"/>
      <c r="AP28" s="838" t="s">
        <v>567</v>
      </c>
      <c r="AQ28" s="838"/>
      <c r="AR28" s="838"/>
      <c r="AS28" s="838"/>
      <c r="AT28" s="838"/>
      <c r="AU28" s="838" t="s">
        <v>567</v>
      </c>
      <c r="AV28" s="838"/>
      <c r="AW28" s="838"/>
      <c r="AX28" s="838"/>
      <c r="AY28" s="838"/>
      <c r="AZ28" s="839" t="s">
        <v>567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7177</v>
      </c>
      <c r="R29" s="779"/>
      <c r="S29" s="779"/>
      <c r="T29" s="779"/>
      <c r="U29" s="779"/>
      <c r="V29" s="779">
        <v>7019</v>
      </c>
      <c r="W29" s="779"/>
      <c r="X29" s="779"/>
      <c r="Y29" s="779"/>
      <c r="Z29" s="779"/>
      <c r="AA29" s="779">
        <v>157</v>
      </c>
      <c r="AB29" s="779"/>
      <c r="AC29" s="779"/>
      <c r="AD29" s="779"/>
      <c r="AE29" s="780"/>
      <c r="AF29" s="781">
        <v>157</v>
      </c>
      <c r="AG29" s="782"/>
      <c r="AH29" s="782"/>
      <c r="AI29" s="782"/>
      <c r="AJ29" s="783"/>
      <c r="AK29" s="850">
        <v>1128</v>
      </c>
      <c r="AL29" s="851"/>
      <c r="AM29" s="851"/>
      <c r="AN29" s="851"/>
      <c r="AO29" s="851"/>
      <c r="AP29" s="851" t="s">
        <v>568</v>
      </c>
      <c r="AQ29" s="851"/>
      <c r="AR29" s="851"/>
      <c r="AS29" s="851"/>
      <c r="AT29" s="851"/>
      <c r="AU29" s="851" t="s">
        <v>568</v>
      </c>
      <c r="AV29" s="851"/>
      <c r="AW29" s="851"/>
      <c r="AX29" s="851"/>
      <c r="AY29" s="851"/>
      <c r="AZ29" s="852" t="s">
        <v>568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974</v>
      </c>
      <c r="R30" s="779"/>
      <c r="S30" s="779"/>
      <c r="T30" s="779"/>
      <c r="U30" s="779"/>
      <c r="V30" s="779">
        <v>972</v>
      </c>
      <c r="W30" s="779"/>
      <c r="X30" s="779"/>
      <c r="Y30" s="779"/>
      <c r="Z30" s="779"/>
      <c r="AA30" s="779">
        <v>1</v>
      </c>
      <c r="AB30" s="779"/>
      <c r="AC30" s="779"/>
      <c r="AD30" s="779"/>
      <c r="AE30" s="780"/>
      <c r="AF30" s="781">
        <v>1</v>
      </c>
      <c r="AG30" s="782"/>
      <c r="AH30" s="782"/>
      <c r="AI30" s="782"/>
      <c r="AJ30" s="783"/>
      <c r="AK30" s="850">
        <v>340</v>
      </c>
      <c r="AL30" s="851"/>
      <c r="AM30" s="851"/>
      <c r="AN30" s="851"/>
      <c r="AO30" s="851"/>
      <c r="AP30" s="851" t="s">
        <v>567</v>
      </c>
      <c r="AQ30" s="851"/>
      <c r="AR30" s="851"/>
      <c r="AS30" s="851"/>
      <c r="AT30" s="851"/>
      <c r="AU30" s="851" t="s">
        <v>568</v>
      </c>
      <c r="AV30" s="851"/>
      <c r="AW30" s="851"/>
      <c r="AX30" s="851"/>
      <c r="AY30" s="851"/>
      <c r="AZ30" s="852" t="s">
        <v>568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740</v>
      </c>
      <c r="R31" s="779"/>
      <c r="S31" s="779"/>
      <c r="T31" s="779"/>
      <c r="U31" s="779"/>
      <c r="V31" s="779">
        <v>576</v>
      </c>
      <c r="W31" s="779"/>
      <c r="X31" s="779"/>
      <c r="Y31" s="779"/>
      <c r="Z31" s="779"/>
      <c r="AA31" s="779">
        <v>164</v>
      </c>
      <c r="AB31" s="779"/>
      <c r="AC31" s="779"/>
      <c r="AD31" s="779"/>
      <c r="AE31" s="780"/>
      <c r="AF31" s="781">
        <v>1565</v>
      </c>
      <c r="AG31" s="782"/>
      <c r="AH31" s="782"/>
      <c r="AI31" s="782"/>
      <c r="AJ31" s="783"/>
      <c r="AK31" s="850">
        <v>103</v>
      </c>
      <c r="AL31" s="851"/>
      <c r="AM31" s="851"/>
      <c r="AN31" s="851"/>
      <c r="AO31" s="851"/>
      <c r="AP31" s="851">
        <v>1458</v>
      </c>
      <c r="AQ31" s="851"/>
      <c r="AR31" s="851"/>
      <c r="AS31" s="851"/>
      <c r="AT31" s="851"/>
      <c r="AU31" s="851">
        <v>222</v>
      </c>
      <c r="AV31" s="851"/>
      <c r="AW31" s="851"/>
      <c r="AX31" s="851"/>
      <c r="AY31" s="851"/>
      <c r="AZ31" s="852" t="s">
        <v>567</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574</v>
      </c>
      <c r="R32" s="779"/>
      <c r="S32" s="779"/>
      <c r="T32" s="779"/>
      <c r="U32" s="779"/>
      <c r="V32" s="779">
        <v>565</v>
      </c>
      <c r="W32" s="779"/>
      <c r="X32" s="779"/>
      <c r="Y32" s="779"/>
      <c r="Z32" s="779"/>
      <c r="AA32" s="779">
        <v>10</v>
      </c>
      <c r="AB32" s="779"/>
      <c r="AC32" s="779"/>
      <c r="AD32" s="779"/>
      <c r="AE32" s="780"/>
      <c r="AF32" s="781">
        <v>10</v>
      </c>
      <c r="AG32" s="782"/>
      <c r="AH32" s="782"/>
      <c r="AI32" s="782"/>
      <c r="AJ32" s="783"/>
      <c r="AK32" s="850">
        <v>59</v>
      </c>
      <c r="AL32" s="851"/>
      <c r="AM32" s="851"/>
      <c r="AN32" s="851"/>
      <c r="AO32" s="851"/>
      <c r="AP32" s="851">
        <v>958</v>
      </c>
      <c r="AQ32" s="851"/>
      <c r="AR32" s="851"/>
      <c r="AS32" s="851"/>
      <c r="AT32" s="851"/>
      <c r="AU32" s="851">
        <v>495</v>
      </c>
      <c r="AV32" s="851"/>
      <c r="AW32" s="851"/>
      <c r="AX32" s="851"/>
      <c r="AY32" s="851"/>
      <c r="AZ32" s="852" t="s">
        <v>567</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1270</v>
      </c>
      <c r="R33" s="779"/>
      <c r="S33" s="779"/>
      <c r="T33" s="779"/>
      <c r="U33" s="779"/>
      <c r="V33" s="779">
        <v>1241</v>
      </c>
      <c r="W33" s="779"/>
      <c r="X33" s="779"/>
      <c r="Y33" s="779"/>
      <c r="Z33" s="779"/>
      <c r="AA33" s="779">
        <v>29</v>
      </c>
      <c r="AB33" s="779"/>
      <c r="AC33" s="779"/>
      <c r="AD33" s="779"/>
      <c r="AE33" s="780"/>
      <c r="AF33" s="781">
        <v>29</v>
      </c>
      <c r="AG33" s="782"/>
      <c r="AH33" s="782"/>
      <c r="AI33" s="782"/>
      <c r="AJ33" s="783"/>
      <c r="AK33" s="850">
        <v>546</v>
      </c>
      <c r="AL33" s="851"/>
      <c r="AM33" s="851"/>
      <c r="AN33" s="851"/>
      <c r="AO33" s="851"/>
      <c r="AP33" s="851">
        <v>6913</v>
      </c>
      <c r="AQ33" s="851"/>
      <c r="AR33" s="851"/>
      <c r="AS33" s="851"/>
      <c r="AT33" s="851"/>
      <c r="AU33" s="851">
        <v>6215</v>
      </c>
      <c r="AV33" s="851"/>
      <c r="AW33" s="851"/>
      <c r="AX33" s="851"/>
      <c r="AY33" s="851"/>
      <c r="AZ33" s="852" t="s">
        <v>567</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81</v>
      </c>
      <c r="R34" s="779"/>
      <c r="S34" s="779"/>
      <c r="T34" s="779"/>
      <c r="U34" s="779"/>
      <c r="V34" s="779">
        <v>78</v>
      </c>
      <c r="W34" s="779"/>
      <c r="X34" s="779"/>
      <c r="Y34" s="779"/>
      <c r="Z34" s="779"/>
      <c r="AA34" s="779">
        <v>3</v>
      </c>
      <c r="AB34" s="779"/>
      <c r="AC34" s="779"/>
      <c r="AD34" s="779"/>
      <c r="AE34" s="780"/>
      <c r="AF34" s="781">
        <v>3</v>
      </c>
      <c r="AG34" s="782"/>
      <c r="AH34" s="782"/>
      <c r="AI34" s="782"/>
      <c r="AJ34" s="783"/>
      <c r="AK34" s="850">
        <v>66</v>
      </c>
      <c r="AL34" s="851"/>
      <c r="AM34" s="851"/>
      <c r="AN34" s="851"/>
      <c r="AO34" s="851"/>
      <c r="AP34" s="851">
        <v>592</v>
      </c>
      <c r="AQ34" s="851"/>
      <c r="AR34" s="851"/>
      <c r="AS34" s="851"/>
      <c r="AT34" s="851"/>
      <c r="AU34" s="851">
        <v>553</v>
      </c>
      <c r="AV34" s="851"/>
      <c r="AW34" s="851"/>
      <c r="AX34" s="851"/>
      <c r="AY34" s="851"/>
      <c r="AZ34" s="852" t="s">
        <v>567</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1828</v>
      </c>
      <c r="AG63" s="862"/>
      <c r="AH63" s="862"/>
      <c r="AI63" s="862"/>
      <c r="AJ63" s="863"/>
      <c r="AK63" s="864"/>
      <c r="AL63" s="859"/>
      <c r="AM63" s="859"/>
      <c r="AN63" s="859"/>
      <c r="AO63" s="859"/>
      <c r="AP63" s="862">
        <v>9922</v>
      </c>
      <c r="AQ63" s="862"/>
      <c r="AR63" s="862"/>
      <c r="AS63" s="862"/>
      <c r="AT63" s="862"/>
      <c r="AU63" s="862">
        <v>7485</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552</v>
      </c>
      <c r="C68" s="890"/>
      <c r="D68" s="890"/>
      <c r="E68" s="890"/>
      <c r="F68" s="890"/>
      <c r="G68" s="890"/>
      <c r="H68" s="890"/>
      <c r="I68" s="890"/>
      <c r="J68" s="890"/>
      <c r="K68" s="890"/>
      <c r="L68" s="890"/>
      <c r="M68" s="890"/>
      <c r="N68" s="890"/>
      <c r="O68" s="890"/>
      <c r="P68" s="891"/>
      <c r="Q68" s="892">
        <v>63</v>
      </c>
      <c r="R68" s="886"/>
      <c r="S68" s="886"/>
      <c r="T68" s="886"/>
      <c r="U68" s="886"/>
      <c r="V68" s="886">
        <v>62</v>
      </c>
      <c r="W68" s="886"/>
      <c r="X68" s="886"/>
      <c r="Y68" s="886"/>
      <c r="Z68" s="886"/>
      <c r="AA68" s="886">
        <v>0</v>
      </c>
      <c r="AB68" s="886"/>
      <c r="AC68" s="886"/>
      <c r="AD68" s="886"/>
      <c r="AE68" s="886"/>
      <c r="AF68" s="886">
        <v>0</v>
      </c>
      <c r="AG68" s="886"/>
      <c r="AH68" s="886"/>
      <c r="AI68" s="886"/>
      <c r="AJ68" s="886"/>
      <c r="AK68" s="886">
        <v>4</v>
      </c>
      <c r="AL68" s="886"/>
      <c r="AM68" s="886"/>
      <c r="AN68" s="886"/>
      <c r="AO68" s="886"/>
      <c r="AP68" s="886" t="s">
        <v>571</v>
      </c>
      <c r="AQ68" s="886"/>
      <c r="AR68" s="886"/>
      <c r="AS68" s="886"/>
      <c r="AT68" s="886"/>
      <c r="AU68" s="886" t="s">
        <v>572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553</v>
      </c>
      <c r="C69" s="894"/>
      <c r="D69" s="894"/>
      <c r="E69" s="894"/>
      <c r="F69" s="894"/>
      <c r="G69" s="894"/>
      <c r="H69" s="894"/>
      <c r="I69" s="894"/>
      <c r="J69" s="894"/>
      <c r="K69" s="894"/>
      <c r="L69" s="894"/>
      <c r="M69" s="894"/>
      <c r="N69" s="894"/>
      <c r="O69" s="894"/>
      <c r="P69" s="895"/>
      <c r="Q69" s="896">
        <v>10</v>
      </c>
      <c r="R69" s="851"/>
      <c r="S69" s="851"/>
      <c r="T69" s="851"/>
      <c r="U69" s="851"/>
      <c r="V69" s="851">
        <v>5</v>
      </c>
      <c r="W69" s="851"/>
      <c r="X69" s="851"/>
      <c r="Y69" s="851"/>
      <c r="Z69" s="851"/>
      <c r="AA69" s="851">
        <v>5</v>
      </c>
      <c r="AB69" s="851"/>
      <c r="AC69" s="851"/>
      <c r="AD69" s="851"/>
      <c r="AE69" s="851"/>
      <c r="AF69" s="851">
        <v>5</v>
      </c>
      <c r="AG69" s="851"/>
      <c r="AH69" s="851"/>
      <c r="AI69" s="851"/>
      <c r="AJ69" s="851"/>
      <c r="AK69" s="851" t="s">
        <v>577</v>
      </c>
      <c r="AL69" s="851"/>
      <c r="AM69" s="851"/>
      <c r="AN69" s="851"/>
      <c r="AO69" s="851"/>
      <c r="AP69" s="851" t="s">
        <v>571</v>
      </c>
      <c r="AQ69" s="851"/>
      <c r="AR69" s="851"/>
      <c r="AS69" s="851"/>
      <c r="AT69" s="851"/>
      <c r="AU69" s="851" t="s">
        <v>572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554</v>
      </c>
      <c r="C70" s="894"/>
      <c r="D70" s="894"/>
      <c r="E70" s="894"/>
      <c r="F70" s="894"/>
      <c r="G70" s="894"/>
      <c r="H70" s="894"/>
      <c r="I70" s="894"/>
      <c r="J70" s="894"/>
      <c r="K70" s="894"/>
      <c r="L70" s="894"/>
      <c r="M70" s="894"/>
      <c r="N70" s="894"/>
      <c r="O70" s="894"/>
      <c r="P70" s="895"/>
      <c r="Q70" s="896">
        <v>101</v>
      </c>
      <c r="R70" s="851"/>
      <c r="S70" s="851"/>
      <c r="T70" s="851"/>
      <c r="U70" s="851"/>
      <c r="V70" s="851">
        <v>101</v>
      </c>
      <c r="W70" s="851"/>
      <c r="X70" s="851"/>
      <c r="Y70" s="851"/>
      <c r="Z70" s="851"/>
      <c r="AA70" s="851">
        <v>1</v>
      </c>
      <c r="AB70" s="851"/>
      <c r="AC70" s="851"/>
      <c r="AD70" s="851"/>
      <c r="AE70" s="851"/>
      <c r="AF70" s="851">
        <v>1</v>
      </c>
      <c r="AG70" s="851"/>
      <c r="AH70" s="851"/>
      <c r="AI70" s="851"/>
      <c r="AJ70" s="851"/>
      <c r="AK70" s="851">
        <v>1</v>
      </c>
      <c r="AL70" s="851"/>
      <c r="AM70" s="851"/>
      <c r="AN70" s="851"/>
      <c r="AO70" s="851"/>
      <c r="AP70" s="851" t="s">
        <v>571</v>
      </c>
      <c r="AQ70" s="851"/>
      <c r="AR70" s="851"/>
      <c r="AS70" s="851"/>
      <c r="AT70" s="851"/>
      <c r="AU70" s="851" t="s">
        <v>572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555</v>
      </c>
      <c r="C71" s="894"/>
      <c r="D71" s="894"/>
      <c r="E71" s="894"/>
      <c r="F71" s="894"/>
      <c r="G71" s="894"/>
      <c r="H71" s="894"/>
      <c r="I71" s="894"/>
      <c r="J71" s="894"/>
      <c r="K71" s="894"/>
      <c r="L71" s="894"/>
      <c r="M71" s="894"/>
      <c r="N71" s="894"/>
      <c r="O71" s="894"/>
      <c r="P71" s="895"/>
      <c r="Q71" s="896">
        <v>12059</v>
      </c>
      <c r="R71" s="851"/>
      <c r="S71" s="851"/>
      <c r="T71" s="851"/>
      <c r="U71" s="851"/>
      <c r="V71" s="851">
        <v>11158</v>
      </c>
      <c r="W71" s="851"/>
      <c r="X71" s="851"/>
      <c r="Y71" s="851"/>
      <c r="Z71" s="851"/>
      <c r="AA71" s="851">
        <v>900</v>
      </c>
      <c r="AB71" s="851"/>
      <c r="AC71" s="851"/>
      <c r="AD71" s="851"/>
      <c r="AE71" s="851"/>
      <c r="AF71" s="851">
        <v>900</v>
      </c>
      <c r="AG71" s="851"/>
      <c r="AH71" s="851"/>
      <c r="AI71" s="851"/>
      <c r="AJ71" s="851"/>
      <c r="AK71" s="851" t="s">
        <v>572</v>
      </c>
      <c r="AL71" s="851"/>
      <c r="AM71" s="851"/>
      <c r="AN71" s="851"/>
      <c r="AO71" s="851"/>
      <c r="AP71" s="851" t="s">
        <v>571</v>
      </c>
      <c r="AQ71" s="851"/>
      <c r="AR71" s="851"/>
      <c r="AS71" s="851"/>
      <c r="AT71" s="851"/>
      <c r="AU71" s="851" t="s">
        <v>572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556</v>
      </c>
      <c r="C72" s="894"/>
      <c r="D72" s="894"/>
      <c r="E72" s="894"/>
      <c r="F72" s="894"/>
      <c r="G72" s="894"/>
      <c r="H72" s="894"/>
      <c r="I72" s="894"/>
      <c r="J72" s="894"/>
      <c r="K72" s="894"/>
      <c r="L72" s="894"/>
      <c r="M72" s="894"/>
      <c r="N72" s="894"/>
      <c r="O72" s="894"/>
      <c r="P72" s="895"/>
      <c r="Q72" s="896">
        <v>70</v>
      </c>
      <c r="R72" s="851"/>
      <c r="S72" s="851"/>
      <c r="T72" s="851"/>
      <c r="U72" s="851"/>
      <c r="V72" s="851">
        <v>70</v>
      </c>
      <c r="W72" s="851"/>
      <c r="X72" s="851"/>
      <c r="Y72" s="851"/>
      <c r="Z72" s="851"/>
      <c r="AA72" s="851" t="s">
        <v>578</v>
      </c>
      <c r="AB72" s="851"/>
      <c r="AC72" s="851"/>
      <c r="AD72" s="851"/>
      <c r="AE72" s="851"/>
      <c r="AF72" s="851" t="s">
        <v>579</v>
      </c>
      <c r="AG72" s="851"/>
      <c r="AH72" s="851"/>
      <c r="AI72" s="851"/>
      <c r="AJ72" s="851"/>
      <c r="AK72" s="851" t="s">
        <v>572</v>
      </c>
      <c r="AL72" s="851"/>
      <c r="AM72" s="851"/>
      <c r="AN72" s="851"/>
      <c r="AO72" s="851"/>
      <c r="AP72" s="851" t="s">
        <v>571</v>
      </c>
      <c r="AQ72" s="851"/>
      <c r="AR72" s="851"/>
      <c r="AS72" s="851"/>
      <c r="AT72" s="851"/>
      <c r="AU72" s="851" t="s">
        <v>572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557</v>
      </c>
      <c r="C73" s="894"/>
      <c r="D73" s="894"/>
      <c r="E73" s="894"/>
      <c r="F73" s="894"/>
      <c r="G73" s="894"/>
      <c r="H73" s="894"/>
      <c r="I73" s="894"/>
      <c r="J73" s="894"/>
      <c r="K73" s="894"/>
      <c r="L73" s="894"/>
      <c r="M73" s="894"/>
      <c r="N73" s="894"/>
      <c r="O73" s="894"/>
      <c r="P73" s="895"/>
      <c r="Q73" s="896">
        <v>1272</v>
      </c>
      <c r="R73" s="851"/>
      <c r="S73" s="851"/>
      <c r="T73" s="851"/>
      <c r="U73" s="851"/>
      <c r="V73" s="851">
        <v>1233</v>
      </c>
      <c r="W73" s="851"/>
      <c r="X73" s="851"/>
      <c r="Y73" s="851"/>
      <c r="Z73" s="851"/>
      <c r="AA73" s="851">
        <v>38</v>
      </c>
      <c r="AB73" s="851"/>
      <c r="AC73" s="851"/>
      <c r="AD73" s="851"/>
      <c r="AE73" s="851"/>
      <c r="AF73" s="851">
        <v>38</v>
      </c>
      <c r="AG73" s="851"/>
      <c r="AH73" s="851"/>
      <c r="AI73" s="851"/>
      <c r="AJ73" s="851"/>
      <c r="AK73" s="851">
        <v>19</v>
      </c>
      <c r="AL73" s="851"/>
      <c r="AM73" s="851"/>
      <c r="AN73" s="851"/>
      <c r="AO73" s="851"/>
      <c r="AP73" s="851">
        <v>976</v>
      </c>
      <c r="AQ73" s="851"/>
      <c r="AR73" s="851"/>
      <c r="AS73" s="851"/>
      <c r="AT73" s="851"/>
      <c r="AU73" s="851">
        <v>777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558</v>
      </c>
      <c r="C74" s="894"/>
      <c r="D74" s="894"/>
      <c r="E74" s="894"/>
      <c r="F74" s="894"/>
      <c r="G74" s="894"/>
      <c r="H74" s="894"/>
      <c r="I74" s="894"/>
      <c r="J74" s="894"/>
      <c r="K74" s="894"/>
      <c r="L74" s="894"/>
      <c r="M74" s="894"/>
      <c r="N74" s="894"/>
      <c r="O74" s="894"/>
      <c r="P74" s="895"/>
      <c r="Q74" s="896">
        <v>2424</v>
      </c>
      <c r="R74" s="851"/>
      <c r="S74" s="851"/>
      <c r="T74" s="851"/>
      <c r="U74" s="851"/>
      <c r="V74" s="851">
        <v>2314</v>
      </c>
      <c r="W74" s="851"/>
      <c r="X74" s="851"/>
      <c r="Y74" s="851"/>
      <c r="Z74" s="851"/>
      <c r="AA74" s="851">
        <v>110</v>
      </c>
      <c r="AB74" s="851"/>
      <c r="AC74" s="851"/>
      <c r="AD74" s="851"/>
      <c r="AE74" s="851"/>
      <c r="AF74" s="851">
        <v>110</v>
      </c>
      <c r="AG74" s="851"/>
      <c r="AH74" s="851"/>
      <c r="AI74" s="851"/>
      <c r="AJ74" s="851"/>
      <c r="AK74" s="851">
        <v>77</v>
      </c>
      <c r="AL74" s="851"/>
      <c r="AM74" s="851"/>
      <c r="AN74" s="851"/>
      <c r="AO74" s="851"/>
      <c r="AP74" s="851">
        <v>881</v>
      </c>
      <c r="AQ74" s="851"/>
      <c r="AR74" s="851"/>
      <c r="AS74" s="851"/>
      <c r="AT74" s="851"/>
      <c r="AU74" s="851">
        <v>213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559</v>
      </c>
      <c r="C75" s="894"/>
      <c r="D75" s="894"/>
      <c r="E75" s="894"/>
      <c r="F75" s="894"/>
      <c r="G75" s="894"/>
      <c r="H75" s="894"/>
      <c r="I75" s="894"/>
      <c r="J75" s="894"/>
      <c r="K75" s="894"/>
      <c r="L75" s="894"/>
      <c r="M75" s="894"/>
      <c r="N75" s="894"/>
      <c r="O75" s="894"/>
      <c r="P75" s="895"/>
      <c r="Q75" s="899">
        <v>202</v>
      </c>
      <c r="R75" s="900"/>
      <c r="S75" s="900"/>
      <c r="T75" s="900"/>
      <c r="U75" s="850"/>
      <c r="V75" s="901">
        <v>197</v>
      </c>
      <c r="W75" s="900"/>
      <c r="X75" s="900"/>
      <c r="Y75" s="900"/>
      <c r="Z75" s="850"/>
      <c r="AA75" s="901">
        <v>5</v>
      </c>
      <c r="AB75" s="900"/>
      <c r="AC75" s="900"/>
      <c r="AD75" s="900"/>
      <c r="AE75" s="850"/>
      <c r="AF75" s="901">
        <v>5</v>
      </c>
      <c r="AG75" s="900"/>
      <c r="AH75" s="900"/>
      <c r="AI75" s="900"/>
      <c r="AJ75" s="850"/>
      <c r="AK75" s="901">
        <v>17</v>
      </c>
      <c r="AL75" s="900"/>
      <c r="AM75" s="900"/>
      <c r="AN75" s="900"/>
      <c r="AO75" s="850"/>
      <c r="AP75" s="851" t="s">
        <v>571</v>
      </c>
      <c r="AQ75" s="851"/>
      <c r="AR75" s="851"/>
      <c r="AS75" s="851"/>
      <c r="AT75" s="851"/>
      <c r="AU75" s="851" t="s">
        <v>572</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560</v>
      </c>
      <c r="C76" s="894"/>
      <c r="D76" s="894"/>
      <c r="E76" s="894"/>
      <c r="F76" s="894"/>
      <c r="G76" s="894"/>
      <c r="H76" s="894"/>
      <c r="I76" s="894"/>
      <c r="J76" s="894"/>
      <c r="K76" s="894"/>
      <c r="L76" s="894"/>
      <c r="M76" s="894"/>
      <c r="N76" s="894"/>
      <c r="O76" s="894"/>
      <c r="P76" s="895"/>
      <c r="Q76" s="899">
        <v>64</v>
      </c>
      <c r="R76" s="900"/>
      <c r="S76" s="900"/>
      <c r="T76" s="900"/>
      <c r="U76" s="850"/>
      <c r="V76" s="901">
        <v>64</v>
      </c>
      <c r="W76" s="900"/>
      <c r="X76" s="900"/>
      <c r="Y76" s="900"/>
      <c r="Z76" s="850"/>
      <c r="AA76" s="901" t="s">
        <v>579</v>
      </c>
      <c r="AB76" s="900"/>
      <c r="AC76" s="900"/>
      <c r="AD76" s="900"/>
      <c r="AE76" s="850"/>
      <c r="AF76" s="901" t="s">
        <v>578</v>
      </c>
      <c r="AG76" s="900"/>
      <c r="AH76" s="900"/>
      <c r="AI76" s="900"/>
      <c r="AJ76" s="850"/>
      <c r="AK76" s="851" t="s">
        <v>572</v>
      </c>
      <c r="AL76" s="851"/>
      <c r="AM76" s="851"/>
      <c r="AN76" s="851"/>
      <c r="AO76" s="851"/>
      <c r="AP76" s="851" t="s">
        <v>571</v>
      </c>
      <c r="AQ76" s="851"/>
      <c r="AR76" s="851"/>
      <c r="AS76" s="851"/>
      <c r="AT76" s="851"/>
      <c r="AU76" s="851" t="s">
        <v>572</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561</v>
      </c>
      <c r="C77" s="894"/>
      <c r="D77" s="894"/>
      <c r="E77" s="894"/>
      <c r="F77" s="894"/>
      <c r="G77" s="894"/>
      <c r="H77" s="894"/>
      <c r="I77" s="894"/>
      <c r="J77" s="894"/>
      <c r="K77" s="894"/>
      <c r="L77" s="894"/>
      <c r="M77" s="894"/>
      <c r="N77" s="894"/>
      <c r="O77" s="894"/>
      <c r="P77" s="895"/>
      <c r="Q77" s="899">
        <v>294</v>
      </c>
      <c r="R77" s="900"/>
      <c r="S77" s="900"/>
      <c r="T77" s="900"/>
      <c r="U77" s="850"/>
      <c r="V77" s="901">
        <v>235</v>
      </c>
      <c r="W77" s="900"/>
      <c r="X77" s="900"/>
      <c r="Y77" s="900"/>
      <c r="Z77" s="850"/>
      <c r="AA77" s="901">
        <v>59</v>
      </c>
      <c r="AB77" s="900"/>
      <c r="AC77" s="900"/>
      <c r="AD77" s="900"/>
      <c r="AE77" s="850"/>
      <c r="AF77" s="901">
        <v>59</v>
      </c>
      <c r="AG77" s="900"/>
      <c r="AH77" s="900"/>
      <c r="AI77" s="900"/>
      <c r="AJ77" s="850"/>
      <c r="AK77" s="851">
        <v>12</v>
      </c>
      <c r="AL77" s="851"/>
      <c r="AM77" s="851"/>
      <c r="AN77" s="851"/>
      <c r="AO77" s="851"/>
      <c r="AP77" s="851" t="s">
        <v>571</v>
      </c>
      <c r="AQ77" s="851"/>
      <c r="AR77" s="851"/>
      <c r="AS77" s="851"/>
      <c r="AT77" s="851"/>
      <c r="AU77" s="851" t="s">
        <v>572</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562</v>
      </c>
      <c r="C78" s="894"/>
      <c r="D78" s="894"/>
      <c r="E78" s="894"/>
      <c r="F78" s="894"/>
      <c r="G78" s="894"/>
      <c r="H78" s="894"/>
      <c r="I78" s="894"/>
      <c r="J78" s="894"/>
      <c r="K78" s="894"/>
      <c r="L78" s="894"/>
      <c r="M78" s="894"/>
      <c r="N78" s="894"/>
      <c r="O78" s="894"/>
      <c r="P78" s="895"/>
      <c r="Q78" s="896">
        <v>489</v>
      </c>
      <c r="R78" s="851"/>
      <c r="S78" s="851"/>
      <c r="T78" s="851"/>
      <c r="U78" s="851"/>
      <c r="V78" s="851">
        <v>416</v>
      </c>
      <c r="W78" s="851"/>
      <c r="X78" s="851"/>
      <c r="Y78" s="851"/>
      <c r="Z78" s="851"/>
      <c r="AA78" s="851">
        <v>72</v>
      </c>
      <c r="AB78" s="851"/>
      <c r="AC78" s="851"/>
      <c r="AD78" s="851"/>
      <c r="AE78" s="851"/>
      <c r="AF78" s="851">
        <v>72</v>
      </c>
      <c r="AG78" s="851"/>
      <c r="AH78" s="851"/>
      <c r="AI78" s="851"/>
      <c r="AJ78" s="851"/>
      <c r="AK78" s="851">
        <v>61</v>
      </c>
      <c r="AL78" s="851"/>
      <c r="AM78" s="851"/>
      <c r="AN78" s="851"/>
      <c r="AO78" s="851"/>
      <c r="AP78" s="851" t="s">
        <v>571</v>
      </c>
      <c r="AQ78" s="851"/>
      <c r="AR78" s="851"/>
      <c r="AS78" s="851"/>
      <c r="AT78" s="851"/>
      <c r="AU78" s="851" t="s">
        <v>572</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563</v>
      </c>
      <c r="C79" s="894"/>
      <c r="D79" s="894"/>
      <c r="E79" s="894"/>
      <c r="F79" s="894"/>
      <c r="G79" s="894"/>
      <c r="H79" s="894"/>
      <c r="I79" s="894"/>
      <c r="J79" s="894"/>
      <c r="K79" s="894"/>
      <c r="L79" s="894"/>
      <c r="M79" s="894"/>
      <c r="N79" s="894"/>
      <c r="O79" s="894"/>
      <c r="P79" s="895"/>
      <c r="Q79" s="896">
        <v>744266</v>
      </c>
      <c r="R79" s="851"/>
      <c r="S79" s="851"/>
      <c r="T79" s="851"/>
      <c r="U79" s="851"/>
      <c r="V79" s="851">
        <v>712499</v>
      </c>
      <c r="W79" s="851"/>
      <c r="X79" s="851"/>
      <c r="Y79" s="851"/>
      <c r="Z79" s="851"/>
      <c r="AA79" s="851">
        <v>31767</v>
      </c>
      <c r="AB79" s="851"/>
      <c r="AC79" s="851"/>
      <c r="AD79" s="851"/>
      <c r="AE79" s="851"/>
      <c r="AF79" s="851">
        <v>31767</v>
      </c>
      <c r="AG79" s="851"/>
      <c r="AH79" s="851"/>
      <c r="AI79" s="851"/>
      <c r="AJ79" s="851"/>
      <c r="AK79" s="851" t="s">
        <v>576</v>
      </c>
      <c r="AL79" s="851"/>
      <c r="AM79" s="851"/>
      <c r="AN79" s="851"/>
      <c r="AO79" s="851"/>
      <c r="AP79" s="851" t="s">
        <v>571</v>
      </c>
      <c r="AQ79" s="851"/>
      <c r="AR79" s="851"/>
      <c r="AS79" s="851"/>
      <c r="AT79" s="851"/>
      <c r="AU79" s="851" t="s">
        <v>572</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564</v>
      </c>
      <c r="C80" s="894"/>
      <c r="D80" s="894"/>
      <c r="E80" s="894"/>
      <c r="F80" s="894"/>
      <c r="G80" s="894"/>
      <c r="H80" s="894"/>
      <c r="I80" s="894"/>
      <c r="J80" s="894"/>
      <c r="K80" s="894"/>
      <c r="L80" s="894"/>
      <c r="M80" s="894"/>
      <c r="N80" s="894"/>
      <c r="O80" s="894"/>
      <c r="P80" s="895"/>
      <c r="Q80" s="896">
        <v>9026</v>
      </c>
      <c r="R80" s="851"/>
      <c r="S80" s="851"/>
      <c r="T80" s="851"/>
      <c r="U80" s="851"/>
      <c r="V80" s="851">
        <v>9677</v>
      </c>
      <c r="W80" s="851"/>
      <c r="X80" s="851"/>
      <c r="Y80" s="851"/>
      <c r="Z80" s="851"/>
      <c r="AA80" s="851">
        <v>-651</v>
      </c>
      <c r="AB80" s="851"/>
      <c r="AC80" s="851"/>
      <c r="AD80" s="851"/>
      <c r="AE80" s="851"/>
      <c r="AF80" s="851">
        <v>5306</v>
      </c>
      <c r="AG80" s="851"/>
      <c r="AH80" s="851"/>
      <c r="AI80" s="851"/>
      <c r="AJ80" s="851"/>
      <c r="AK80" s="851" t="s">
        <v>574</v>
      </c>
      <c r="AL80" s="851"/>
      <c r="AM80" s="851"/>
      <c r="AN80" s="851"/>
      <c r="AO80" s="851"/>
      <c r="AP80" s="851">
        <v>3830</v>
      </c>
      <c r="AQ80" s="851"/>
      <c r="AR80" s="851"/>
      <c r="AS80" s="851"/>
      <c r="AT80" s="851"/>
      <c r="AU80" s="851">
        <v>2245</v>
      </c>
      <c r="AV80" s="851"/>
      <c r="AW80" s="851"/>
      <c r="AX80" s="851"/>
      <c r="AY80" s="851"/>
      <c r="AZ80" s="897" t="s">
        <v>573</v>
      </c>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565</v>
      </c>
      <c r="C81" s="894"/>
      <c r="D81" s="894"/>
      <c r="E81" s="894"/>
      <c r="F81" s="894"/>
      <c r="G81" s="894"/>
      <c r="H81" s="894"/>
      <c r="I81" s="894"/>
      <c r="J81" s="894"/>
      <c r="K81" s="894"/>
      <c r="L81" s="894"/>
      <c r="M81" s="894"/>
      <c r="N81" s="894"/>
      <c r="O81" s="894"/>
      <c r="P81" s="895"/>
      <c r="Q81" s="896">
        <v>3996</v>
      </c>
      <c r="R81" s="851"/>
      <c r="S81" s="851"/>
      <c r="T81" s="851"/>
      <c r="U81" s="851"/>
      <c r="V81" s="851">
        <v>3358</v>
      </c>
      <c r="W81" s="851"/>
      <c r="X81" s="851"/>
      <c r="Y81" s="851"/>
      <c r="Z81" s="851"/>
      <c r="AA81" s="851">
        <v>638</v>
      </c>
      <c r="AB81" s="851"/>
      <c r="AC81" s="851"/>
      <c r="AD81" s="851"/>
      <c r="AE81" s="851"/>
      <c r="AF81" s="851">
        <v>2308</v>
      </c>
      <c r="AG81" s="851"/>
      <c r="AH81" s="851"/>
      <c r="AI81" s="851"/>
      <c r="AJ81" s="851"/>
      <c r="AK81" s="851" t="s">
        <v>575</v>
      </c>
      <c r="AL81" s="851"/>
      <c r="AM81" s="851"/>
      <c r="AN81" s="851"/>
      <c r="AO81" s="851"/>
      <c r="AP81" s="851">
        <v>9318</v>
      </c>
      <c r="AQ81" s="851"/>
      <c r="AR81" s="851"/>
      <c r="AS81" s="851"/>
      <c r="AT81" s="851"/>
      <c r="AU81" s="851">
        <v>1</v>
      </c>
      <c r="AV81" s="851"/>
      <c r="AW81" s="851"/>
      <c r="AX81" s="851"/>
      <c r="AY81" s="851"/>
      <c r="AZ81" s="897" t="s">
        <v>573</v>
      </c>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40572</v>
      </c>
      <c r="AG88" s="862"/>
      <c r="AH88" s="862"/>
      <c r="AI88" s="862"/>
      <c r="AJ88" s="862"/>
      <c r="AK88" s="859"/>
      <c r="AL88" s="859"/>
      <c r="AM88" s="859"/>
      <c r="AN88" s="859"/>
      <c r="AO88" s="859"/>
      <c r="AP88" s="862">
        <v>15005</v>
      </c>
      <c r="AQ88" s="862"/>
      <c r="AR88" s="862"/>
      <c r="AS88" s="862"/>
      <c r="AT88" s="862"/>
      <c r="AU88" s="862">
        <v>3236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1211</v>
      </c>
      <c r="CS102" s="870"/>
      <c r="CT102" s="870"/>
      <c r="CU102" s="870"/>
      <c r="CV102" s="913"/>
      <c r="CW102" s="912">
        <v>55</v>
      </c>
      <c r="CX102" s="870"/>
      <c r="CY102" s="870"/>
      <c r="CZ102" s="870"/>
      <c r="DA102" s="913"/>
      <c r="DB102" s="912" t="s">
        <v>578</v>
      </c>
      <c r="DC102" s="870"/>
      <c r="DD102" s="870"/>
      <c r="DE102" s="870"/>
      <c r="DF102" s="913"/>
      <c r="DG102" s="912" t="s">
        <v>579</v>
      </c>
      <c r="DH102" s="870"/>
      <c r="DI102" s="870"/>
      <c r="DJ102" s="870"/>
      <c r="DK102" s="913"/>
      <c r="DL102" s="912">
        <v>31</v>
      </c>
      <c r="DM102" s="870"/>
      <c r="DN102" s="870"/>
      <c r="DO102" s="870"/>
      <c r="DP102" s="913"/>
      <c r="DQ102" s="912" t="s">
        <v>578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288</v>
      </c>
      <c r="AG109" s="915"/>
      <c r="AH109" s="915"/>
      <c r="AI109" s="915"/>
      <c r="AJ109" s="916"/>
      <c r="AK109" s="914" t="s">
        <v>287</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288</v>
      </c>
      <c r="BW109" s="915"/>
      <c r="BX109" s="915"/>
      <c r="BY109" s="915"/>
      <c r="BZ109" s="916"/>
      <c r="CA109" s="914" t="s">
        <v>287</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288</v>
      </c>
      <c r="DM109" s="915"/>
      <c r="DN109" s="915"/>
      <c r="DO109" s="915"/>
      <c r="DP109" s="916"/>
      <c r="DQ109" s="914" t="s">
        <v>287</v>
      </c>
      <c r="DR109" s="915"/>
      <c r="DS109" s="915"/>
      <c r="DT109" s="915"/>
      <c r="DU109" s="916"/>
      <c r="DV109" s="914" t="s">
        <v>406</v>
      </c>
      <c r="DW109" s="915"/>
      <c r="DX109" s="915"/>
      <c r="DY109" s="915"/>
      <c r="DZ109" s="917"/>
    </row>
    <row r="110" spans="1:131" s="199" customFormat="1" ht="26.25" customHeight="1" x14ac:dyDescent="0.15">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3924619</v>
      </c>
      <c r="AB110" s="922"/>
      <c r="AC110" s="922"/>
      <c r="AD110" s="922"/>
      <c r="AE110" s="923"/>
      <c r="AF110" s="924">
        <v>3832121</v>
      </c>
      <c r="AG110" s="922"/>
      <c r="AH110" s="922"/>
      <c r="AI110" s="922"/>
      <c r="AJ110" s="923"/>
      <c r="AK110" s="924">
        <v>3741837</v>
      </c>
      <c r="AL110" s="922"/>
      <c r="AM110" s="922"/>
      <c r="AN110" s="922"/>
      <c r="AO110" s="923"/>
      <c r="AP110" s="925">
        <v>21.7</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28730356</v>
      </c>
      <c r="BR110" s="957"/>
      <c r="BS110" s="957"/>
      <c r="BT110" s="957"/>
      <c r="BU110" s="957"/>
      <c r="BV110" s="957">
        <v>27369163</v>
      </c>
      <c r="BW110" s="957"/>
      <c r="BX110" s="957"/>
      <c r="BY110" s="957"/>
      <c r="BZ110" s="957"/>
      <c r="CA110" s="957">
        <v>26098807</v>
      </c>
      <c r="CB110" s="957"/>
      <c r="CC110" s="957"/>
      <c r="CD110" s="957"/>
      <c r="CE110" s="957"/>
      <c r="CF110" s="971">
        <v>151.19999999999999</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719815</v>
      </c>
      <c r="BR111" s="950"/>
      <c r="BS111" s="950"/>
      <c r="BT111" s="950"/>
      <c r="BU111" s="950"/>
      <c r="BV111" s="950">
        <v>642952</v>
      </c>
      <c r="BW111" s="950"/>
      <c r="BX111" s="950"/>
      <c r="BY111" s="950"/>
      <c r="BZ111" s="950"/>
      <c r="CA111" s="950">
        <v>548577</v>
      </c>
      <c r="CB111" s="950"/>
      <c r="CC111" s="950"/>
      <c r="CD111" s="950"/>
      <c r="CE111" s="950"/>
      <c r="CF111" s="944">
        <v>3.2</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7583186</v>
      </c>
      <c r="BR112" s="950"/>
      <c r="BS112" s="950"/>
      <c r="BT112" s="950"/>
      <c r="BU112" s="950"/>
      <c r="BV112" s="950">
        <v>7579043</v>
      </c>
      <c r="BW112" s="950"/>
      <c r="BX112" s="950"/>
      <c r="BY112" s="950"/>
      <c r="BZ112" s="950"/>
      <c r="CA112" s="950">
        <v>7484967</v>
      </c>
      <c r="CB112" s="950"/>
      <c r="CC112" s="950"/>
      <c r="CD112" s="950"/>
      <c r="CE112" s="950"/>
      <c r="CF112" s="944">
        <v>43.4</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316</v>
      </c>
      <c r="DH112" s="950"/>
      <c r="DI112" s="950"/>
      <c r="DJ112" s="950"/>
      <c r="DK112" s="950"/>
      <c r="DL112" s="950">
        <v>252</v>
      </c>
      <c r="DM112" s="950"/>
      <c r="DN112" s="950"/>
      <c r="DO112" s="950"/>
      <c r="DP112" s="950"/>
      <c r="DQ112" s="950">
        <v>194</v>
      </c>
      <c r="DR112" s="950"/>
      <c r="DS112" s="950"/>
      <c r="DT112" s="950"/>
      <c r="DU112" s="950"/>
      <c r="DV112" s="951">
        <v>0</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486323</v>
      </c>
      <c r="AB113" s="964"/>
      <c r="AC113" s="964"/>
      <c r="AD113" s="964"/>
      <c r="AE113" s="965"/>
      <c r="AF113" s="966">
        <v>439659</v>
      </c>
      <c r="AG113" s="964"/>
      <c r="AH113" s="964"/>
      <c r="AI113" s="964"/>
      <c r="AJ113" s="965"/>
      <c r="AK113" s="966">
        <v>502284</v>
      </c>
      <c r="AL113" s="964"/>
      <c r="AM113" s="964"/>
      <c r="AN113" s="964"/>
      <c r="AO113" s="965"/>
      <c r="AP113" s="967">
        <v>2.9</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3509766</v>
      </c>
      <c r="BR113" s="950"/>
      <c r="BS113" s="950"/>
      <c r="BT113" s="950"/>
      <c r="BU113" s="950"/>
      <c r="BV113" s="950">
        <v>3446042</v>
      </c>
      <c r="BW113" s="950"/>
      <c r="BX113" s="950"/>
      <c r="BY113" s="950"/>
      <c r="BZ113" s="950"/>
      <c r="CA113" s="950">
        <v>3236044</v>
      </c>
      <c r="CB113" s="950"/>
      <c r="CC113" s="950"/>
      <c r="CD113" s="950"/>
      <c r="CE113" s="950"/>
      <c r="CF113" s="944">
        <v>18.7</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374879</v>
      </c>
      <c r="AB114" s="989"/>
      <c r="AC114" s="989"/>
      <c r="AD114" s="989"/>
      <c r="AE114" s="990"/>
      <c r="AF114" s="991">
        <v>279174</v>
      </c>
      <c r="AG114" s="989"/>
      <c r="AH114" s="989"/>
      <c r="AI114" s="989"/>
      <c r="AJ114" s="990"/>
      <c r="AK114" s="991">
        <v>330360</v>
      </c>
      <c r="AL114" s="989"/>
      <c r="AM114" s="989"/>
      <c r="AN114" s="989"/>
      <c r="AO114" s="990"/>
      <c r="AP114" s="992">
        <v>1.9</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7246897</v>
      </c>
      <c r="BR114" s="950"/>
      <c r="BS114" s="950"/>
      <c r="BT114" s="950"/>
      <c r="BU114" s="950"/>
      <c r="BV114" s="950">
        <v>6819542</v>
      </c>
      <c r="BW114" s="950"/>
      <c r="BX114" s="950"/>
      <c r="BY114" s="950"/>
      <c r="BZ114" s="950"/>
      <c r="CA114" s="950">
        <v>6601587</v>
      </c>
      <c r="CB114" s="950"/>
      <c r="CC114" s="950"/>
      <c r="CD114" s="950"/>
      <c r="CE114" s="950"/>
      <c r="CF114" s="944">
        <v>38.200000000000003</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89116</v>
      </c>
      <c r="AB115" s="964"/>
      <c r="AC115" s="964"/>
      <c r="AD115" s="964"/>
      <c r="AE115" s="965"/>
      <c r="AF115" s="966">
        <v>131672</v>
      </c>
      <c r="AG115" s="964"/>
      <c r="AH115" s="964"/>
      <c r="AI115" s="964"/>
      <c r="AJ115" s="965"/>
      <c r="AK115" s="966">
        <v>84517</v>
      </c>
      <c r="AL115" s="964"/>
      <c r="AM115" s="964"/>
      <c r="AN115" s="964"/>
      <c r="AO115" s="965"/>
      <c r="AP115" s="967">
        <v>0.5</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v>36053</v>
      </c>
      <c r="BR115" s="950"/>
      <c r="BS115" s="950"/>
      <c r="BT115" s="950"/>
      <c r="BU115" s="950"/>
      <c r="BV115" s="950">
        <v>31513</v>
      </c>
      <c r="BW115" s="950"/>
      <c r="BX115" s="950"/>
      <c r="BY115" s="950"/>
      <c r="BZ115" s="950"/>
      <c r="CA115" s="950">
        <v>15656</v>
      </c>
      <c r="CB115" s="950"/>
      <c r="CC115" s="950"/>
      <c r="CD115" s="950"/>
      <c r="CE115" s="950"/>
      <c r="CF115" s="944">
        <v>0.1</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1353</v>
      </c>
      <c r="AB116" s="989"/>
      <c r="AC116" s="989"/>
      <c r="AD116" s="989"/>
      <c r="AE116" s="990"/>
      <c r="AF116" s="991">
        <v>431</v>
      </c>
      <c r="AG116" s="989"/>
      <c r="AH116" s="989"/>
      <c r="AI116" s="989"/>
      <c r="AJ116" s="990"/>
      <c r="AK116" s="991">
        <v>443</v>
      </c>
      <c r="AL116" s="989"/>
      <c r="AM116" s="989"/>
      <c r="AN116" s="989"/>
      <c r="AO116" s="990"/>
      <c r="AP116" s="992">
        <v>0</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4876290</v>
      </c>
      <c r="AB117" s="1007"/>
      <c r="AC117" s="1007"/>
      <c r="AD117" s="1007"/>
      <c r="AE117" s="1008"/>
      <c r="AF117" s="1009">
        <v>4683057</v>
      </c>
      <c r="AG117" s="1007"/>
      <c r="AH117" s="1007"/>
      <c r="AI117" s="1007"/>
      <c r="AJ117" s="1008"/>
      <c r="AK117" s="1009">
        <v>4659441</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288</v>
      </c>
      <c r="AG118" s="915"/>
      <c r="AH118" s="915"/>
      <c r="AI118" s="915"/>
      <c r="AJ118" s="916"/>
      <c r="AK118" s="914" t="s">
        <v>287</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436</v>
      </c>
      <c r="BP119" s="1036"/>
      <c r="BQ119" s="1027">
        <v>47826073</v>
      </c>
      <c r="BR119" s="1028"/>
      <c r="BS119" s="1028"/>
      <c r="BT119" s="1028"/>
      <c r="BU119" s="1028"/>
      <c r="BV119" s="1028">
        <v>45888255</v>
      </c>
      <c r="BW119" s="1028"/>
      <c r="BX119" s="1028"/>
      <c r="BY119" s="1028"/>
      <c r="BZ119" s="1028"/>
      <c r="CA119" s="1028">
        <v>43985638</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719499</v>
      </c>
      <c r="DH119" s="1014"/>
      <c r="DI119" s="1014"/>
      <c r="DJ119" s="1014"/>
      <c r="DK119" s="1015"/>
      <c r="DL119" s="1013">
        <v>642700</v>
      </c>
      <c r="DM119" s="1014"/>
      <c r="DN119" s="1014"/>
      <c r="DO119" s="1014"/>
      <c r="DP119" s="1015"/>
      <c r="DQ119" s="1013">
        <v>548383</v>
      </c>
      <c r="DR119" s="1014"/>
      <c r="DS119" s="1014"/>
      <c r="DT119" s="1014"/>
      <c r="DU119" s="1015"/>
      <c r="DV119" s="1016">
        <v>3.2</v>
      </c>
      <c r="DW119" s="1017"/>
      <c r="DX119" s="1017"/>
      <c r="DY119" s="1017"/>
      <c r="DZ119" s="1018"/>
    </row>
    <row r="120" spans="1:130" s="199" customFormat="1" ht="26.25" customHeight="1" x14ac:dyDescent="0.15">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22366043</v>
      </c>
      <c r="BR120" s="957"/>
      <c r="BS120" s="957"/>
      <c r="BT120" s="957"/>
      <c r="BU120" s="957"/>
      <c r="BV120" s="957">
        <v>22443266</v>
      </c>
      <c r="BW120" s="957"/>
      <c r="BX120" s="957"/>
      <c r="BY120" s="957"/>
      <c r="BZ120" s="957"/>
      <c r="CA120" s="957">
        <v>22499690</v>
      </c>
      <c r="CB120" s="957"/>
      <c r="CC120" s="957"/>
      <c r="CD120" s="957"/>
      <c r="CE120" s="957"/>
      <c r="CF120" s="971">
        <v>130.4</v>
      </c>
      <c r="CG120" s="972"/>
      <c r="CH120" s="972"/>
      <c r="CI120" s="972"/>
      <c r="CJ120" s="972"/>
      <c r="CK120" s="1037" t="s">
        <v>440</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6198656</v>
      </c>
      <c r="DH120" s="957"/>
      <c r="DI120" s="957"/>
      <c r="DJ120" s="957"/>
      <c r="DK120" s="957"/>
      <c r="DL120" s="957">
        <v>6255594</v>
      </c>
      <c r="DM120" s="957"/>
      <c r="DN120" s="957"/>
      <c r="DO120" s="957"/>
      <c r="DP120" s="957"/>
      <c r="DQ120" s="957">
        <v>6215143</v>
      </c>
      <c r="DR120" s="957"/>
      <c r="DS120" s="957"/>
      <c r="DT120" s="957"/>
      <c r="DU120" s="957"/>
      <c r="DV120" s="958">
        <v>36</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86</v>
      </c>
      <c r="AB121" s="989"/>
      <c r="AC121" s="989"/>
      <c r="AD121" s="989"/>
      <c r="AE121" s="990"/>
      <c r="AF121" s="991">
        <v>78</v>
      </c>
      <c r="AG121" s="989"/>
      <c r="AH121" s="989"/>
      <c r="AI121" s="989"/>
      <c r="AJ121" s="990"/>
      <c r="AK121" s="991">
        <v>70</v>
      </c>
      <c r="AL121" s="989"/>
      <c r="AM121" s="989"/>
      <c r="AN121" s="989"/>
      <c r="AO121" s="990"/>
      <c r="AP121" s="992">
        <v>0</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431735</v>
      </c>
      <c r="BR121" s="950"/>
      <c r="BS121" s="950"/>
      <c r="BT121" s="950"/>
      <c r="BU121" s="950"/>
      <c r="BV121" s="950">
        <v>375347</v>
      </c>
      <c r="BW121" s="950"/>
      <c r="BX121" s="950"/>
      <c r="BY121" s="950"/>
      <c r="BZ121" s="950"/>
      <c r="CA121" s="950">
        <v>425643</v>
      </c>
      <c r="CB121" s="950"/>
      <c r="CC121" s="950"/>
      <c r="CD121" s="950"/>
      <c r="CE121" s="950"/>
      <c r="CF121" s="944">
        <v>2.5</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662267</v>
      </c>
      <c r="DH121" s="950"/>
      <c r="DI121" s="950"/>
      <c r="DJ121" s="950"/>
      <c r="DK121" s="950"/>
      <c r="DL121" s="950">
        <v>606049</v>
      </c>
      <c r="DM121" s="950"/>
      <c r="DN121" s="950"/>
      <c r="DO121" s="950"/>
      <c r="DP121" s="950"/>
      <c r="DQ121" s="950">
        <v>552755</v>
      </c>
      <c r="DR121" s="950"/>
      <c r="DS121" s="950"/>
      <c r="DT121" s="950"/>
      <c r="DU121" s="950"/>
      <c r="DV121" s="951">
        <v>3.2</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30094760</v>
      </c>
      <c r="BR122" s="1028"/>
      <c r="BS122" s="1028"/>
      <c r="BT122" s="1028"/>
      <c r="BU122" s="1028"/>
      <c r="BV122" s="1028">
        <v>29873202</v>
      </c>
      <c r="BW122" s="1028"/>
      <c r="BX122" s="1028"/>
      <c r="BY122" s="1028"/>
      <c r="BZ122" s="1028"/>
      <c r="CA122" s="1028">
        <v>29455591</v>
      </c>
      <c r="CB122" s="1028"/>
      <c r="CC122" s="1028"/>
      <c r="CD122" s="1028"/>
      <c r="CE122" s="1028"/>
      <c r="CF122" s="1048">
        <v>170.7</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215841</v>
      </c>
      <c r="DH122" s="950"/>
      <c r="DI122" s="950"/>
      <c r="DJ122" s="950"/>
      <c r="DK122" s="950"/>
      <c r="DL122" s="950">
        <v>350886</v>
      </c>
      <c r="DM122" s="950"/>
      <c r="DN122" s="950"/>
      <c r="DO122" s="950"/>
      <c r="DP122" s="950"/>
      <c r="DQ122" s="950">
        <v>495434</v>
      </c>
      <c r="DR122" s="950"/>
      <c r="DS122" s="950"/>
      <c r="DT122" s="950"/>
      <c r="DU122" s="950"/>
      <c r="DV122" s="951">
        <v>2.9</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444</v>
      </c>
      <c r="BP123" s="1036"/>
      <c r="BQ123" s="1095">
        <v>52892538</v>
      </c>
      <c r="BR123" s="1096"/>
      <c r="BS123" s="1096"/>
      <c r="BT123" s="1096"/>
      <c r="BU123" s="1096"/>
      <c r="BV123" s="1096">
        <v>52691815</v>
      </c>
      <c r="BW123" s="1096"/>
      <c r="BX123" s="1096"/>
      <c r="BY123" s="1096"/>
      <c r="BZ123" s="1096"/>
      <c r="CA123" s="1096">
        <v>52380924</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506422</v>
      </c>
      <c r="DH123" s="989"/>
      <c r="DI123" s="989"/>
      <c r="DJ123" s="989"/>
      <c r="DK123" s="990"/>
      <c r="DL123" s="991">
        <v>366514</v>
      </c>
      <c r="DM123" s="989"/>
      <c r="DN123" s="989"/>
      <c r="DO123" s="989"/>
      <c r="DP123" s="990"/>
      <c r="DQ123" s="991">
        <v>221635</v>
      </c>
      <c r="DR123" s="989"/>
      <c r="DS123" s="989"/>
      <c r="DT123" s="989"/>
      <c r="DU123" s="990"/>
      <c r="DV123" s="992">
        <v>1.3</v>
      </c>
      <c r="DW123" s="993"/>
      <c r="DX123" s="993"/>
      <c r="DY123" s="993"/>
      <c r="DZ123" s="994"/>
    </row>
    <row r="124" spans="1:130" s="199" customFormat="1" ht="26.25" customHeight="1" thickBot="1" x14ac:dyDescent="0.2">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85386</v>
      </c>
      <c r="AB126" s="989"/>
      <c r="AC126" s="989"/>
      <c r="AD126" s="989"/>
      <c r="AE126" s="990"/>
      <c r="AF126" s="991">
        <v>129106</v>
      </c>
      <c r="AG126" s="989"/>
      <c r="AH126" s="989"/>
      <c r="AI126" s="989"/>
      <c r="AJ126" s="990"/>
      <c r="AK126" s="991">
        <v>79968</v>
      </c>
      <c r="AL126" s="989"/>
      <c r="AM126" s="989"/>
      <c r="AN126" s="989"/>
      <c r="AO126" s="990"/>
      <c r="AP126" s="992">
        <v>0.5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3644</v>
      </c>
      <c r="AB127" s="989"/>
      <c r="AC127" s="989"/>
      <c r="AD127" s="989"/>
      <c r="AE127" s="990"/>
      <c r="AF127" s="991">
        <v>2488</v>
      </c>
      <c r="AG127" s="989"/>
      <c r="AH127" s="989"/>
      <c r="AI127" s="989"/>
      <c r="AJ127" s="990"/>
      <c r="AK127" s="991">
        <v>4479</v>
      </c>
      <c r="AL127" s="989"/>
      <c r="AM127" s="989"/>
      <c r="AN127" s="989"/>
      <c r="AO127" s="990"/>
      <c r="AP127" s="992">
        <v>0</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72128</v>
      </c>
      <c r="AB128" s="1078"/>
      <c r="AC128" s="1078"/>
      <c r="AD128" s="1078"/>
      <c r="AE128" s="1079"/>
      <c r="AF128" s="1080">
        <v>72657</v>
      </c>
      <c r="AG128" s="1078"/>
      <c r="AH128" s="1078"/>
      <c r="AI128" s="1078"/>
      <c r="AJ128" s="1079"/>
      <c r="AK128" s="1080">
        <v>71025</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113</v>
      </c>
      <c r="BG128" s="1085"/>
      <c r="BH128" s="1085"/>
      <c r="BI128" s="1085"/>
      <c r="BJ128" s="1085"/>
      <c r="BK128" s="1085"/>
      <c r="BL128" s="1086"/>
      <c r="BM128" s="1084">
        <v>12.47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v>36053</v>
      </c>
      <c r="DH128" s="1070"/>
      <c r="DI128" s="1070"/>
      <c r="DJ128" s="1070"/>
      <c r="DK128" s="1070"/>
      <c r="DL128" s="1070">
        <v>31513</v>
      </c>
      <c r="DM128" s="1070"/>
      <c r="DN128" s="1070"/>
      <c r="DO128" s="1070"/>
      <c r="DP128" s="1070"/>
      <c r="DQ128" s="1070">
        <v>15656</v>
      </c>
      <c r="DR128" s="1070"/>
      <c r="DS128" s="1070"/>
      <c r="DT128" s="1070"/>
      <c r="DU128" s="1070"/>
      <c r="DV128" s="1071">
        <v>0.1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21206548</v>
      </c>
      <c r="AB129" s="989"/>
      <c r="AC129" s="989"/>
      <c r="AD129" s="989"/>
      <c r="AE129" s="990"/>
      <c r="AF129" s="991">
        <v>20760184</v>
      </c>
      <c r="AG129" s="989"/>
      <c r="AH129" s="989"/>
      <c r="AI129" s="989"/>
      <c r="AJ129" s="990"/>
      <c r="AK129" s="991">
        <v>20309170</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113</v>
      </c>
      <c r="BG129" s="1099"/>
      <c r="BH129" s="1099"/>
      <c r="BI129" s="1099"/>
      <c r="BJ129" s="1099"/>
      <c r="BK129" s="1099"/>
      <c r="BL129" s="1100"/>
      <c r="BM129" s="1098">
        <v>17.47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3306221</v>
      </c>
      <c r="AB130" s="989"/>
      <c r="AC130" s="989"/>
      <c r="AD130" s="989"/>
      <c r="AE130" s="990"/>
      <c r="AF130" s="991">
        <v>3067726</v>
      </c>
      <c r="AG130" s="989"/>
      <c r="AH130" s="989"/>
      <c r="AI130" s="989"/>
      <c r="AJ130" s="990"/>
      <c r="AK130" s="991">
        <v>3050009</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8.6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17900327</v>
      </c>
      <c r="AB131" s="1014"/>
      <c r="AC131" s="1014"/>
      <c r="AD131" s="1014"/>
      <c r="AE131" s="1015"/>
      <c r="AF131" s="1013">
        <v>17692458</v>
      </c>
      <c r="AG131" s="1014"/>
      <c r="AH131" s="1014"/>
      <c r="AI131" s="1014"/>
      <c r="AJ131" s="1015"/>
      <c r="AK131" s="1013">
        <v>17259161</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8.3682326029999992</v>
      </c>
      <c r="AB132" s="1130"/>
      <c r="AC132" s="1130"/>
      <c r="AD132" s="1130"/>
      <c r="AE132" s="1131"/>
      <c r="AF132" s="1132">
        <v>8.7193876620000008</v>
      </c>
      <c r="AG132" s="1130"/>
      <c r="AH132" s="1130"/>
      <c r="AI132" s="1130"/>
      <c r="AJ132" s="1131"/>
      <c r="AK132" s="1132">
        <v>8.9135676989999997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8.6</v>
      </c>
      <c r="AB133" s="1113"/>
      <c r="AC133" s="1113"/>
      <c r="AD133" s="1113"/>
      <c r="AE133" s="1114"/>
      <c r="AF133" s="1112">
        <v>8.6</v>
      </c>
      <c r="AG133" s="1113"/>
      <c r="AH133" s="1113"/>
      <c r="AI133" s="1113"/>
      <c r="AJ133" s="1114"/>
      <c r="AK133" s="1112">
        <v>8.6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60" zoomScaleNormal="6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60" zoomScaleNormal="6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4839364</v>
      </c>
      <c r="L9" s="266">
        <v>74013</v>
      </c>
      <c r="M9" s="267">
        <v>72433</v>
      </c>
      <c r="N9" s="268">
        <v>2.2000000000000002</v>
      </c>
    </row>
    <row r="10" spans="1:16" x14ac:dyDescent="0.15">
      <c r="A10" s="250"/>
      <c r="B10" s="246"/>
      <c r="C10" s="246"/>
      <c r="D10" s="246"/>
      <c r="E10" s="246"/>
      <c r="F10" s="246"/>
      <c r="G10" s="1152" t="s">
        <v>478</v>
      </c>
      <c r="H10" s="1153"/>
      <c r="I10" s="1153"/>
      <c r="J10" s="1154"/>
      <c r="K10" s="269">
        <v>615501</v>
      </c>
      <c r="L10" s="270">
        <v>9413</v>
      </c>
      <c r="M10" s="271">
        <v>5807</v>
      </c>
      <c r="N10" s="272">
        <v>62.1</v>
      </c>
    </row>
    <row r="11" spans="1:16" ht="13.5" customHeight="1" x14ac:dyDescent="0.15">
      <c r="A11" s="250"/>
      <c r="B11" s="246"/>
      <c r="C11" s="246"/>
      <c r="D11" s="246"/>
      <c r="E11" s="246"/>
      <c r="F11" s="246"/>
      <c r="G11" s="1152" t="s">
        <v>479</v>
      </c>
      <c r="H11" s="1153"/>
      <c r="I11" s="1153"/>
      <c r="J11" s="1154"/>
      <c r="K11" s="269">
        <v>731193</v>
      </c>
      <c r="L11" s="270">
        <v>11183</v>
      </c>
      <c r="M11" s="271">
        <v>5465</v>
      </c>
      <c r="N11" s="272">
        <v>104.6</v>
      </c>
    </row>
    <row r="12" spans="1:16" ht="13.5" customHeight="1" x14ac:dyDescent="0.15">
      <c r="A12" s="250"/>
      <c r="B12" s="246"/>
      <c r="C12" s="246"/>
      <c r="D12" s="246"/>
      <c r="E12" s="246"/>
      <c r="F12" s="246"/>
      <c r="G12" s="1152" t="s">
        <v>480</v>
      </c>
      <c r="H12" s="1153"/>
      <c r="I12" s="1153"/>
      <c r="J12" s="1154"/>
      <c r="K12" s="269" t="s">
        <v>481</v>
      </c>
      <c r="L12" s="270" t="s">
        <v>481</v>
      </c>
      <c r="M12" s="271">
        <v>1191</v>
      </c>
      <c r="N12" s="272" t="s">
        <v>481</v>
      </c>
    </row>
    <row r="13" spans="1:16" ht="13.5" customHeight="1" x14ac:dyDescent="0.15">
      <c r="A13" s="250"/>
      <c r="B13" s="246"/>
      <c r="C13" s="246"/>
      <c r="D13" s="246"/>
      <c r="E13" s="246"/>
      <c r="F13" s="246"/>
      <c r="G13" s="1152" t="s">
        <v>482</v>
      </c>
      <c r="H13" s="1153"/>
      <c r="I13" s="1153"/>
      <c r="J13" s="1154"/>
      <c r="K13" s="269">
        <v>324</v>
      </c>
      <c r="L13" s="270">
        <v>5</v>
      </c>
      <c r="M13" s="271">
        <v>3</v>
      </c>
      <c r="N13" s="272">
        <v>66.7</v>
      </c>
    </row>
    <row r="14" spans="1:16" ht="13.5" customHeight="1" x14ac:dyDescent="0.15">
      <c r="A14" s="250"/>
      <c r="B14" s="246"/>
      <c r="C14" s="246"/>
      <c r="D14" s="246"/>
      <c r="E14" s="246"/>
      <c r="F14" s="246"/>
      <c r="G14" s="1152" t="s">
        <v>483</v>
      </c>
      <c r="H14" s="1153"/>
      <c r="I14" s="1153"/>
      <c r="J14" s="1154"/>
      <c r="K14" s="269">
        <v>304817</v>
      </c>
      <c r="L14" s="270">
        <v>4662</v>
      </c>
      <c r="M14" s="271">
        <v>3078</v>
      </c>
      <c r="N14" s="272">
        <v>51.5</v>
      </c>
    </row>
    <row r="15" spans="1:16" ht="13.5" customHeight="1" x14ac:dyDescent="0.15">
      <c r="A15" s="250"/>
      <c r="B15" s="246"/>
      <c r="C15" s="246"/>
      <c r="D15" s="246"/>
      <c r="E15" s="246"/>
      <c r="F15" s="246"/>
      <c r="G15" s="1152" t="s">
        <v>484</v>
      </c>
      <c r="H15" s="1153"/>
      <c r="I15" s="1153"/>
      <c r="J15" s="1154"/>
      <c r="K15" s="269">
        <v>193225</v>
      </c>
      <c r="L15" s="270">
        <v>2955</v>
      </c>
      <c r="M15" s="271">
        <v>1624</v>
      </c>
      <c r="N15" s="272">
        <v>82</v>
      </c>
    </row>
    <row r="16" spans="1:16" x14ac:dyDescent="0.15">
      <c r="A16" s="250"/>
      <c r="B16" s="246"/>
      <c r="C16" s="246"/>
      <c r="D16" s="246"/>
      <c r="E16" s="246"/>
      <c r="F16" s="246"/>
      <c r="G16" s="1155" t="s">
        <v>485</v>
      </c>
      <c r="H16" s="1156"/>
      <c r="I16" s="1156"/>
      <c r="J16" s="1157"/>
      <c r="K16" s="270">
        <v>-608776</v>
      </c>
      <c r="L16" s="270">
        <v>-9311</v>
      </c>
      <c r="M16" s="271">
        <v>-7680</v>
      </c>
      <c r="N16" s="272">
        <v>21.2</v>
      </c>
    </row>
    <row r="17" spans="1:16" x14ac:dyDescent="0.15">
      <c r="A17" s="250"/>
      <c r="B17" s="246"/>
      <c r="C17" s="246"/>
      <c r="D17" s="246"/>
      <c r="E17" s="246"/>
      <c r="F17" s="246"/>
      <c r="G17" s="1155" t="s">
        <v>171</v>
      </c>
      <c r="H17" s="1156"/>
      <c r="I17" s="1156"/>
      <c r="J17" s="1157"/>
      <c r="K17" s="270">
        <v>6075648</v>
      </c>
      <c r="L17" s="270">
        <v>92921</v>
      </c>
      <c r="M17" s="271">
        <v>81920</v>
      </c>
      <c r="N17" s="272">
        <v>13.4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7.8</v>
      </c>
      <c r="L21" s="283">
        <v>8.2100000000000009</v>
      </c>
      <c r="M21" s="284">
        <v>-0.41</v>
      </c>
      <c r="N21" s="251"/>
      <c r="O21" s="285"/>
      <c r="P21" s="281"/>
    </row>
    <row r="22" spans="1:16" s="286" customFormat="1" x14ac:dyDescent="0.15">
      <c r="A22" s="281"/>
      <c r="B22" s="251"/>
      <c r="C22" s="251"/>
      <c r="D22" s="251"/>
      <c r="E22" s="251"/>
      <c r="F22" s="251"/>
      <c r="G22" s="1147" t="s">
        <v>491</v>
      </c>
      <c r="H22" s="1148"/>
      <c r="I22" s="1148"/>
      <c r="J22" s="1149"/>
      <c r="K22" s="287">
        <v>101.1</v>
      </c>
      <c r="L22" s="288">
        <v>98.1</v>
      </c>
      <c r="M22" s="289">
        <v>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3741837</v>
      </c>
      <c r="L32" s="296">
        <v>57228</v>
      </c>
      <c r="M32" s="297">
        <v>53781</v>
      </c>
      <c r="N32" s="298">
        <v>6.4</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t="s">
        <v>481</v>
      </c>
      <c r="L34" s="296" t="s">
        <v>481</v>
      </c>
      <c r="M34" s="297">
        <v>41</v>
      </c>
      <c r="N34" s="298" t="s">
        <v>481</v>
      </c>
    </row>
    <row r="35" spans="1:16" ht="27" customHeight="1" x14ac:dyDescent="0.15">
      <c r="A35" s="250"/>
      <c r="B35" s="246"/>
      <c r="C35" s="246"/>
      <c r="D35" s="246"/>
      <c r="E35" s="246"/>
      <c r="F35" s="246"/>
      <c r="G35" s="1163" t="s">
        <v>498</v>
      </c>
      <c r="H35" s="1164"/>
      <c r="I35" s="1164"/>
      <c r="J35" s="1165"/>
      <c r="K35" s="296">
        <v>502284</v>
      </c>
      <c r="L35" s="296">
        <v>7682</v>
      </c>
      <c r="M35" s="297">
        <v>14373</v>
      </c>
      <c r="N35" s="298">
        <v>-46.6</v>
      </c>
    </row>
    <row r="36" spans="1:16" ht="27" customHeight="1" x14ac:dyDescent="0.15">
      <c r="A36" s="250"/>
      <c r="B36" s="246"/>
      <c r="C36" s="246"/>
      <c r="D36" s="246"/>
      <c r="E36" s="246"/>
      <c r="F36" s="246"/>
      <c r="G36" s="1163" t="s">
        <v>499</v>
      </c>
      <c r="H36" s="1164"/>
      <c r="I36" s="1164"/>
      <c r="J36" s="1165"/>
      <c r="K36" s="296">
        <v>330360</v>
      </c>
      <c r="L36" s="296">
        <v>5053</v>
      </c>
      <c r="M36" s="297">
        <v>1414</v>
      </c>
      <c r="N36" s="298">
        <v>257.39999999999998</v>
      </c>
    </row>
    <row r="37" spans="1:16" ht="13.5" customHeight="1" x14ac:dyDescent="0.15">
      <c r="A37" s="250"/>
      <c r="B37" s="246"/>
      <c r="C37" s="246"/>
      <c r="D37" s="246"/>
      <c r="E37" s="246"/>
      <c r="F37" s="246"/>
      <c r="G37" s="1163" t="s">
        <v>500</v>
      </c>
      <c r="H37" s="1164"/>
      <c r="I37" s="1164"/>
      <c r="J37" s="1165"/>
      <c r="K37" s="296">
        <v>84517</v>
      </c>
      <c r="L37" s="296">
        <v>1293</v>
      </c>
      <c r="M37" s="297">
        <v>886</v>
      </c>
      <c r="N37" s="298">
        <v>45.9</v>
      </c>
    </row>
    <row r="38" spans="1:16" ht="27" customHeight="1" x14ac:dyDescent="0.15">
      <c r="A38" s="250"/>
      <c r="B38" s="246"/>
      <c r="C38" s="246"/>
      <c r="D38" s="246"/>
      <c r="E38" s="246"/>
      <c r="F38" s="246"/>
      <c r="G38" s="1166" t="s">
        <v>501</v>
      </c>
      <c r="H38" s="1167"/>
      <c r="I38" s="1167"/>
      <c r="J38" s="1168"/>
      <c r="K38" s="299">
        <v>443</v>
      </c>
      <c r="L38" s="299">
        <v>7</v>
      </c>
      <c r="M38" s="300">
        <v>2</v>
      </c>
      <c r="N38" s="301">
        <v>250</v>
      </c>
      <c r="O38" s="295"/>
    </row>
    <row r="39" spans="1:16" x14ac:dyDescent="0.15">
      <c r="A39" s="250"/>
      <c r="B39" s="246"/>
      <c r="C39" s="246"/>
      <c r="D39" s="246"/>
      <c r="E39" s="246"/>
      <c r="F39" s="246"/>
      <c r="G39" s="1166" t="s">
        <v>502</v>
      </c>
      <c r="H39" s="1167"/>
      <c r="I39" s="1167"/>
      <c r="J39" s="1168"/>
      <c r="K39" s="302">
        <v>-71025</v>
      </c>
      <c r="L39" s="302">
        <v>-1086</v>
      </c>
      <c r="M39" s="303">
        <v>-4261</v>
      </c>
      <c r="N39" s="304">
        <v>-74.5</v>
      </c>
      <c r="O39" s="295"/>
    </row>
    <row r="40" spans="1:16" ht="27" customHeight="1" x14ac:dyDescent="0.15">
      <c r="A40" s="250"/>
      <c r="B40" s="246"/>
      <c r="C40" s="246"/>
      <c r="D40" s="246"/>
      <c r="E40" s="246"/>
      <c r="F40" s="246"/>
      <c r="G40" s="1163" t="s">
        <v>503</v>
      </c>
      <c r="H40" s="1164"/>
      <c r="I40" s="1164"/>
      <c r="J40" s="1165"/>
      <c r="K40" s="302">
        <v>-3050009</v>
      </c>
      <c r="L40" s="302">
        <v>-46647</v>
      </c>
      <c r="M40" s="303">
        <v>-47768</v>
      </c>
      <c r="N40" s="304">
        <v>-2.2999999999999998</v>
      </c>
      <c r="O40" s="295"/>
    </row>
    <row r="41" spans="1:16" x14ac:dyDescent="0.15">
      <c r="A41" s="250"/>
      <c r="B41" s="246"/>
      <c r="C41" s="246"/>
      <c r="D41" s="246"/>
      <c r="E41" s="246"/>
      <c r="F41" s="246"/>
      <c r="G41" s="1169" t="s">
        <v>282</v>
      </c>
      <c r="H41" s="1170"/>
      <c r="I41" s="1170"/>
      <c r="J41" s="1171"/>
      <c r="K41" s="296">
        <v>1538407</v>
      </c>
      <c r="L41" s="302">
        <v>23528</v>
      </c>
      <c r="M41" s="303">
        <v>18468</v>
      </c>
      <c r="N41" s="304">
        <v>27.4</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3887073</v>
      </c>
      <c r="J51" s="322">
        <v>56683</v>
      </c>
      <c r="K51" s="323">
        <v>-5.0999999999999996</v>
      </c>
      <c r="L51" s="324">
        <v>50880</v>
      </c>
      <c r="M51" s="325">
        <v>7</v>
      </c>
      <c r="N51" s="326">
        <v>-12.1</v>
      </c>
    </row>
    <row r="52" spans="1:14" x14ac:dyDescent="0.15">
      <c r="A52" s="250"/>
      <c r="B52" s="246"/>
      <c r="C52" s="246"/>
      <c r="D52" s="246"/>
      <c r="E52" s="246"/>
      <c r="F52" s="246"/>
      <c r="G52" s="327"/>
      <c r="H52" s="328" t="s">
        <v>514</v>
      </c>
      <c r="I52" s="329">
        <v>2303729</v>
      </c>
      <c r="J52" s="330">
        <v>33594</v>
      </c>
      <c r="K52" s="331">
        <v>-8.1</v>
      </c>
      <c r="L52" s="332">
        <v>26879</v>
      </c>
      <c r="M52" s="333">
        <v>2.4</v>
      </c>
      <c r="N52" s="334">
        <v>-10.5</v>
      </c>
    </row>
    <row r="53" spans="1:14" x14ac:dyDescent="0.15">
      <c r="A53" s="250"/>
      <c r="B53" s="246"/>
      <c r="C53" s="246"/>
      <c r="D53" s="246"/>
      <c r="E53" s="246"/>
      <c r="F53" s="246"/>
      <c r="G53" s="312" t="s">
        <v>515</v>
      </c>
      <c r="H53" s="313"/>
      <c r="I53" s="321">
        <v>4096739</v>
      </c>
      <c r="J53" s="322">
        <v>60283</v>
      </c>
      <c r="K53" s="323">
        <v>6.4</v>
      </c>
      <c r="L53" s="324">
        <v>63956</v>
      </c>
      <c r="M53" s="325">
        <v>25.7</v>
      </c>
      <c r="N53" s="326">
        <v>-19.3</v>
      </c>
    </row>
    <row r="54" spans="1:14" x14ac:dyDescent="0.15">
      <c r="A54" s="250"/>
      <c r="B54" s="246"/>
      <c r="C54" s="246"/>
      <c r="D54" s="246"/>
      <c r="E54" s="246"/>
      <c r="F54" s="246"/>
      <c r="G54" s="327"/>
      <c r="H54" s="328" t="s">
        <v>514</v>
      </c>
      <c r="I54" s="329">
        <v>1985148</v>
      </c>
      <c r="J54" s="330">
        <v>29211</v>
      </c>
      <c r="K54" s="331">
        <v>-13</v>
      </c>
      <c r="L54" s="332">
        <v>29239</v>
      </c>
      <c r="M54" s="333">
        <v>8.8000000000000007</v>
      </c>
      <c r="N54" s="334">
        <v>-21.8</v>
      </c>
    </row>
    <row r="55" spans="1:14" x14ac:dyDescent="0.15">
      <c r="A55" s="250"/>
      <c r="B55" s="246"/>
      <c r="C55" s="246"/>
      <c r="D55" s="246"/>
      <c r="E55" s="246"/>
      <c r="F55" s="246"/>
      <c r="G55" s="312" t="s">
        <v>516</v>
      </c>
      <c r="H55" s="313"/>
      <c r="I55" s="321">
        <v>4082933</v>
      </c>
      <c r="J55" s="322">
        <v>60717</v>
      </c>
      <c r="K55" s="323">
        <v>0.7</v>
      </c>
      <c r="L55" s="324">
        <v>66255</v>
      </c>
      <c r="M55" s="325">
        <v>3.6</v>
      </c>
      <c r="N55" s="326">
        <v>-2.9</v>
      </c>
    </row>
    <row r="56" spans="1:14" x14ac:dyDescent="0.15">
      <c r="A56" s="250"/>
      <c r="B56" s="246"/>
      <c r="C56" s="246"/>
      <c r="D56" s="246"/>
      <c r="E56" s="246"/>
      <c r="F56" s="246"/>
      <c r="G56" s="327"/>
      <c r="H56" s="328" t="s">
        <v>514</v>
      </c>
      <c r="I56" s="329">
        <v>2123827</v>
      </c>
      <c r="J56" s="330">
        <v>31583</v>
      </c>
      <c r="K56" s="331">
        <v>8.1</v>
      </c>
      <c r="L56" s="332">
        <v>31822</v>
      </c>
      <c r="M56" s="333">
        <v>8.8000000000000007</v>
      </c>
      <c r="N56" s="334">
        <v>-0.7</v>
      </c>
    </row>
    <row r="57" spans="1:14" x14ac:dyDescent="0.15">
      <c r="A57" s="250"/>
      <c r="B57" s="246"/>
      <c r="C57" s="246"/>
      <c r="D57" s="246"/>
      <c r="E57" s="246"/>
      <c r="F57" s="246"/>
      <c r="G57" s="312" t="s">
        <v>517</v>
      </c>
      <c r="H57" s="313"/>
      <c r="I57" s="321">
        <v>4803647</v>
      </c>
      <c r="J57" s="322">
        <v>72509</v>
      </c>
      <c r="K57" s="323">
        <v>19.399999999999999</v>
      </c>
      <c r="L57" s="324">
        <v>92247</v>
      </c>
      <c r="M57" s="325">
        <v>39.200000000000003</v>
      </c>
      <c r="N57" s="326">
        <v>-19.8</v>
      </c>
    </row>
    <row r="58" spans="1:14" x14ac:dyDescent="0.15">
      <c r="A58" s="250"/>
      <c r="B58" s="246"/>
      <c r="C58" s="246"/>
      <c r="D58" s="246"/>
      <c r="E58" s="246"/>
      <c r="F58" s="246"/>
      <c r="G58" s="327"/>
      <c r="H58" s="328" t="s">
        <v>514</v>
      </c>
      <c r="I58" s="329">
        <v>3214436</v>
      </c>
      <c r="J58" s="330">
        <v>48521</v>
      </c>
      <c r="K58" s="331">
        <v>53.6</v>
      </c>
      <c r="L58" s="332">
        <v>37204</v>
      </c>
      <c r="M58" s="333">
        <v>16.899999999999999</v>
      </c>
      <c r="N58" s="334">
        <v>36.700000000000003</v>
      </c>
    </row>
    <row r="59" spans="1:14" x14ac:dyDescent="0.15">
      <c r="A59" s="250"/>
      <c r="B59" s="246"/>
      <c r="C59" s="246"/>
      <c r="D59" s="246"/>
      <c r="E59" s="246"/>
      <c r="F59" s="246"/>
      <c r="G59" s="312" t="s">
        <v>518</v>
      </c>
      <c r="H59" s="313"/>
      <c r="I59" s="321">
        <v>5365822</v>
      </c>
      <c r="J59" s="322">
        <v>82065</v>
      </c>
      <c r="K59" s="323">
        <v>13.2</v>
      </c>
      <c r="L59" s="324">
        <v>67319</v>
      </c>
      <c r="M59" s="325">
        <v>-27</v>
      </c>
      <c r="N59" s="326">
        <v>40.200000000000003</v>
      </c>
    </row>
    <row r="60" spans="1:14" x14ac:dyDescent="0.15">
      <c r="A60" s="250"/>
      <c r="B60" s="246"/>
      <c r="C60" s="246"/>
      <c r="D60" s="246"/>
      <c r="E60" s="246"/>
      <c r="F60" s="246"/>
      <c r="G60" s="327"/>
      <c r="H60" s="328" t="s">
        <v>514</v>
      </c>
      <c r="I60" s="335">
        <v>3843560</v>
      </c>
      <c r="J60" s="330">
        <v>58784</v>
      </c>
      <c r="K60" s="331">
        <v>21.2</v>
      </c>
      <c r="L60" s="332">
        <v>38101</v>
      </c>
      <c r="M60" s="333">
        <v>2.4</v>
      </c>
      <c r="N60" s="334">
        <v>18.8</v>
      </c>
    </row>
    <row r="61" spans="1:14" x14ac:dyDescent="0.15">
      <c r="A61" s="250"/>
      <c r="B61" s="246"/>
      <c r="C61" s="246"/>
      <c r="D61" s="246"/>
      <c r="E61" s="246"/>
      <c r="F61" s="246"/>
      <c r="G61" s="312" t="s">
        <v>519</v>
      </c>
      <c r="H61" s="336"/>
      <c r="I61" s="337">
        <v>4447243</v>
      </c>
      <c r="J61" s="338">
        <v>66451</v>
      </c>
      <c r="K61" s="339">
        <v>6.9</v>
      </c>
      <c r="L61" s="340">
        <v>68131</v>
      </c>
      <c r="M61" s="341">
        <v>9.6999999999999993</v>
      </c>
      <c r="N61" s="326">
        <v>-2.8</v>
      </c>
    </row>
    <row r="62" spans="1:14" x14ac:dyDescent="0.15">
      <c r="A62" s="250"/>
      <c r="B62" s="246"/>
      <c r="C62" s="246"/>
      <c r="D62" s="246"/>
      <c r="E62" s="246"/>
      <c r="F62" s="246"/>
      <c r="G62" s="327"/>
      <c r="H62" s="328" t="s">
        <v>514</v>
      </c>
      <c r="I62" s="329">
        <v>2694140</v>
      </c>
      <c r="J62" s="330">
        <v>40339</v>
      </c>
      <c r="K62" s="331">
        <v>12.4</v>
      </c>
      <c r="L62" s="332">
        <v>32649</v>
      </c>
      <c r="M62" s="333">
        <v>7.9</v>
      </c>
      <c r="N62" s="334">
        <v>4.5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53.95</v>
      </c>
      <c r="G47" s="12">
        <v>46.67</v>
      </c>
      <c r="H47" s="12">
        <v>55.36</v>
      </c>
      <c r="I47" s="12">
        <v>59.99</v>
      </c>
      <c r="J47" s="13">
        <v>59.97</v>
      </c>
    </row>
    <row r="48" spans="2:10" ht="57.75" customHeight="1" x14ac:dyDescent="0.15">
      <c r="B48" s="14"/>
      <c r="C48" s="1174" t="s">
        <v>4</v>
      </c>
      <c r="D48" s="1174"/>
      <c r="E48" s="1175"/>
      <c r="F48" s="15">
        <v>4.54</v>
      </c>
      <c r="G48" s="16">
        <v>3.88</v>
      </c>
      <c r="H48" s="16">
        <v>2.35</v>
      </c>
      <c r="I48" s="16">
        <v>9.5</v>
      </c>
      <c r="J48" s="17">
        <v>5.4</v>
      </c>
    </row>
    <row r="49" spans="2:10" ht="57.75" customHeight="1" thickBot="1" x14ac:dyDescent="0.2">
      <c r="B49" s="18"/>
      <c r="C49" s="1176" t="s">
        <v>5</v>
      </c>
      <c r="D49" s="1176"/>
      <c r="E49" s="1177"/>
      <c r="F49" s="19">
        <v>4.57</v>
      </c>
      <c r="G49" s="20" t="s">
        <v>526</v>
      </c>
      <c r="H49" s="20">
        <v>4.22</v>
      </c>
      <c r="I49" s="20">
        <v>10.050000000000001</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'将来負担比率（分子）の構造'!Print_Area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2018-10-17T07:55:48Z</cp:lastPrinted>
  <dcterms:created xsi:type="dcterms:W3CDTF">2018-01-24T06:15:53Z</dcterms:created>
  <dcterms:modified xsi:type="dcterms:W3CDTF">2018-11-22T09:03:29Z</dcterms:modified>
</cp:coreProperties>
</file>