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市町村支援課\財政係\02年度\M4 財政診断\M409財政状況資料集\02　平成30年度分（２回目）\提出データ\"/>
    </mc:Choice>
  </mc:AlternateContent>
  <bookViews>
    <workbookView xWindow="0" yWindow="5415" windowWidth="19230" windowHeight="6495" tabRatio="8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workbook>
</file>

<file path=xl/calcChain.xml><?xml version="1.0" encoding="utf-8"?>
<calcChain xmlns="http://schemas.openxmlformats.org/spreadsheetml/2006/main">
  <c r="DB102" i="12" l="1"/>
  <c r="CW102" i="12"/>
  <c r="CR102"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C36" i="10"/>
  <c r="BE35" i="10"/>
  <c r="C35" i="10"/>
  <c r="U34" i="10" s="1"/>
  <c r="BE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c r="CO35" i="10" s="1"/>
  <c r="CO36" i="10" s="1"/>
  <c r="CO37" i="10" s="1"/>
  <c r="CO38" i="10" s="1"/>
  <c r="CO39" i="10" s="1"/>
</calcChain>
</file>

<file path=xl/sharedStrings.xml><?xml version="1.0" encoding="utf-8"?>
<sst xmlns="http://schemas.openxmlformats.org/spreadsheetml/2006/main" count="1111" uniqueCount="619">
  <si>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</si>
  <si>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</si>
  <si>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</si>
  <si>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</si>
  <si>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</si>
  <si>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</si>
  <si>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</si>
  <si>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</si>
  <si>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</si>
  <si>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</si>
  <si>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</si>
  <si>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</si>
  <si>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</si>
  <si>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</si>
  <si>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</si>
  <si>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</si>
  <si>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</si>
  <si>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</si>
  <si>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</si>
  <si>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</si>
  <si>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</si>
  <si>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</si>
  <si>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</si>
  <si>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</si>
  <si>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</si>
  <si>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</si>
  <si>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</si>
  <si>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</si>
  <si>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</si>
  <si>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</si>
  <si>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</si>
  <si>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</si>
  <si>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</si>
  <si>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</si>
  <si>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</si>
  <si>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</si>
  <si>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</si>
  <si>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</si>
  <si>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</si>
  <si>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</si>
  <si>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</si>
  <si>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</si>
  <si>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</si>
  <si>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</si>
  <si>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</si>
  <si>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</si>
  <si>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</si>
  <si>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</si>
  <si>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</si>
  <si>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</si>
  <si>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</si>
  <si>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</si>
  <si>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</si>
  <si>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</si>
  <si>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</si>
  <si>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</si>
  <si>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</si>
  <si>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</si>
  <si>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</si>
  <si>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</si>
  <si>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</si>
  <si>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</si>
  <si>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</si>
  <si>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</si>
  <si>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</si>
  <si>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</si>
  <si>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</si>
  <si>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</si>
  <si>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</si>
  <si>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</si>
  <si>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</si>
  <si>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</si>
  <si>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</si>
  <si>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</si>
  <si>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</si>
  <si>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</si>
  <si>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</si>
  <si>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</si>
  <si>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</si>
  <si>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</si>
  <si>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</si>
  <si>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</si>
  <si>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</si>
  <si>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</si>
  <si>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</si>
  <si>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</si>
  <si>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</si>
  <si>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</si>
  <si>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</si>
  <si>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</si>
  <si>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</si>
  <si>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</si>
  <si>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</si>
  <si>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</si>
  <si>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</si>
  <si>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</si>
  <si>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</si>
  <si>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</si>
  <si>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大牟田市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</si>
  <si>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</si>
  <si>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</si>
  <si>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</si>
  <si>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</si>
  <si>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</si>
  <si>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</si>
  <si>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</si>
  <si>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</si>
  <si>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</si>
  <si>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</si>
  <si>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</si>
  <si>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</si>
  <si>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</si>
  <si>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</si>
  <si>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</si>
  <si>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</si>
  <si>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</si>
  <si>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</si>
  <si>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</si>
  <si>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</si>
  <si>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</si>
  <si>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</si>
  <si>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</si>
  <si>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</si>
  <si>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</si>
  <si>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</si>
  <si>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</si>
  <si>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</si>
  <si>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</si>
  <si>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</si>
  <si>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</si>
  <si>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</si>
  <si>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</si>
  <si>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</si>
  <si>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</si>
  <si>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</si>
  <si>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</si>
  <si>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</si>
  <si>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</si>
  <si>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</si>
  <si>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</si>
  <si>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</si>
  <si>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</si>
  <si>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</si>
  <si>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</si>
  <si>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</si>
  <si>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</si>
  <si>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</si>
  <si>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</si>
  <si>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</si>
  <si>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</si>
  <si>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</si>
  <si>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</si>
  <si>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</si>
  <si>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</si>
  <si>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</si>
  <si>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</si>
  <si>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</si>
  <si>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</si>
  <si>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</si>
  <si>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</si>
  <si>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</si>
  <si>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</si>
  <si>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</si>
  <si>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</si>
  <si>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</si>
  <si>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</si>
  <si>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</si>
  <si>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</si>
  <si>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</si>
  <si>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</si>
  <si>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</si>
  <si>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</si>
  <si>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</si>
  <si>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</si>
  <si>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</si>
  <si>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</si>
  <si>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</si>
  <si>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</si>
  <si>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</si>
  <si>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</si>
  <si>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</si>
  <si>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</si>
  <si>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</si>
  <si>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</si>
  <si>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</si>
  <si>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</si>
  <si>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</si>
  <si>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</si>
  <si>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</si>
  <si>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</si>
  <si>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</si>
  <si>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</si>
  <si>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</si>
  <si>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</si>
  <si>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</si>
  <si>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</si>
  <si>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</si>
  <si>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</si>
  <si>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</si>
  <si>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</si>
  <si>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</si>
  <si>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</si>
  <si>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</si>
  <si>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</si>
  <si>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</si>
  <si>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</si>
  <si>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</si>
  <si>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</si>
  <si>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</si>
  <si>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</si>
  <si>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</si>
  <si>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</si>
  <si>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福岡県大牟田市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</si>
  <si>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</si>
  <si>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</si>
  <si>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</si>
  <si>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</si>
  <si>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</si>
  <si>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</si>
  <si>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</si>
  <si>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</si>
  <si>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</si>
  <si>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</si>
  <si>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</si>
  <si>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</si>
  <si>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</si>
  <si>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</si>
  <si>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</si>
  <si>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</si>
  <si>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</si>
  <si>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</si>
  <si>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</si>
  <si>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</si>
  <si>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</si>
  <si>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</si>
  <si>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</si>
  <si>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</si>
  <si>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</si>
  <si>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</si>
  <si>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</si>
  <si>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</si>
  <si>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</si>
  <si>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</si>
  <si>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</si>
  <si>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</si>
  <si>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</si>
  <si>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</si>
  <si>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</si>
  <si>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</si>
  <si>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</si>
  <si>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</si>
  <si>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</si>
  <si>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</si>
  <si>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</si>
  <si>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</si>
  <si>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</si>
  <si>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</si>
  <si>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</si>
  <si>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</si>
  <si>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</si>
  <si>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</si>
  <si>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</si>
  <si>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</si>
  <si>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</si>
  <si>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</si>
  <si>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</si>
  <si>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</si>
  <si>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</si>
  <si>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</si>
  <si>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</si>
  <si>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</si>
  <si>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</si>
  <si>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</si>
  <si>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</si>
  <si>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</si>
  <si>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</si>
  <si>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</si>
  <si>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</si>
  <si>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</si>
  <si>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</si>
  <si>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</si>
  <si>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</si>
  <si>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</si>
  <si>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</si>
  <si>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</si>
  <si>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</si>
  <si>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</si>
  <si>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</si>
  <si>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</si>
  <si>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</si>
  <si>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</si>
  <si>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</si>
  <si>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</si>
  <si>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</si>
  <si>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</si>
  <si>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</si>
  <si>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</si>
  <si>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</si>
  <si>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</si>
  <si>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</si>
  <si>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</si>
  <si>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</si>
  <si>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</si>
  <si>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</si>
  <si>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</si>
  <si>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</si>
  <si>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</si>
  <si>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</si>
  <si>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</si>
  <si>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</si>
  <si>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</si>
  <si>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</si>
  <si>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</si>
  <si>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</si>
  <si>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</si>
  <si>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</si>
  <si>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</si>
  <si>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</si>
  <si>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</si>
  <si>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</si>
  <si>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</si>
  <si>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</si>
  <si>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</si>
  <si>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</si>
  <si>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</si>
  <si>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</si>
  <si>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</si>
  <si>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</si>
  <si>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</si>
  <si>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</si>
  <si>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</si>
  <si>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</si>
  <si>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</si>
  <si>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</si>
  <si>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</si>
  <si>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</si>
  <si>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</si>
  <si>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</si>
  <si>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</si>
  <si>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</si>
  <si>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</si>
  <si>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</si>
  <si>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</si>
  <si>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</si>
  <si>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</si>
  <si>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</si>
  <si>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</si>
  <si>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</si>
  <si>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</si>
  <si>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</si>
  <si>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</si>
  <si>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</si>
  <si>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</si>
  <si>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</si>
  <si>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</si>
  <si>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</si>
  <si>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</si>
  <si>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</si>
  <si>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</si>
  <si>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</si>
  <si>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</si>
  <si>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福岡県大牟田市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</si>
  <si>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</si>
  <si>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</si>
  <si>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</si>
  <si>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</si>
  <si>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</si>
  <si>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</si>
  <si>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</si>
  <si>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</si>
  <si>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</si>
  <si>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</si>
  <si>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</si>
  <si>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</si>
  <si>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</si>
  <si>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</si>
  <si>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</si>
  <si>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</si>
  <si>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</si>
  <si>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</si>
  <si>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</si>
  <si>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</si>
  <si>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</si>
  <si>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</si>
  <si>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</si>
  <si>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</si>
  <si>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</si>
  <si>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</si>
  <si>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</si>
  <si>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</si>
  <si>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</si>
  <si>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</si>
  <si>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</si>
  <si>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</si>
  <si>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</si>
  <si>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</si>
  <si>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</si>
  <si>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</si>
  <si>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</si>
  <si>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</si>
  <si>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</si>
  <si>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</si>
  <si>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</si>
  <si>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</si>
  <si>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</si>
  <si>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</si>
  <si>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</si>
  <si>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</si>
  <si>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</si>
  <si>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</si>
  <si>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</si>
  <si>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</si>
  <si>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</si>
  <si>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</si>
  <si>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</si>
  <si>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</si>
  <si>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</si>
  <si>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</si>
  <si>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</si>
  <si>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</si>
  <si>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</si>
  <si>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</si>
  <si>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</si>
  <si>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</si>
  <si>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</si>
  <si>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</si>
  <si>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</si>
  <si>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</si>
  <si>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</si>
  <si>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</si>
  <si>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</si>
  <si>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</si>
  <si>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</si>
  <si>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</si>
  <si>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</si>
  <si>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</si>
  <si>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</si>
  <si>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</si>
  <si>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</si>
  <si>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</si>
  <si>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</si>
  <si>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</si>
  <si>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</si>
  <si>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</si>
  <si>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</si>
  <si>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</si>
  <si>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</si>
  <si>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</si>
  <si>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</si>
  <si>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</si>
  <si>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</si>
  <si>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</si>
  <si>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</si>
  <si>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</si>
  <si>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</si>
  <si>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</si>
  <si>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</si>
  <si>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</si>
  <si>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</si>
  <si>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</si>
  <si>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</si>
  <si>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</si>
  <si>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</si>
  <si>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</si>
  <si>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</si>
  <si>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</si>
  <si>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</si>
  <si>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</si>
  <si>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</si>
  <si>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</si>
  <si>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</si>
  <si>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</si>
  <si>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</si>
  <si>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</si>
  <si>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</si>
  <si>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</si>
  <si>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</si>
  <si>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</si>
  <si>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</si>
  <si>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</si>
  <si>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</si>
  <si>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</si>
  <si>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</si>
  <si>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</si>
  <si>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</si>
  <si>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</si>
  <si>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</si>
  <si>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</si>
  <si>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</si>
  <si>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</si>
  <si>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</si>
  <si>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</si>
  <si>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</si>
  <si>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</si>
  <si>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</si>
  <si>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</si>
  <si>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</si>
  <si>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</si>
  <si>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</si>
  <si>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</si>
  <si>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</si>
  <si>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</si>
  <si>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</si>
  <si>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</si>
  <si>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</si>
  <si>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</si>
  <si>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</si>
  <si>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</si>
  <si>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</si>
  <si>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</si>
  <si>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</si>
  <si>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</si>
  <si>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</si>
  <si>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</si>
  <si>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</si>
  <si>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</si>
  <si>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</si>
  <si>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</si>
  <si>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</si>
  <si>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</si>
  <si>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</si>
  <si>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</si>
  <si>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</si>
  <si>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</si>
  <si>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</si>
  <si>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</si>
  <si>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</si>
  <si>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</si>
  <si>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</si>
  <si>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</si>
  <si>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</si>
  <si>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</si>
  <si>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</si>
  <si>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</si>
  <si>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</si>
  <si>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</si>
  <si>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</si>
  <si>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</si>
  <si>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</si>
  <si>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</si>
  <si>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</si>
  <si>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</si>
  <si>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</si>
  <si>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</si>
  <si>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</si>
  <si>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</si>
  <si>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</si>
  <si>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</si>
  <si>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</si>
  <si>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</si>
  <si>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</si>
  <si>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</si>
  <si>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</si>
  <si>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</si>
  <si>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</si>
  <si>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</si>
  <si>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</si>
  <si>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</si>
  <si>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</si>
  <si>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0.55</t>
  </si>
  <si>
    <t>▲ 1.38</t>
  </si>
  <si>
    <t>▲ 0.84</t>
  </si>
  <si>
    <t>水道事業会計</t>
  </si>
  <si>
    <t>下水道事業会計</t>
  </si>
  <si>
    <t>介護保険事業</t>
  </si>
  <si>
    <t>国民健康保険事業</t>
  </si>
  <si>
    <t>▲ 0.27</t>
  </si>
  <si>
    <t>▲ 0.40</t>
  </si>
  <si>
    <t>一般会計</t>
  </si>
  <si>
    <t>後期高齢者医療事業</t>
  </si>
  <si>
    <t>病院事業債管理特別会計</t>
  </si>
  <si>
    <t>その他会計（赤字）</t>
  </si>
  <si>
    <t>その他会計（黒字）</t>
  </si>
  <si>
    <t>H25末</t>
    <phoneticPr fontId="5"/>
  </si>
  <si>
    <t>H26末</t>
    <phoneticPr fontId="5"/>
  </si>
  <si>
    <t>H27末</t>
    <phoneticPr fontId="5"/>
  </si>
  <si>
    <t>H28末</t>
    <phoneticPr fontId="5"/>
  </si>
  <si>
    <t>H29末</t>
    <phoneticPr fontId="5"/>
  </si>
  <si>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</si>
  <si>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</si>
  <si>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大牟田・荒尾清掃施設組合</t>
    <rPh sb="0" eb="3">
      <t>オオムタ</t>
    </rPh>
    <rPh sb="4" eb="6">
      <t>アラオ</t>
    </rPh>
    <rPh sb="6" eb="8">
      <t>セイソウ</t>
    </rPh>
    <rPh sb="8" eb="10">
      <t>シセツ</t>
    </rPh>
    <rPh sb="10" eb="12">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</si>
  <si>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</si>
  <si>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福岡県後期高齢者医療広域連合（特別会計）</t>
    <rPh sb="15" eb="17">
      <t>トクベツ</t>
    </rPh>
    <rPh sb="17" eb="19">
      <t>カイケイ</t>
    </rPh>
    <phoneticPr fontId="2"/>
  </si>
  <si>
    <t>福岡県南広域水道企業団</t>
    <rPh sb="0" eb="3">
      <t>フクオカケン</t>
    </rPh>
    <rPh sb="3" eb="4">
      <t>ナン</t>
    </rPh>
    <rPh sb="4" eb="6">
      <t>コウイキ</t>
    </rPh>
    <rPh sb="6" eb="8">
      <t>スイドウ</t>
    </rPh>
    <rPh sb="8" eb="10">
      <t>キギョウ</t>
    </rPh>
    <rPh sb="10" eb="11">
      <t>ダン</t>
    </rPh>
    <phoneticPr fontId="2"/>
  </si>
  <si>
    <t>-</t>
    <phoneticPr fontId="2"/>
  </si>
  <si>
    <t>-</t>
    <phoneticPr fontId="2"/>
  </si>
  <si>
    <t>-</t>
    <phoneticPr fontId="2"/>
  </si>
  <si>
    <t>法適用企業</t>
    <rPh sb="0" eb="1">
      <t>ホウ</t>
    </rPh>
    <rPh sb="1" eb="3">
      <t>テキヨウ</t>
    </rPh>
    <rPh sb="3" eb="5">
      <t>キギョウ</t>
    </rPh>
    <phoneticPr fontId="2"/>
  </si>
  <si>
    <t>庁舎建設積立基金</t>
    <rPh sb="0" eb="2">
      <t>チョウシャ</t>
    </rPh>
    <rPh sb="2" eb="4">
      <t>ケンセツ</t>
    </rPh>
    <rPh sb="4" eb="6">
      <t>ツミタテ</t>
    </rPh>
    <rPh sb="6" eb="8">
      <t>キキン</t>
    </rPh>
    <phoneticPr fontId="2"/>
  </si>
  <si>
    <t>わくわくシティ基金</t>
    <rPh sb="7" eb="9">
      <t>キキン</t>
    </rPh>
    <phoneticPr fontId="2"/>
  </si>
  <si>
    <t>職員退職積立基金</t>
    <rPh sb="0" eb="2">
      <t>ショクイン</t>
    </rPh>
    <rPh sb="2" eb="4">
      <t>タイショク</t>
    </rPh>
    <rPh sb="4" eb="6">
      <t>ツミタテ</t>
    </rPh>
    <rPh sb="6" eb="8">
      <t>キキン</t>
    </rPh>
    <phoneticPr fontId="2"/>
  </si>
  <si>
    <t>九州新幹線渇水対策施設維持管理基金</t>
    <rPh sb="0" eb="2">
      <t>キュウシュウ</t>
    </rPh>
    <rPh sb="2" eb="5">
      <t>シンカンセン</t>
    </rPh>
    <rPh sb="5" eb="7">
      <t>カッスイ</t>
    </rPh>
    <rPh sb="7" eb="9">
      <t>タイサク</t>
    </rPh>
    <rPh sb="9" eb="11">
      <t>シセツ</t>
    </rPh>
    <rPh sb="11" eb="13">
      <t>イジ</t>
    </rPh>
    <rPh sb="13" eb="15">
      <t>カンリ</t>
    </rPh>
    <rPh sb="15" eb="17">
      <t>キキン</t>
    </rPh>
    <phoneticPr fontId="2"/>
  </si>
  <si>
    <t>福祉振興基金</t>
    <rPh sb="0" eb="2">
      <t>フクシ</t>
    </rPh>
    <rPh sb="2" eb="4">
      <t>シンコウ</t>
    </rPh>
    <rPh sb="4" eb="6">
      <t>キキン</t>
    </rPh>
    <phoneticPr fontId="2"/>
  </si>
  <si>
    <t>有明環境整備公社</t>
    <rPh sb="0" eb="2">
      <t>アリアケ</t>
    </rPh>
    <rPh sb="2" eb="4">
      <t>カンキョウ</t>
    </rPh>
    <rPh sb="4" eb="6">
      <t>セイビ</t>
    </rPh>
    <rPh sb="6" eb="8">
      <t>コウシャ</t>
    </rPh>
    <phoneticPr fontId="2"/>
  </si>
  <si>
    <t>大牟田市文化振興財団</t>
    <rPh sb="0" eb="4">
      <t>オオムタシ</t>
    </rPh>
    <rPh sb="4" eb="6">
      <t>ブンカ</t>
    </rPh>
    <rPh sb="6" eb="8">
      <t>シンコウ</t>
    </rPh>
    <rPh sb="8" eb="10">
      <t>ザイダン</t>
    </rPh>
    <phoneticPr fontId="2"/>
  </si>
  <si>
    <t>大牟田市地域活性化センター</t>
    <rPh sb="0" eb="4">
      <t>オオムタシ</t>
    </rPh>
    <rPh sb="4" eb="6">
      <t>チイキ</t>
    </rPh>
    <rPh sb="6" eb="9">
      <t>カッセイカ</t>
    </rPh>
    <phoneticPr fontId="2"/>
  </si>
  <si>
    <t>大牟田市土地開発公社</t>
    <rPh sb="0" eb="4">
      <t>オオムタシ</t>
    </rPh>
    <rPh sb="4" eb="6">
      <t>トチ</t>
    </rPh>
    <rPh sb="6" eb="8">
      <t>カイハツ</t>
    </rPh>
    <rPh sb="8" eb="10">
      <t>コウシャ</t>
    </rPh>
    <phoneticPr fontId="2"/>
  </si>
  <si>
    <t>大牟田市立病院</t>
    <rPh sb="0" eb="5">
      <t>オオムタシリツ</t>
    </rPh>
    <rPh sb="5" eb="7">
      <t>ビョウイン</t>
    </rPh>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</si>
  <si>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</si>
  <si>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</si>
  <si>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</si>
  <si>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</si>
  <si>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</si>
  <si>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</si>
  <si>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</si>
  <si>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</si>
  <si>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</si>
  <si>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</si>
  <si>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</si>
  <si>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共に類似団体と比較して高いものの、近年は減少傾向にある。これは、地方債の新規発行額を当該年度の元金償還額の2/3以内に抑えるなどの取組みを継続してきたことから地方債残高が減少してきていること、また、財政調整基金への積増しや職員退職手当積立基金の積増しなどにより充当可能基金が増加したこと等が主な要因になっている。
　近年、過疎対策事業債や臨時財政対策債以外の元利償還額は減少しているものの、過疎対策事業債、臨時財政対策債の償還額については増加しており、地方債残高についても下げ止まりとなってきている。今後は、将来負担比率及び実質公債費比率については大幅に改善していくことが困難だと見込まれるため、これまで以上に公債費の適正化に向けた取組みを継続して行って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</si>
  <si>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</si>
  <si>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</si>
  <si>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</si>
  <si>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</si>
  <si>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</si>
  <si>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類似団体と比べ将来負担比率は高いものの、減少傾向にある。地方債現在高については、地方債の新規発行額を当該年度の元金償還額の2/3以内に抑えるなどの取組みを継続してきたことから年々減少してきていること、また、財政調整基金への積増しや職員退職手当積立基金の積増しなどにより充当可能基金が増加したこと等により数値的には改善してきている。一方、有形固定資産減価償却率については、平成30年度は、全国平均・県平均・類似団体いずれと比較しても若干高い状況にある。今後も、本市の公共施設の耐用年数に対しどの程度経過しているのか、また将来負担比率に対する影響も考えたうえで、公共施設維持管理計画に基づいた維持補修を行っていくこと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</si>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</sst>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72D6-4952-9B15-89F71B0A03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40762</c:v>
                </c:pt>
                <c:pt idx="1">
                  <c:v>37165</c:v>
                </c:pt>
                <c:pt idx="2">
                  <c:v>35852</c:v>
                </c:pt>
                <c:pt idx="3">
                  <c:v>30402</c:v>
                </c:pt>
                <c:pt idx="4">
                  <c:v>29278</c:v>
                </c:pt>
              </c:numCache>
            </c:numRef>
          </c:val>
          <c:smooth val="0"/>
          <c:extLst xmlns:c16r2="http://schemas.microsoft.com/office/drawing/2015/06/chart">
            <c:ext xmlns:c16="http://schemas.microsoft.com/office/drawing/2014/chart" uri="{C3380CC4-5D6E-409C-BE32-E72D297353CC}">
              <c16:uniqueId val="{00000001-72D6-4952-9B15-89F71B0A03D4}"/>
            </c:ext>
          </c:extLst>
        </c:ser>
        <c:dLbls>
          <c:showLegendKey val="0"/>
          <c:showVal val="0"/>
          <c:showCatName val="0"/>
          <c:showSerName val="0"/>
          <c:showPercent val="0"/>
          <c:showBubbleSize val="0"/>
        </c:dLbls>
        <c:marker val="1"/>
        <c:smooth val="0"/>
        <c:axId val="485074088"/>
        <c:axId val="485074472"/>
      </c:lineChart>
      <c:catAx>
        <c:axId val="485074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074472"/>
        <c:crosses val="autoZero"/>
        <c:auto val="1"/>
        <c:lblAlgn val="ctr"/>
        <c:lblOffset val="100"/>
        <c:tickLblSkip val="1"/>
        <c:tickMarkSkip val="1"/>
        <c:noMultiLvlLbl val="0"/>
      </c:catAx>
      <c:valAx>
        <c:axId val="4850744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074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1.64</c:v>
                </c:pt>
                <c:pt idx="1">
                  <c:v>2.42</c:v>
                </c:pt>
                <c:pt idx="2">
                  <c:v>0.09</c:v>
                </c:pt>
                <c:pt idx="3">
                  <c:v>0.76</c:v>
                </c:pt>
                <c:pt idx="4">
                  <c:v>0.15</c:v>
                </c:pt>
              </c:numCache>
            </c:numRef>
          </c:val>
          <c:extLst xmlns:c16r2="http://schemas.microsoft.com/office/drawing/2015/06/chart">
            <c:ext xmlns:c16="http://schemas.microsoft.com/office/drawing/2014/chart" uri="{C3380CC4-5D6E-409C-BE32-E72D297353CC}">
              <c16:uniqueId val="{00000000-BF7E-412B-AF5F-73AD16A38D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7.42</c:v>
                </c:pt>
                <c:pt idx="1">
                  <c:v>8.1300000000000008</c:v>
                </c:pt>
                <c:pt idx="2">
                  <c:v>9.19</c:v>
                </c:pt>
                <c:pt idx="3">
                  <c:v>9.43</c:v>
                </c:pt>
                <c:pt idx="4">
                  <c:v>9.24</c:v>
                </c:pt>
              </c:numCache>
            </c:numRef>
          </c:val>
          <c:extLst xmlns:c16r2="http://schemas.microsoft.com/office/drawing/2015/06/chart">
            <c:ext xmlns:c16="http://schemas.microsoft.com/office/drawing/2014/chart" uri="{C3380CC4-5D6E-409C-BE32-E72D297353CC}">
              <c16:uniqueId val="{00000001-BF7E-412B-AF5F-73AD16A38DF9}"/>
            </c:ext>
          </c:extLst>
        </c:ser>
        <c:dLbls>
          <c:showLegendKey val="0"/>
          <c:showVal val="0"/>
          <c:showCatName val="0"/>
          <c:showSerName val="0"/>
          <c:showPercent val="0"/>
          <c:showBubbleSize val="0"/>
        </c:dLbls>
        <c:gapWidth val="250"/>
        <c:overlap val="100"/>
        <c:axId val="492405896"/>
        <c:axId val="492406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-0.55000000000000004</c:v>
                </c:pt>
                <c:pt idx="1">
                  <c:v>1.61</c:v>
                </c:pt>
                <c:pt idx="2">
                  <c:v>-1.38</c:v>
                </c:pt>
                <c:pt idx="3">
                  <c:v>0.76</c:v>
                </c:pt>
                <c:pt idx="4">
                  <c:v>-0.84</c:v>
                </c:pt>
              </c:numCache>
            </c:numRef>
          </c:val>
          <c:smooth val="0"/>
          <c:extLst xmlns:c16r2="http://schemas.microsoft.com/office/drawing/2015/06/chart">
            <c:ext xmlns:c16="http://schemas.microsoft.com/office/drawing/2014/chart" uri="{C3380CC4-5D6E-409C-BE32-E72D297353CC}">
              <c16:uniqueId val="{00000002-BF7E-412B-AF5F-73AD16A38DF9}"/>
            </c:ext>
          </c:extLst>
        </c:ser>
        <c:dLbls>
          <c:showLegendKey val="0"/>
          <c:showVal val="0"/>
          <c:showCatName val="0"/>
          <c:showSerName val="0"/>
          <c:showPercent val="0"/>
          <c:showBubbleSize val="0"/>
        </c:dLbls>
        <c:marker val="1"/>
        <c:smooth val="0"/>
        <c:axId val="492405896"/>
        <c:axId val="492406280"/>
      </c:lineChart>
      <c:catAx>
        <c:axId val="49240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406280"/>
        <c:crosses val="autoZero"/>
        <c:auto val="1"/>
        <c:lblAlgn val="ctr"/>
        <c:lblOffset val="100"/>
        <c:tickLblSkip val="1"/>
        <c:tickMarkSkip val="1"/>
        <c:noMultiLvlLbl val="0"/>
      </c:catAx>
      <c:valAx>
        <c:axId val="492406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40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7CE-4F3F-8182-2D8BFCADB1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7CE-4F3F-8182-2D8BFCADB1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7CE-4F3F-8182-2D8BFCADB1C3}"/>
            </c:ext>
          </c:extLst>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7CE-4F3F-8182-2D8BFCADB1C3}"/>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0.13</c:v>
                </c:pt>
                <c:pt idx="4">
                  <c:v>#N/A</c:v>
                </c:pt>
                <c:pt idx="5">
                  <c:v>0.12</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C7CE-4F3F-8182-2D8BFCADB1C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1.64</c:v>
                </c:pt>
                <c:pt idx="2">
                  <c:v>#N/A</c:v>
                </c:pt>
                <c:pt idx="3">
                  <c:v>2.41</c:v>
                </c:pt>
                <c:pt idx="4">
                  <c:v>#N/A</c:v>
                </c:pt>
                <c:pt idx="5">
                  <c:v>0.08</c:v>
                </c:pt>
                <c:pt idx="6">
                  <c:v>#N/A</c:v>
                </c:pt>
                <c:pt idx="7">
                  <c:v>0.75</c:v>
                </c:pt>
                <c:pt idx="8">
                  <c:v>#N/A</c:v>
                </c:pt>
                <c:pt idx="9">
                  <c:v>0.15</c:v>
                </c:pt>
              </c:numCache>
            </c:numRef>
          </c:val>
          <c:extLst xmlns:c16r2="http://schemas.microsoft.com/office/drawing/2015/06/chart">
            <c:ext xmlns:c16="http://schemas.microsoft.com/office/drawing/2014/chart" uri="{C3380CC4-5D6E-409C-BE32-E72D297353CC}">
              <c16:uniqueId val="{00000005-C7CE-4F3F-8182-2D8BFCADB1C3}"/>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0.27</c:v>
                </c:pt>
                <c:pt idx="3">
                  <c:v>#N/A</c:v>
                </c:pt>
                <c:pt idx="4">
                  <c:v>0.4</c:v>
                </c:pt>
                <c:pt idx="5">
                  <c:v>#N/A</c:v>
                </c:pt>
                <c:pt idx="6">
                  <c:v>#N/A</c:v>
                </c:pt>
                <c:pt idx="7">
                  <c:v>0.08</c:v>
                </c:pt>
                <c:pt idx="8">
                  <c:v>#N/A</c:v>
                </c:pt>
                <c:pt idx="9">
                  <c:v>0.65</c:v>
                </c:pt>
              </c:numCache>
            </c:numRef>
          </c:val>
          <c:extLst xmlns:c16r2="http://schemas.microsoft.com/office/drawing/2015/06/chart">
            <c:ext xmlns:c16="http://schemas.microsoft.com/office/drawing/2014/chart" uri="{C3380CC4-5D6E-409C-BE32-E72D297353CC}">
              <c16:uniqueId val="{00000006-C7CE-4F3F-8182-2D8BFCADB1C3}"/>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0.47</c:v>
                </c:pt>
                <c:pt idx="4">
                  <c:v>#N/A</c:v>
                </c:pt>
                <c:pt idx="5">
                  <c:v>0.91</c:v>
                </c:pt>
                <c:pt idx="6">
                  <c:v>#N/A</c:v>
                </c:pt>
                <c:pt idx="7">
                  <c:v>1.1299999999999999</c:v>
                </c:pt>
                <c:pt idx="8">
                  <c:v>#N/A</c:v>
                </c:pt>
                <c:pt idx="9">
                  <c:v>0.81</c:v>
                </c:pt>
              </c:numCache>
            </c:numRef>
          </c:val>
          <c:extLst xmlns:c16r2="http://schemas.microsoft.com/office/drawing/2015/06/chart">
            <c:ext xmlns:c16="http://schemas.microsoft.com/office/drawing/2014/chart" uri="{C3380CC4-5D6E-409C-BE32-E72D297353CC}">
              <c16:uniqueId val="{00000007-C7CE-4F3F-8182-2D8BFCADB1C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0.75</c:v>
                </c:pt>
                <c:pt idx="2">
                  <c:v>#N/A</c:v>
                </c:pt>
                <c:pt idx="3">
                  <c:v>0.54</c:v>
                </c:pt>
                <c:pt idx="4">
                  <c:v>#N/A</c:v>
                </c:pt>
                <c:pt idx="5">
                  <c:v>1.3</c:v>
                </c:pt>
                <c:pt idx="6">
                  <c:v>#N/A</c:v>
                </c:pt>
                <c:pt idx="7">
                  <c:v>1.84</c:v>
                </c:pt>
                <c:pt idx="8">
                  <c:v>#N/A</c:v>
                </c:pt>
                <c:pt idx="9">
                  <c:v>2.33</c:v>
                </c:pt>
              </c:numCache>
            </c:numRef>
          </c:val>
          <c:extLst xmlns:c16r2="http://schemas.microsoft.com/office/drawing/2015/06/chart">
            <c:ext xmlns:c16="http://schemas.microsoft.com/office/drawing/2014/chart" uri="{C3380CC4-5D6E-409C-BE32-E72D297353CC}">
              <c16:uniqueId val="{00000008-C7CE-4F3F-8182-2D8BFCADB1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5.72</c:v>
                </c:pt>
                <c:pt idx="2">
                  <c:v>#N/A</c:v>
                </c:pt>
                <c:pt idx="3">
                  <c:v>5.64</c:v>
                </c:pt>
                <c:pt idx="4">
                  <c:v>#N/A</c:v>
                </c:pt>
                <c:pt idx="5">
                  <c:v>7.04</c:v>
                </c:pt>
                <c:pt idx="6">
                  <c:v>#N/A</c:v>
                </c:pt>
                <c:pt idx="7">
                  <c:v>7.76</c:v>
                </c:pt>
                <c:pt idx="8">
                  <c:v>#N/A</c:v>
                </c:pt>
                <c:pt idx="9">
                  <c:v>8.67</c:v>
                </c:pt>
              </c:numCache>
            </c:numRef>
          </c:val>
          <c:extLst xmlns:c16r2="http://schemas.microsoft.com/office/drawing/2015/06/chart">
            <c:ext xmlns:c16="http://schemas.microsoft.com/office/drawing/2014/chart" uri="{C3380CC4-5D6E-409C-BE32-E72D297353CC}">
              <c16:uniqueId val="{00000009-C7CE-4F3F-8182-2D8BFCADB1C3}"/>
            </c:ext>
          </c:extLst>
        </c:ser>
        <c:dLbls>
          <c:showLegendKey val="0"/>
          <c:showVal val="0"/>
          <c:showCatName val="0"/>
          <c:showSerName val="0"/>
          <c:showPercent val="0"/>
          <c:showBubbleSize val="0"/>
        </c:dLbls>
        <c:gapWidth val="150"/>
        <c:overlap val="100"/>
        <c:axId val="491133000"/>
        <c:axId val="491133384"/>
      </c:barChart>
      <c:catAx>
        <c:axId val="49113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133384"/>
        <c:crosses val="autoZero"/>
        <c:auto val="1"/>
        <c:lblAlgn val="ctr"/>
        <c:lblOffset val="100"/>
        <c:tickLblSkip val="1"/>
        <c:tickMarkSkip val="1"/>
        <c:noMultiLvlLbl val="0"/>
      </c:catAx>
      <c:valAx>
        <c:axId val="49113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133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5393</c:v>
                </c:pt>
                <c:pt idx="5">
                  <c:v>5301</c:v>
                </c:pt>
                <c:pt idx="8">
                  <c:v>5350</c:v>
                </c:pt>
                <c:pt idx="11">
                  <c:v>4987</c:v>
                </c:pt>
                <c:pt idx="14">
                  <c:v>4982</c:v>
                </c:pt>
              </c:numCache>
            </c:numRef>
          </c:val>
          <c:extLst xmlns:c16r2="http://schemas.microsoft.com/office/drawing/2015/06/chart">
            <c:ext xmlns:c16="http://schemas.microsoft.com/office/drawing/2014/chart" uri="{C3380CC4-5D6E-409C-BE32-E72D297353CC}">
              <c16:uniqueId val="{00000000-140E-414F-8243-DD3C1660C4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40E-414F-8243-DD3C1660C4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15</c:v>
                </c:pt>
                <c:pt idx="6">
                  <c:v>13</c:v>
                </c:pt>
                <c:pt idx="9">
                  <c:v>11</c:v>
                </c:pt>
                <c:pt idx="12">
                  <c:v>1</c:v>
                </c:pt>
              </c:numCache>
            </c:numRef>
          </c:val>
          <c:extLst xmlns:c16r2="http://schemas.microsoft.com/office/drawing/2015/06/chart">
            <c:ext xmlns:c16="http://schemas.microsoft.com/office/drawing/2014/chart" uri="{C3380CC4-5D6E-409C-BE32-E72D297353CC}">
              <c16:uniqueId val="{00000002-140E-414F-8243-DD3C1660C4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316</c:v>
                </c:pt>
                <c:pt idx="3">
                  <c:v>316</c:v>
                </c:pt>
                <c:pt idx="6">
                  <c:v>244</c:v>
                </c:pt>
                <c:pt idx="9">
                  <c:v>244</c:v>
                </c:pt>
                <c:pt idx="12">
                  <c:v>2</c:v>
                </c:pt>
              </c:numCache>
            </c:numRef>
          </c:val>
          <c:extLst xmlns:c16r2="http://schemas.microsoft.com/office/drawing/2015/06/chart">
            <c:ext xmlns:c16="http://schemas.microsoft.com/office/drawing/2014/chart" uri="{C3380CC4-5D6E-409C-BE32-E72D297353CC}">
              <c16:uniqueId val="{00000003-140E-414F-8243-DD3C1660C4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1109</c:v>
                </c:pt>
                <c:pt idx="3">
                  <c:v>1087</c:v>
                </c:pt>
                <c:pt idx="6">
                  <c:v>1115</c:v>
                </c:pt>
                <c:pt idx="9">
                  <c:v>970</c:v>
                </c:pt>
                <c:pt idx="12">
                  <c:v>965</c:v>
                </c:pt>
              </c:numCache>
            </c:numRef>
          </c:val>
          <c:extLst xmlns:c16r2="http://schemas.microsoft.com/office/drawing/2015/06/chart">
            <c:ext xmlns:c16="http://schemas.microsoft.com/office/drawing/2014/chart" uri="{C3380CC4-5D6E-409C-BE32-E72D297353CC}">
              <c16:uniqueId val="{00000004-140E-414F-8243-DD3C1660C4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0E-414F-8243-DD3C1660C4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40E-414F-8243-DD3C1660C4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6085</c:v>
                </c:pt>
                <c:pt idx="3">
                  <c:v>6013</c:v>
                </c:pt>
                <c:pt idx="6">
                  <c:v>6165</c:v>
                </c:pt>
                <c:pt idx="9">
                  <c:v>6021</c:v>
                </c:pt>
                <c:pt idx="12">
                  <c:v>5565</c:v>
                </c:pt>
              </c:numCache>
            </c:numRef>
          </c:val>
          <c:extLst xmlns:c16r2="http://schemas.microsoft.com/office/drawing/2015/06/chart">
            <c:ext xmlns:c16="http://schemas.microsoft.com/office/drawing/2014/chart" uri="{C3380CC4-5D6E-409C-BE32-E72D297353CC}">
              <c16:uniqueId val="{00000007-140E-414F-8243-DD3C1660C4B2}"/>
            </c:ext>
          </c:extLst>
        </c:ser>
        <c:dLbls>
          <c:showLegendKey val="0"/>
          <c:showVal val="0"/>
          <c:showCatName val="0"/>
          <c:showSerName val="0"/>
          <c:showPercent val="0"/>
          <c:showBubbleSize val="0"/>
        </c:dLbls>
        <c:gapWidth val="100"/>
        <c:overlap val="100"/>
        <c:axId val="486894552"/>
        <c:axId val="486884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2133</c:v>
                </c:pt>
                <c:pt idx="2">
                  <c:v>#N/A</c:v>
                </c:pt>
                <c:pt idx="3">
                  <c:v>#N/A</c:v>
                </c:pt>
                <c:pt idx="4">
                  <c:v>2130</c:v>
                </c:pt>
                <c:pt idx="5">
                  <c:v>#N/A</c:v>
                </c:pt>
                <c:pt idx="6">
                  <c:v>#N/A</c:v>
                </c:pt>
                <c:pt idx="7">
                  <c:v>2187</c:v>
                </c:pt>
                <c:pt idx="8">
                  <c:v>#N/A</c:v>
                </c:pt>
                <c:pt idx="9">
                  <c:v>#N/A</c:v>
                </c:pt>
                <c:pt idx="10">
                  <c:v>2259</c:v>
                </c:pt>
                <c:pt idx="11">
                  <c:v>#N/A</c:v>
                </c:pt>
                <c:pt idx="12">
                  <c:v>#N/A</c:v>
                </c:pt>
                <c:pt idx="13">
                  <c:v>1551</c:v>
                </c:pt>
                <c:pt idx="14">
                  <c:v>#N/A</c:v>
                </c:pt>
              </c:numCache>
            </c:numRef>
          </c:val>
          <c:smooth val="0"/>
          <c:extLst xmlns:c16r2="http://schemas.microsoft.com/office/drawing/2015/06/chart">
            <c:ext xmlns:c16="http://schemas.microsoft.com/office/drawing/2014/chart" uri="{C3380CC4-5D6E-409C-BE32-E72D297353CC}">
              <c16:uniqueId val="{00000008-140E-414F-8243-DD3C1660C4B2}"/>
            </c:ext>
          </c:extLst>
        </c:ser>
        <c:dLbls>
          <c:showLegendKey val="0"/>
          <c:showVal val="0"/>
          <c:showCatName val="0"/>
          <c:showSerName val="0"/>
          <c:showPercent val="0"/>
          <c:showBubbleSize val="0"/>
        </c:dLbls>
        <c:marker val="1"/>
        <c:smooth val="0"/>
        <c:axId val="486894552"/>
        <c:axId val="486884120"/>
      </c:lineChart>
      <c:catAx>
        <c:axId val="48689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884120"/>
        <c:crosses val="autoZero"/>
        <c:auto val="1"/>
        <c:lblAlgn val="ctr"/>
        <c:lblOffset val="100"/>
        <c:tickLblSkip val="1"/>
        <c:tickMarkSkip val="1"/>
        <c:noMultiLvlLbl val="0"/>
      </c:catAx>
      <c:valAx>
        <c:axId val="486884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89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43640</c:v>
                </c:pt>
                <c:pt idx="5">
                  <c:v>44359</c:v>
                </c:pt>
                <c:pt idx="8">
                  <c:v>43826</c:v>
                </c:pt>
                <c:pt idx="11">
                  <c:v>45375</c:v>
                </c:pt>
                <c:pt idx="14">
                  <c:v>44986</c:v>
                </c:pt>
              </c:numCache>
            </c:numRef>
          </c:val>
          <c:extLst xmlns:c16r2="http://schemas.microsoft.com/office/drawing/2015/06/chart">
            <c:ext xmlns:c16="http://schemas.microsoft.com/office/drawing/2014/chart" uri="{C3380CC4-5D6E-409C-BE32-E72D297353CC}">
              <c16:uniqueId val="{00000000-C34E-4B05-AC57-2A4AC57055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8162</c:v>
                </c:pt>
                <c:pt idx="5">
                  <c:v>8354</c:v>
                </c:pt>
                <c:pt idx="8">
                  <c:v>7699</c:v>
                </c:pt>
                <c:pt idx="11">
                  <c:v>7310</c:v>
                </c:pt>
                <c:pt idx="14">
                  <c:v>7726</c:v>
                </c:pt>
              </c:numCache>
            </c:numRef>
          </c:val>
          <c:extLst xmlns:c16r2="http://schemas.microsoft.com/office/drawing/2015/06/chart">
            <c:ext xmlns:c16="http://schemas.microsoft.com/office/drawing/2014/chart" uri="{C3380CC4-5D6E-409C-BE32-E72D297353CC}">
              <c16:uniqueId val="{00000001-C34E-4B05-AC57-2A4AC57055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5960</c:v>
                </c:pt>
                <c:pt idx="5">
                  <c:v>6505</c:v>
                </c:pt>
                <c:pt idx="8">
                  <c:v>7384</c:v>
                </c:pt>
                <c:pt idx="11">
                  <c:v>7756</c:v>
                </c:pt>
                <c:pt idx="14">
                  <c:v>8015</c:v>
                </c:pt>
              </c:numCache>
            </c:numRef>
          </c:val>
          <c:extLst xmlns:c16r2="http://schemas.microsoft.com/office/drawing/2015/06/chart">
            <c:ext xmlns:c16="http://schemas.microsoft.com/office/drawing/2014/chart" uri="{C3380CC4-5D6E-409C-BE32-E72D297353CC}">
              <c16:uniqueId val="{00000002-C34E-4B05-AC57-2A4AC57055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4E-4B05-AC57-2A4AC57055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4E-4B05-AC57-2A4AC57055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5-C34E-4B05-AC57-2A4AC57055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9734</c:v>
                </c:pt>
                <c:pt idx="3">
                  <c:v>9009</c:v>
                </c:pt>
                <c:pt idx="6">
                  <c:v>9169</c:v>
                </c:pt>
                <c:pt idx="9">
                  <c:v>9043</c:v>
                </c:pt>
                <c:pt idx="12">
                  <c:v>8494</c:v>
                </c:pt>
              </c:numCache>
            </c:numRef>
          </c:val>
          <c:extLst xmlns:c16r2="http://schemas.microsoft.com/office/drawing/2015/06/chart">
            <c:ext xmlns:c16="http://schemas.microsoft.com/office/drawing/2014/chart" uri="{C3380CC4-5D6E-409C-BE32-E72D297353CC}">
              <c16:uniqueId val="{00000006-C34E-4B05-AC57-2A4AC57055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823</c:v>
                </c:pt>
                <c:pt idx="3">
                  <c:v>503</c:v>
                </c:pt>
                <c:pt idx="6">
                  <c:v>253</c:v>
                </c:pt>
                <c:pt idx="9">
                  <c:v>0</c:v>
                </c:pt>
                <c:pt idx="12">
                  <c:v>0</c:v>
                </c:pt>
              </c:numCache>
            </c:numRef>
          </c:val>
          <c:extLst xmlns:c16r2="http://schemas.microsoft.com/office/drawing/2015/06/chart">
            <c:ext xmlns:c16="http://schemas.microsoft.com/office/drawing/2014/chart" uri="{C3380CC4-5D6E-409C-BE32-E72D297353CC}">
              <c16:uniqueId val="{00000007-C34E-4B05-AC57-2A4AC57055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15133</c:v>
                </c:pt>
                <c:pt idx="3">
                  <c:v>14990</c:v>
                </c:pt>
                <c:pt idx="6">
                  <c:v>15066</c:v>
                </c:pt>
                <c:pt idx="9">
                  <c:v>14220</c:v>
                </c:pt>
                <c:pt idx="12">
                  <c:v>13528</c:v>
                </c:pt>
              </c:numCache>
            </c:numRef>
          </c:val>
          <c:extLst xmlns:c16r2="http://schemas.microsoft.com/office/drawing/2015/06/chart">
            <c:ext xmlns:c16="http://schemas.microsoft.com/office/drawing/2014/chart" uri="{C3380CC4-5D6E-409C-BE32-E72D297353CC}">
              <c16:uniqueId val="{00000008-C34E-4B05-AC57-2A4AC57055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237</c:v>
                </c:pt>
                <c:pt idx="6">
                  <c:v>4</c:v>
                </c:pt>
                <c:pt idx="9">
                  <c:v>4</c:v>
                </c:pt>
                <c:pt idx="12">
                  <c:v>23</c:v>
                </c:pt>
              </c:numCache>
            </c:numRef>
          </c:val>
          <c:extLst xmlns:c16r2="http://schemas.microsoft.com/office/drawing/2015/06/chart">
            <c:ext xmlns:c16="http://schemas.microsoft.com/office/drawing/2014/chart" uri="{C3380CC4-5D6E-409C-BE32-E72D297353CC}">
              <c16:uniqueId val="{00000009-C34E-4B05-AC57-2A4AC57055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52818</c:v>
                </c:pt>
                <c:pt idx="3">
                  <c:v>53330</c:v>
                </c:pt>
                <c:pt idx="6">
                  <c:v>52055</c:v>
                </c:pt>
                <c:pt idx="9">
                  <c:v>51027</c:v>
                </c:pt>
                <c:pt idx="12">
                  <c:v>50018</c:v>
                </c:pt>
              </c:numCache>
            </c:numRef>
          </c:val>
          <c:extLst xmlns:c16r2="http://schemas.microsoft.com/office/drawing/2015/06/chart">
            <c:ext xmlns:c16="http://schemas.microsoft.com/office/drawing/2014/chart" uri="{C3380CC4-5D6E-409C-BE32-E72D297353CC}">
              <c16:uniqueId val="{0000000A-C34E-4B05-AC57-2A4AC57055A8}"/>
            </c:ext>
          </c:extLst>
        </c:ser>
        <c:dLbls>
          <c:showLegendKey val="0"/>
          <c:showVal val="0"/>
          <c:showCatName val="0"/>
          <c:showSerName val="0"/>
          <c:showPercent val="0"/>
          <c:showBubbleSize val="0"/>
        </c:dLbls>
        <c:gapWidth val="100"/>
        <c:overlap val="100"/>
        <c:axId val="486883336"/>
        <c:axId val="486880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20750</c:v>
                </c:pt>
                <c:pt idx="2">
                  <c:v>#N/A</c:v>
                </c:pt>
                <c:pt idx="3">
                  <c:v>#N/A</c:v>
                </c:pt>
                <c:pt idx="4">
                  <c:v>18854</c:v>
                </c:pt>
                <c:pt idx="5">
                  <c:v>#N/A</c:v>
                </c:pt>
                <c:pt idx="6">
                  <c:v>#N/A</c:v>
                </c:pt>
                <c:pt idx="7">
                  <c:v>17638</c:v>
                </c:pt>
                <c:pt idx="8">
                  <c:v>#N/A</c:v>
                </c:pt>
                <c:pt idx="9">
                  <c:v>#N/A</c:v>
                </c:pt>
                <c:pt idx="10">
                  <c:v>13852</c:v>
                </c:pt>
                <c:pt idx="11">
                  <c:v>#N/A</c:v>
                </c:pt>
                <c:pt idx="12">
                  <c:v>#N/A</c:v>
                </c:pt>
                <c:pt idx="13">
                  <c:v>11337</c:v>
                </c:pt>
                <c:pt idx="14">
                  <c:v>#N/A</c:v>
                </c:pt>
              </c:numCache>
            </c:numRef>
          </c:val>
          <c:smooth val="0"/>
          <c:extLst xmlns:c16r2="http://schemas.microsoft.com/office/drawing/2015/06/chart">
            <c:ext xmlns:c16="http://schemas.microsoft.com/office/drawing/2014/chart" uri="{C3380CC4-5D6E-409C-BE32-E72D297353CC}">
              <c16:uniqueId val="{0000000B-C34E-4B05-AC57-2A4AC57055A8}"/>
            </c:ext>
          </c:extLst>
        </c:ser>
        <c:dLbls>
          <c:showLegendKey val="0"/>
          <c:showVal val="0"/>
          <c:showCatName val="0"/>
          <c:showSerName val="0"/>
          <c:showPercent val="0"/>
          <c:showBubbleSize val="0"/>
        </c:dLbls>
        <c:marker val="1"/>
        <c:smooth val="0"/>
        <c:axId val="486883336"/>
        <c:axId val="486880200"/>
      </c:lineChart>
      <c:catAx>
        <c:axId val="48688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880200"/>
        <c:crosses val="autoZero"/>
        <c:auto val="1"/>
        <c:lblAlgn val="ctr"/>
        <c:lblOffset val="100"/>
        <c:tickLblSkip val="1"/>
        <c:tickMarkSkip val="1"/>
        <c:noMultiLvlLbl val="0"/>
      </c:catAx>
      <c:valAx>
        <c:axId val="486880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88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2588</c:v>
                </c:pt>
                <c:pt idx="1">
                  <c:v>2612</c:v>
                </c:pt>
                <c:pt idx="2">
                  <c:v>2547</c:v>
                </c:pt>
              </c:numCache>
            </c:numRef>
          </c:val>
          <c:extLst xmlns:c16r2="http://schemas.microsoft.com/office/drawing/2015/06/chart">
            <c:ext xmlns:c16="http://schemas.microsoft.com/office/drawing/2014/chart" uri="{C3380CC4-5D6E-409C-BE32-E72D297353CC}">
              <c16:uniqueId val="{00000000-D81F-4313-84D2-123D3382A5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81F-4313-84D2-123D3382A5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4348</c:v>
                </c:pt>
                <c:pt idx="1">
                  <c:v>4600</c:v>
                </c:pt>
                <c:pt idx="2">
                  <c:v>4867</c:v>
                </c:pt>
              </c:numCache>
            </c:numRef>
          </c:val>
          <c:extLst xmlns:c16r2="http://schemas.microsoft.com/office/drawing/2015/06/chart">
            <c:ext xmlns:c16="http://schemas.microsoft.com/office/drawing/2014/chart" uri="{C3380CC4-5D6E-409C-BE32-E72D297353CC}">
              <c16:uniqueId val="{00000002-D81F-4313-84D2-123D3382A55E}"/>
            </c:ext>
          </c:extLst>
        </c:ser>
        <c:dLbls>
          <c:showLegendKey val="0"/>
          <c:showVal val="0"/>
          <c:showCatName val="0"/>
          <c:showSerName val="0"/>
          <c:showPercent val="0"/>
          <c:showBubbleSize val="0"/>
        </c:dLbls>
        <c:gapWidth val="120"/>
        <c:overlap val="100"/>
        <c:axId val="486882552"/>
        <c:axId val="486882160"/>
      </c:barChart>
      <c:catAx>
        <c:axId val="48688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882160"/>
        <c:crosses val="autoZero"/>
        <c:auto val="1"/>
        <c:lblAlgn val="ctr"/>
        <c:lblOffset val="100"/>
        <c:tickLblSkip val="1"/>
        <c:tickMarkSkip val="1"/>
        <c:noMultiLvlLbl val="0"/>
      </c:catAx>
      <c:valAx>
        <c:axId val="486882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88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1B1-4F3D-A4F0-25104770AE8F}"/>
                </c:ext>
                <c:ext xmlns:c15="http://schemas.microsoft.com/office/drawing/2012/chart" uri="{CE6537A1-D6FC-4f65-9D91-7224C49458BB}">
                  <c15:dlblFieldTable>
                    <c15:dlblFTEntry>
                      <c15:txfldGUID>{DF60E7AC-0CF2-413E-A561-6F907BFC80ED}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1B1-4F3D-A4F0-25104770AE8F}"/>
                </c:ext>
                <c:ext xmlns:c15="http://schemas.microsoft.com/office/drawing/2012/chart" uri="{CE6537A1-D6FC-4f65-9D91-7224C49458BB}">
                  <c15:dlblFieldTable>
                    <c15:dlblFTEntry>
                      <c15:txfldGUID>{02974205-8FAC-4B7B-9D35-BB5284185D91}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1B1-4F3D-A4F0-25104770AE8F}"/>
                </c:ext>
                <c:ext xmlns:c15="http://schemas.microsoft.com/office/drawing/2012/chart" uri="{CE6537A1-D6FC-4f65-9D91-7224C49458BB}">
                  <c15:dlblFieldTable>
                    <c15:dlblFTEntry>
                      <c15:txfldGUID>{02798403-E507-4F3F-AF6F-C0F8B6021FE7}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1B1-4F3D-A4F0-25104770AE8F}"/>
                </c:ext>
                <c:ext xmlns:c15="http://schemas.microsoft.com/office/drawing/2012/chart" uri="{CE6537A1-D6FC-4f65-9D91-7224C49458BB}">
                  <c15:dlblFieldTable>
                    <c15:dlblFTEntry>
                      <c15:txfldGUID>{08D0F4EF-C9FA-461D-96B5-133CA0504E74}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1B1-4F3D-A4F0-25104770AE8F}"/>
                </c:ext>
                <c:ext xmlns:c15="http://schemas.microsoft.com/office/drawing/2012/chart" uri="{CE6537A1-D6FC-4f65-9D91-7224C49458BB}">
                  <c15:dlblFieldTable>
                    <c15:dlblFTEntry>
                      <c15:txfldGUID>{99B74B2C-48B2-4A43-9950-9A70289D2F49}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1B1-4F3D-A4F0-25104770AE8F}"/>
                </c:ext>
                <c:ext xmlns:c15="http://schemas.microsoft.com/office/drawing/2012/chart" uri="{CE6537A1-D6FC-4f65-9D91-7224C49458BB}">
                  <c15:layout/>
                  <c15:dlblFieldTable>
                    <c15:dlblFTEntry>
                      <c15:txfldGUID>{2C5F62C2-7DA6-495B-B0E7-EA1DD5DD69DB}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1B1-4F3D-A4F0-25104770AE8F}"/>
                </c:ext>
                <c:ext xmlns:c15="http://schemas.microsoft.com/office/drawing/2012/chart" uri="{CE6537A1-D6FC-4f65-9D91-7224C49458BB}">
                  <c15:layout/>
                  <c15:dlblFieldTable>
                    <c15:dlblFTEntry>
                      <c15:txfldGUID>{B535E99A-5C70-424A-8D78-B38BDBEBF0E8}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1B1-4F3D-A4F0-25104770AE8F}"/>
                </c:ext>
                <c:ext xmlns:c15="http://schemas.microsoft.com/office/drawing/2012/chart" uri="{CE6537A1-D6FC-4f65-9D91-7224C49458BB}">
                  <c15:layout/>
                  <c15:dlblFieldTable>
                    <c15:dlblFTEntry>
                      <c15:txfldGUID>{6C8EDCCA-E2EE-4C5C-A5CF-725F6CB0E794}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1B1-4F3D-A4F0-25104770AE8F}"/>
                </c:ext>
                <c:ext xmlns:c15="http://schemas.microsoft.com/office/drawing/2012/chart" uri="{CE6537A1-D6FC-4f65-9D91-7224C49458BB}">
                  <c15:layout/>
                  <c15:dlblFieldTable>
                    <c15:dlblFTEntry>
                      <c15:txfldGUID>{8B480DF3-C305-488C-BC3F-FE6B4785DD6F}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60.1</c:v>
                </c:pt>
                <c:pt idx="24">
                  <c:v>60.8</c:v>
                </c:pt>
                <c:pt idx="32">
                  <c:v>62.2</c:v>
                </c:pt>
              </c:numCache>
            </c:numRef>
          </c:xVal>
          <c:yVal>
            <c:numRef>
              <c:f>公会計指標分析・財政指標組合せ分析表!$BP$51:$DC$51</c:f>
              <c:numCache>
                <c:formatCode>#,##0.0;"▲ "#,##0.0</c:formatCode>
                <c:ptCount val="40"/>
                <c:pt idx="8">
                  <c:v>77.900000000000006</c:v>
                </c:pt>
                <c:pt idx="16">
                  <c:v>73.7</c:v>
                </c:pt>
                <c:pt idx="24">
                  <c:v>58.4</c:v>
                </c:pt>
                <c:pt idx="32">
                  <c:v>48</c:v>
                </c:pt>
              </c:numCache>
            </c:numRef>
          </c:yVal>
          <c:smooth val="0"/>
          <c:extLst xmlns:c16r2="http://schemas.microsoft.com/office/drawing/2015/06/chart">
            <c:ext xmlns:c16="http://schemas.microsoft.com/office/drawing/2014/chart" uri="{C3380CC4-5D6E-409C-BE32-E72D297353CC}">
              <c16:uniqueId val="{00000009-F1B1-4F3D-A4F0-25104770AE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1B1-4F3D-A4F0-25104770AE8F}"/>
                </c:ext>
                <c:ext xmlns:c15="http://schemas.microsoft.com/office/drawing/2012/chart" uri="{CE6537A1-D6FC-4f65-9D91-7224C49458BB}">
                  <c15:dlblFieldTable>
                    <c15:dlblFTEntry>
                      <c15:txfldGUID>{D5CD538A-F853-4FBC-BD7D-D6EF1B6C7C02}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1B1-4F3D-A4F0-25104770AE8F}"/>
                </c:ext>
                <c:ext xmlns:c15="http://schemas.microsoft.com/office/drawing/2012/chart" uri="{CE6537A1-D6FC-4f65-9D91-7224C49458BB}">
                  <c15:dlblFieldTable>
                    <c15:dlblFTEntry>
                      <c15:txfldGUID>{D01217F2-12BE-4739-9AE7-4BCC7E93C67A}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1B1-4F3D-A4F0-25104770AE8F}"/>
                </c:ext>
                <c:ext xmlns:c15="http://schemas.microsoft.com/office/drawing/2012/chart" uri="{CE6537A1-D6FC-4f65-9D91-7224C49458BB}">
                  <c15:dlblFieldTable>
                    <c15:dlblFTEntry>
                      <c15:txfldGUID>{8C2E51D3-E808-4897-909D-D9ADB1674F62}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1B1-4F3D-A4F0-25104770AE8F}"/>
                </c:ext>
                <c:ext xmlns:c15="http://schemas.microsoft.com/office/drawing/2012/chart" uri="{CE6537A1-D6FC-4f65-9D91-7224C49458BB}">
                  <c15:dlblFieldTable>
                    <c15:dlblFTEntry>
                      <c15:txfldGUID>{61AC9E7F-D149-4633-BC4A-172F8439FF73}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1B1-4F3D-A4F0-25104770AE8F}"/>
                </c:ext>
                <c:ext xmlns:c15="http://schemas.microsoft.com/office/drawing/2012/chart" uri="{CE6537A1-D6FC-4f65-9D91-7224C49458BB}">
                  <c15:dlblFieldTable>
                    <c15:dlblFTEntry>
                      <c15:txfldGUID>{27309EF0-E409-448A-84EB-537CAE50409C}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1B1-4F3D-A4F0-25104770AE8F}"/>
                </c:ext>
                <c:ext xmlns:c15="http://schemas.microsoft.com/office/drawing/2012/chart" uri="{CE6537A1-D6FC-4f65-9D91-7224C49458BB}">
                  <c15:layout/>
                  <c15:dlblFieldTable>
                    <c15:dlblFTEntry>
                      <c15:txfldGUID>{CF0915F7-8B91-4FD2-AFA8-DD0138E2CF0A}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1B1-4F3D-A4F0-25104770AE8F}"/>
                </c:ext>
                <c:ext xmlns:c15="http://schemas.microsoft.com/office/drawing/2012/chart" uri="{CE6537A1-D6FC-4f65-9D91-7224C49458BB}">
                  <c15:layout/>
                  <c15:dlblFieldTable>
                    <c15:dlblFTEntry>
                      <c15:txfldGUID>{F9EA5125-66C6-4DE0-BA7C-96BB346F5162}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1B1-4F3D-A4F0-25104770AE8F}"/>
                </c:ext>
                <c:ext xmlns:c15="http://schemas.microsoft.com/office/drawing/2012/chart" uri="{CE6537A1-D6FC-4f65-9D91-7224C49458BB}">
                  <c15:layout/>
                  <c15:dlblFieldTable>
                    <c15:dlblFTEntry>
                      <c15:txfldGUID>{71DB32ED-2A83-496F-8519-B71C2B06CBD1}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1B1-4F3D-A4F0-25104770AE8F}"/>
                </c:ext>
                <c:ext xmlns:c15="http://schemas.microsoft.com/office/drawing/2012/chart" uri="{CE6537A1-D6FC-4f65-9D91-7224C49458BB}">
                  <c15:layout/>
                  <c15:dlblFieldTable>
                    <c15:dlblFTEntry>
                      <c15:txfldGUID>{6FACD5A5-3D2B-4EE7-9991-A88DBD713249}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F1B1-4F3D-A4F0-25104770AE8F}"/>
            </c:ext>
          </c:extLst>
        </c:ser>
        <c:dLbls>
          <c:showLegendKey val="0"/>
          <c:showVal val="1"/>
          <c:showCatName val="0"/>
          <c:showSerName val="0"/>
          <c:showPercent val="0"/>
          <c:showBubbleSize val="0"/>
        </c:dLbls>
        <c:axId val="486882944"/>
        <c:axId val="486884904"/>
      </c:scatterChart>
      <c:valAx>
        <c:axId val="486882944"/>
        <c:scaling>
          <c:orientation val="minMax"/>
          <c:max val="62.7"/>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884904"/>
        <c:crosses val="autoZero"/>
        <c:crossBetween val="midCat"/>
      </c:valAx>
      <c:valAx>
        <c:axId val="486884904"/>
        <c:scaling>
          <c:orientation val="minMax"/>
          <c:max val="9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882944"/>
        <c:crosses val="autoZero"/>
        <c:crossBetween val="midCat"/>
        <c:majorUnit val="11.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2E-471B-A214-545E13387B8A}"/>
                </c:ext>
                <c:ext xmlns:c15="http://schemas.microsoft.com/office/drawing/2012/chart" uri="{CE6537A1-D6FC-4f65-9D91-7224C49458BB}">
                  <c15:dlblFieldTable>
                    <c15:dlblFTEntry>
                      <c15:txfldGUID>{15353B27-6180-49FB-8971-0D4EF1E3FD39}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2E-471B-A214-545E13387B8A}"/>
                </c:ext>
                <c:ext xmlns:c15="http://schemas.microsoft.com/office/drawing/2012/chart" uri="{CE6537A1-D6FC-4f65-9D91-7224C49458BB}">
                  <c15:dlblFieldTable>
                    <c15:dlblFTEntry>
                      <c15:txfldGUID>{68538595-77DA-4573-B60D-AFE270E943CC}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2E-471B-A214-545E13387B8A}"/>
                </c:ext>
                <c:ext xmlns:c15="http://schemas.microsoft.com/office/drawing/2012/chart" uri="{CE6537A1-D6FC-4f65-9D91-7224C49458BB}">
                  <c15:dlblFieldTable>
                    <c15:dlblFTEntry>
                      <c15:txfldGUID>{423AEDC9-B33F-4B1D-B32F-774C9B464F3E}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2E-471B-A214-545E13387B8A}"/>
                </c:ext>
                <c:ext xmlns:c15="http://schemas.microsoft.com/office/drawing/2012/chart" uri="{CE6537A1-D6FC-4f65-9D91-7224C49458BB}">
                  <c15:dlblFieldTable>
                    <c15:dlblFTEntry>
                      <c15:txfldGUID>{572FA2CE-312F-4E14-B0EA-B6C96DF6B60A}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2E-471B-A214-545E13387B8A}"/>
                </c:ext>
                <c:ext xmlns:c15="http://schemas.microsoft.com/office/drawing/2012/chart" uri="{CE6537A1-D6FC-4f65-9D91-7224C49458BB}">
                  <c15:dlblFieldTable>
                    <c15:dlblFTEntry>
                      <c15:txfldGUID>{D8D5B1C8-03F1-48E5-B8DB-7FDD4469D7C5}</c15:txfldGUID>
                      <c15:f>#REF!</c15:f>
                      <c15:dlblFieldTableCache>
                        <c:ptCount val="1"/>
                        <c:pt idx="0">
                          <c:v>#REF!</c:v>
                        </c:pt>
                      </c15:dlblFieldTableCache>
                    </c15:dlblFTEntry>
                  </c15:dlblFieldTable>
                  <c15:showDataLabelsRange val="0"/>
                </c:ext>
              </c:extLst>
            </c:dLbl>
            <c:dLbl>
              <c:idx val="8"/>
              <c:layout>
                <c:manualLayout>
                  <c:x val="0"/>
                  <c:y val="-2.8796354836300819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2E-471B-A214-545E13387B8A}"/>
                </c:ext>
                <c:ext xmlns:c15="http://schemas.microsoft.com/office/drawing/2012/chart" uri="{CE6537A1-D6FC-4f65-9D91-7224C49458BB}">
                  <c15:dlblFieldTable>
                    <c15:dlblFTEntry>
                      <c15:txfldGUID>{18CE2538-CDE5-4FB6-8D25-6C684849DD10}</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2.8796354836301218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2E-471B-A214-545E13387B8A}"/>
                </c:ext>
                <c:ext xmlns:c15="http://schemas.microsoft.com/office/drawing/2012/chart" uri="{CE6537A1-D6FC-4f65-9D91-7224C49458BB}">
                  <c15:dlblFieldTable>
                    <c15:dlblFTEntry>
                      <c15:txfldGUID>{B5E0329C-AE0E-4BCA-A6CC-9534AE129F31}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2E-471B-A214-545E13387B8A}"/>
                </c:ext>
                <c:ext xmlns:c15="http://schemas.microsoft.com/office/drawing/2012/chart" uri="{CE6537A1-D6FC-4f65-9D91-7224C49458BB}">
                  <c15:dlblFieldTable>
                    <c15:dlblFTEntry>
                      <c15:txfldGUID>{66987928-287B-43FC-B011-268151C57691}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2E-471B-A214-545E13387B8A}"/>
                </c:ext>
                <c:ext xmlns:c15="http://schemas.microsoft.com/office/drawing/2012/chart" uri="{CE6537A1-D6FC-4f65-9D91-7224C49458BB}">
                  <c15:dlblFieldTable>
                    <c15:dlblFTEntry>
                      <c15:txfldGUID>{771207D4-BAB0-4491-B367-2FCDEA9BF453}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c:v>
                </c:pt>
                <c:pt idx="16">
                  <c:v>8.9</c:v>
                </c:pt>
                <c:pt idx="24">
                  <c:v>9.1</c:v>
                </c:pt>
                <c:pt idx="32">
                  <c:v>8.4</c:v>
                </c:pt>
              </c:numCache>
            </c:numRef>
          </c:xVal>
          <c:yVal>
            <c:numRef>
              <c:f>公会計指標分析・財政指標組合せ分析表!$BP$73:$DC$73</c:f>
              <c:numCache>
                <c:formatCode>#,##0.0;"▲ "#,##0.0</c:formatCode>
                <c:ptCount val="40"/>
                <c:pt idx="0">
                  <c:v>87.4</c:v>
                </c:pt>
                <c:pt idx="8">
                  <c:v>77.900000000000006</c:v>
                </c:pt>
                <c:pt idx="16">
                  <c:v>73.7</c:v>
                </c:pt>
                <c:pt idx="24">
                  <c:v>58.4</c:v>
                </c:pt>
                <c:pt idx="32">
                  <c:v>48</c:v>
                </c:pt>
              </c:numCache>
            </c:numRef>
          </c:yVal>
          <c:smooth val="0"/>
          <c:extLst xmlns:c16r2="http://schemas.microsoft.com/office/drawing/2015/06/chart">
            <c:ext xmlns:c16="http://schemas.microsoft.com/office/drawing/2014/chart" uri="{C3380CC4-5D6E-409C-BE32-E72D297353CC}">
              <c16:uniqueId val="{00000009-F72E-471B-A214-545E13387B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2E-471B-A214-545E13387B8A}"/>
                </c:ext>
                <c:ext xmlns:c15="http://schemas.microsoft.com/office/drawing/2012/chart" uri="{CE6537A1-D6FC-4f65-9D91-7224C49458BB}">
                  <c15:dlblFieldTable>
                    <c15:dlblFTEntry>
                      <c15:txfldGUID>{992CC1A2-B622-4E2B-9000-40031F591CF1}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2E-471B-A214-545E13387B8A}"/>
                </c:ext>
                <c:ext xmlns:c15="http://schemas.microsoft.com/office/drawing/2012/chart" uri="{CE6537A1-D6FC-4f65-9D91-7224C49458BB}">
                  <c15:dlblFieldTable>
                    <c15:dlblFTEntry>
                      <c15:txfldGUID>{B3C69A97-EA7D-411D-8A9B-0CB5EFF97687}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2E-471B-A214-545E13387B8A}"/>
                </c:ext>
                <c:ext xmlns:c15="http://schemas.microsoft.com/office/drawing/2012/chart" uri="{CE6537A1-D6FC-4f65-9D91-7224C49458BB}">
                  <c15:dlblFieldTable>
                    <c15:dlblFTEntry>
                      <c15:txfldGUID>{A0482A66-8E5A-4F64-A32C-75C6EAB69E84}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2E-471B-A214-545E13387B8A}"/>
                </c:ext>
                <c:ext xmlns:c15="http://schemas.microsoft.com/office/drawing/2012/chart" uri="{CE6537A1-D6FC-4f65-9D91-7224C49458BB}">
                  <c15:dlblFieldTable>
                    <c15:dlblFTEntry>
                      <c15:txfldGUID>{7C8716E1-77DF-42BB-BF5F-324B290E7C66}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2E-471B-A214-545E13387B8A}"/>
                </c:ext>
                <c:ext xmlns:c15="http://schemas.microsoft.com/office/drawing/2012/chart" uri="{CE6537A1-D6FC-4f65-9D91-7224C49458BB}">
                  <c15:dlblFieldTable>
                    <c15:dlblFTEntry>
                      <c15:txfldGUID>{1B79117B-67E5-400E-A385-ADA0DDAD0895}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2E-471B-A214-545E13387B8A}"/>
                </c:ext>
                <c:ext xmlns:c15="http://schemas.microsoft.com/office/drawing/2012/chart" uri="{CE6537A1-D6FC-4f65-9D91-7224C49458BB}">
                  <c15:dlblFieldTable>
                    <c15:dlblFTEntry>
                      <c15:txfldGUID>{5848275A-7841-49E2-AF1A-2A9BB6A88333}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2E-471B-A214-545E13387B8A}"/>
                </c:ext>
                <c:ext xmlns:c15="http://schemas.microsoft.com/office/drawing/2012/chart" uri="{CE6537A1-D6FC-4f65-9D91-7224C49458BB}">
                  <c15:dlblFieldTable>
                    <c15:dlblFTEntry>
                      <c15:txfldGUID>{6211534C-50A9-47A3-9EEE-3A5362324E13}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2E-471B-A214-545E13387B8A}"/>
                </c:ext>
                <c:ext xmlns:c15="http://schemas.microsoft.com/office/drawing/2012/chart" uri="{CE6537A1-D6FC-4f65-9D91-7224C49458BB}">
                  <c15:dlblFieldTable>
                    <c15:dlblFTEntry>
                      <c15:txfldGUID>{F7953DE1-B0D7-47C4-AB5E-D85005DE4C7A}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2E-471B-A214-545E13387B8A}"/>
                </c:ext>
                <c:ext xmlns:c15="http://schemas.microsoft.com/office/drawing/2012/chart" uri="{CE6537A1-D6FC-4f65-9D91-7224C49458BB}">
                  <c15:dlblFieldTable>
                    <c15:dlblFTEntry>
                      <c15:txfldGUID>{0D377E32-8D61-4465-A64E-C43F902CDB7A}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F72E-471B-A214-545E13387B8A}"/>
            </c:ext>
          </c:extLst>
        </c:ser>
        <c:dLbls>
          <c:showLegendKey val="0"/>
          <c:showVal val="1"/>
          <c:showCatName val="0"/>
          <c:showSerName val="0"/>
          <c:showPercent val="0"/>
          <c:showBubbleSize val="0"/>
        </c:dLbls>
        <c:axId val="486885296"/>
        <c:axId val="486877848"/>
      </c:scatterChart>
      <c:valAx>
        <c:axId val="486885296"/>
        <c:scaling>
          <c:orientation val="minMax"/>
          <c:max val="9.9"/>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6877848"/>
        <c:crosses val="autoZero"/>
        <c:crossBetween val="midCat"/>
      </c:valAx>
      <c:valAx>
        <c:axId val="486877848"/>
        <c:scaling>
          <c:orientation val="minMax"/>
          <c:max val="10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885296"/>
        <c:crosses val="autoZero"/>
        <c:crossBetween val="midCat"/>
        <c:majorUnit val="12.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過疎対策事業債及び臨時財政対策債の償還額が増加しているものの、既発債の償還完了により、過疎対策事業債、臨時財政対策債以外の償還額は減少しているため、元利償還金は５５億６５百万円（標財比２０．２％）、前年度より４億５６百万円減少（標財比（</a:t>
          </a:r>
          <a:r>
            <a:rPr kumimoji="1" lang="en-US" altLang="ja-JP" sz="1200">
              <a:latin typeface="ＭＳ ゴシック" pitchFamily="49" charset="-128"/>
              <a:ea typeface="ＭＳ ゴシック" pitchFamily="49" charset="-128"/>
            </a:rPr>
            <a:t>H</a:t>
          </a:r>
          <a:r>
            <a:rPr kumimoji="1" lang="ja-JP" altLang="en-US" sz="1200">
              <a:latin typeface="ＭＳ ゴシック" pitchFamily="49" charset="-128"/>
              <a:ea typeface="ＭＳ ゴシック" pitchFamily="49" charset="-128"/>
            </a:rPr>
            <a:t>２９→</a:t>
          </a:r>
          <a:r>
            <a:rPr kumimoji="1" lang="en-US" altLang="ja-JP" sz="1200">
              <a:latin typeface="ＭＳ ゴシック" pitchFamily="49" charset="-128"/>
              <a:ea typeface="ＭＳ ゴシック" pitchFamily="49" charset="-128"/>
            </a:rPr>
            <a:t>H</a:t>
          </a:r>
          <a:r>
            <a:rPr kumimoji="1" lang="ja-JP" altLang="en-US" sz="1200">
              <a:latin typeface="ＭＳ ゴシック" pitchFamily="49" charset="-128"/>
              <a:ea typeface="ＭＳ ゴシック" pitchFamily="49" charset="-128"/>
            </a:rPr>
            <a:t>３０年度）△１．５ポイント）している。</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事業費補正による基準財政需要額が、清掃費の平成１３・１４年度許可分償還完了等により６０百万円減少しているものの、過疎対策事業債や臨時財政対策債の償還額が増加していることによる基準財政需要額への算入額が増加したため、前年度より５百万円の減少となり、ほぼ横ばい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将来負担額</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・地方債現在高については、市債新規発行額を当該年度の元金償還額の２</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３以内に抑える等の取組みを行ってきたため、後年度の公債費の減少につながってきている。</a:t>
          </a:r>
        </a:p>
        <a:p>
          <a:r>
            <a:rPr kumimoji="1" lang="ja-JP" altLang="en-US" sz="1300">
              <a:latin typeface="ＭＳ ゴシック" pitchFamily="49" charset="-128"/>
              <a:ea typeface="ＭＳ ゴシック" pitchFamily="49" charset="-128"/>
            </a:rPr>
            <a:t>近年は、市債全体に対し交付税措置が行われる過疎対策事業債や臨時財政対策債以外の割合が低くなってきていることから、市の実質的な負担は減少してきている。</a:t>
          </a:r>
        </a:p>
        <a:p>
          <a:r>
            <a:rPr kumimoji="1" lang="ja-JP" altLang="en-US" sz="1300">
              <a:latin typeface="ＭＳ ゴシック" pitchFamily="49" charset="-128"/>
              <a:ea typeface="ＭＳ ゴシック" pitchFamily="49" charset="-128"/>
            </a:rPr>
            <a:t>・</a:t>
          </a:r>
          <a:r>
            <a:rPr kumimoji="1" lang="ja-JP" altLang="en-US" sz="1300">
              <a:solidFill>
                <a:schemeClr val="tx1"/>
              </a:solidFill>
              <a:latin typeface="ＭＳ ゴシック" pitchFamily="49" charset="-128"/>
              <a:ea typeface="ＭＳ ゴシック" pitchFamily="49" charset="-128"/>
            </a:rPr>
            <a:t>３０年度は地方債の残高が、既発債の償還終了などにより前年度より１０億１０百万円減少（標財比（</a:t>
          </a:r>
          <a:r>
            <a:rPr kumimoji="1" lang="en-US" altLang="ja-JP" sz="1300">
              <a:solidFill>
                <a:schemeClr val="tx1"/>
              </a:solidFill>
              <a:latin typeface="ＭＳ ゴシック" pitchFamily="49" charset="-128"/>
              <a:ea typeface="ＭＳ ゴシック" pitchFamily="49" charset="-128"/>
            </a:rPr>
            <a:t>H</a:t>
          </a:r>
          <a:r>
            <a:rPr kumimoji="1" lang="ja-JP" altLang="en-US" sz="1300">
              <a:solidFill>
                <a:schemeClr val="tx1"/>
              </a:solidFill>
              <a:latin typeface="ＭＳ ゴシック" pitchFamily="49" charset="-128"/>
              <a:ea typeface="ＭＳ ゴシック" pitchFamily="49" charset="-128"/>
            </a:rPr>
            <a:t>２９</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H</a:t>
          </a:r>
          <a:r>
            <a:rPr kumimoji="1" lang="ja-JP" altLang="en-US" sz="1300">
              <a:solidFill>
                <a:sysClr val="windowText" lastClr="000000"/>
              </a:solidFill>
              <a:latin typeface="ＭＳ ゴシック" pitchFamily="49" charset="-128"/>
              <a:ea typeface="ＭＳ ゴシック" pitchFamily="49" charset="-128"/>
            </a:rPr>
            <a:t>３０年度）△２．７ポイント）している。</a:t>
          </a:r>
        </a:p>
        <a:p>
          <a:r>
            <a:rPr kumimoji="1" lang="ja-JP" altLang="en-US" sz="1300">
              <a:solidFill>
                <a:sysClr val="windowText" lastClr="000000"/>
              </a:solidFill>
              <a:latin typeface="ＭＳ ゴシック" pitchFamily="49" charset="-128"/>
              <a:ea typeface="ＭＳ ゴシック" pitchFamily="49" charset="-128"/>
            </a:rPr>
            <a:t>また、公営企業債等繰入見込額について、下水道事業会計のうち「準元金</a:t>
          </a:r>
          <a:r>
            <a:rPr kumimoji="1" lang="en-US" altLang="ja-JP" sz="1300">
              <a:solidFill>
                <a:sysClr val="windowText" lastClr="000000"/>
              </a:solidFill>
              <a:latin typeface="ＭＳ ゴシック" pitchFamily="49" charset="-128"/>
              <a:ea typeface="ＭＳ ゴシック" pitchFamily="49" charset="-128"/>
            </a:rPr>
            <a:t>/</a:t>
          </a:r>
          <a:r>
            <a:rPr kumimoji="1" lang="ja-JP" altLang="en-US" sz="1300">
              <a:solidFill>
                <a:sysClr val="windowText" lastClr="000000"/>
              </a:solidFill>
              <a:latin typeface="ＭＳ ゴシック" pitchFamily="49" charset="-128"/>
              <a:ea typeface="ＭＳ ゴシック" pitchFamily="49" charset="-128"/>
            </a:rPr>
            <a:t>元金（３ヵ年平均）」において、準元金の割合が減少したことにより、</a:t>
          </a:r>
          <a:r>
            <a:rPr kumimoji="1" lang="ja-JP" altLang="en-US" sz="1300">
              <a:solidFill>
                <a:schemeClr val="tx1"/>
              </a:solidFill>
              <a:latin typeface="ＭＳ ゴシック" pitchFamily="49" charset="-128"/>
              <a:ea typeface="ＭＳ ゴシック" pitchFamily="49" charset="-128"/>
            </a:rPr>
            <a:t>前年度より６億９２百万円減少（標財比（</a:t>
          </a:r>
          <a:r>
            <a:rPr kumimoji="1" lang="en-US" altLang="ja-JP" sz="1300">
              <a:solidFill>
                <a:schemeClr val="tx1"/>
              </a:solidFill>
              <a:latin typeface="ＭＳ ゴシック" pitchFamily="49" charset="-128"/>
              <a:ea typeface="ＭＳ ゴシック" pitchFamily="49" charset="-128"/>
            </a:rPr>
            <a:t>H</a:t>
          </a:r>
          <a:r>
            <a:rPr kumimoji="1" lang="ja-JP" altLang="en-US" sz="1300">
              <a:solidFill>
                <a:schemeClr val="tx1"/>
              </a:solidFill>
              <a:latin typeface="ＭＳ ゴシック" pitchFamily="49" charset="-128"/>
              <a:ea typeface="ＭＳ ゴシック" pitchFamily="49" charset="-128"/>
            </a:rPr>
            <a:t>２９→</a:t>
          </a:r>
          <a:r>
            <a:rPr kumimoji="1" lang="en-US" altLang="ja-JP" sz="1300">
              <a:solidFill>
                <a:schemeClr val="tx1"/>
              </a:solidFill>
              <a:latin typeface="ＭＳ ゴシック" pitchFamily="49" charset="-128"/>
              <a:ea typeface="ＭＳ ゴシック" pitchFamily="49" charset="-128"/>
            </a:rPr>
            <a:t>H</a:t>
          </a:r>
          <a:r>
            <a:rPr kumimoji="1" lang="ja-JP" altLang="en-US" sz="1300">
              <a:solidFill>
                <a:schemeClr val="tx1"/>
              </a:solidFill>
              <a:latin typeface="ＭＳ ゴシック" pitchFamily="49" charset="-128"/>
              <a:ea typeface="ＭＳ ゴシック" pitchFamily="49" charset="-128"/>
            </a:rPr>
            <a:t>３０年度）△２．２ポイント）している。</a:t>
          </a: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充当可能財源等</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・既発債の償還完了はあるものの、病院への貸付金や公営住宅の賃借料等の増加により、基準財政需要額算入見込額が４億１６百万円増加した。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福岡県大牟田市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・庁舎等建設積立基金は、今後の市庁舎の改修等に備え毎年積立を行ってきており、２９年度と比較して１億１百万円増、１９億９０百万円となった。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・廃棄物の埋立地取得及び処理工場建設積立基金は、今後の廃棄物の埋立地の取得及び処理工場の建設等に備え創設した基金であり、初年度である３０年度は１億円の積み立てを行った。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わくわくシティ基金は、スポーツや文化の振興を通じて次世代を担う青少年の人材育成を図り、個性豊かで健やかかつ快適なまちづくりに資する事業を推進するための基金であり、２９年度と比較して５６百万増、１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以上のようなことから、基金全体として、２億１百万円の増となった。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財政構造強化指針に基づいた取組みによって、計画的に基金の積立を行ってきている。しかし、経済状況の悪化に伴う市税の大幅な減収や不時の支出増加に対処し、中・長期的な視野にたった安定的な財政運営を行っていく上では、今後も引き続き積立を行っていく必要があることから、財政調整基金、退職手当積立基金、庁舎等建設基金の３つの基金を計画的に積み立てることとしている。また、これ以外の基金については、基金の内容に応じた残高の確保に努める一方で、更なる有効活用を図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・庁舎等建設積立基金：庁舎等の建設資金に充てるもの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・九州新幹線渇水対策施設維持管理基金：九州新幹線開通に起因する農業用水源の渇水に対応するための維持管理費に充てるもの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・庁舎等建設積立基金は、２９年度と比較して１億１百万円増の、１９億９０百万円となった。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は、築８０年が経過し、耐震性についても倒壊の危険があるため、近い将来改修や建替え等について検討していかなければならない。特に東日本大震災及び熊本地震では防災及び復旧復興の拠点としての庁舎の役割がいかに重要であるかが再認識されたことから、安心・安全なまちづくりの推進のため庁舎等建設積立基金を計画的に積み立てることとしている。できるだけ有利な財源の検討は行っていくものの、いずれにしても多額の一般財源が必要な状況であることから、３０億円を目標に積立を行う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・退職手当積立基金：職員の退職手当に充てるもの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・退職手当積立基金は、２９年度と比較して４１百万円増の、７億５１百万円となった。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強化指針では、今後１０年間の退職手当見込額を参考に基準額を９億円と設定していたが、３０年度以降の基準については、今後１０年間の退職手当見込額を勘案し、基準額を８億円に引き下げ、各年度においてその基準を超える場合は取崩を行うこととした。なお、職員の定年延長に関しては具体的な内容が決まっていないため、定年延長の内容が決まった後にこのルールを見直す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・３０年度は、２９年度決算剰余金２億１０百万円の半額である１億５百万円について積立を行ったが、決算において財源不足が見込まれたことから、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１億７０百万円の取崩しを行ったため、６５百万円減、２５億４７百万円となった。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・財政調整基金については、決算剰余金の２分の１の額を、２３年度以降毎年度積立を行っており、財政構造強化指針で掲げた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標準財政規模の１０％程度の残高の確保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という目標に対し、概ね計画どおりに取り組んできた。しかしながら、類似団体や近隣都市と比べるとまだ少ない現状であることから、３０年度改定の財政構造強化指針において、財政調整基金残高の目標を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２８年度決算時の類似団体の平均である４０億円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とし、引き続き決算剰余金の２分の１の積立を行っていくこととしている。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福岡県大牟田市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115,310
114,640
81.45
53,465,606
53,356,568
42,482
27,574,457
46,883,995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当市では平成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年度に策定した大牟田市公共施設維持管理計画及び一般施設長寿命化計画に沿って延床面積の</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縮減及び施設の長寿命化に取り組んでいる。また、インフラや学校施設、公営住宅については施設所管課により個別に長寿命化計画を策定、運用しており、老朽化した施設の集約化・複合化や除却を進めている。有形固定資産減価償却率については類似団体平均値を</a:t>
          </a:r>
          <a:r>
            <a:rPr kumimoji="1" lang="ja-JP" altLang="en-US" sz="1100" b="0" i="0" baseline="0">
              <a:solidFill>
                <a:schemeClr val="dk1"/>
              </a:solidFill>
              <a:effectLst/>
              <a:latin typeface="+mn-lt"/>
              <a:ea typeface="+mn-ea"/>
              <a:cs typeface="+mn-cs"/>
            </a:rPr>
            <a:t>若干上</a:t>
          </a:r>
          <a:r>
            <a:rPr kumimoji="1" lang="ja-JP" altLang="ja-JP" sz="1100" b="0" i="0" baseline="0">
              <a:solidFill>
                <a:schemeClr val="dk1"/>
              </a:solidFill>
              <a:effectLst/>
              <a:latin typeface="+mn-lt"/>
              <a:ea typeface="+mn-ea"/>
              <a:cs typeface="+mn-cs"/>
            </a:rPr>
            <a:t>回っており、今後も計画を推進し適切な取組みを進めていく必要がある。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533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16129</xdr:rowOff>
    </xdr:from>
    <xdr:to>
      <xdr:col>23</xdr:col>
      <xdr:colOff>136525</xdr:colOff>
      <xdr:row>31</xdr:row>
      <xdr:rowOff>117729</xdr:rowOff>
    </xdr:to>
    <xdr:sp macro="" textlink="">
      <xdr:nvSpPr>
        <xdr:cNvPr id="77" name="楕円 76"/>
        <xdr:cNvSpPr/>
      </xdr:nvSpPr>
      <xdr:spPr>
        <a:xfrm>
          <a:off x="4711700" y="53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39006</xdr:rowOff>
    </xdr:from>
    <xdr:ext cx="405111" cy="259045"/>
    <xdr:sp macro="" textlink="">
      <xdr:nvSpPr>
        <xdr:cNvPr id="78" name="有形固定資産減価償却率該当値テキスト"/>
        <xdr:cNvSpPr txBox="1"/>
      </xdr:nvSpPr>
      <xdr:spPr>
        <a:xfrm>
          <a:off x="4813300" y="518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76581</xdr:rowOff>
    </xdr:from>
    <xdr:to>
      <xdr:col>19</xdr:col>
      <xdr:colOff>187325</xdr:colOff>
      <xdr:row>32</xdr:row>
      <xdr:rowOff>6731</xdr:rowOff>
    </xdr:to>
    <xdr:sp macro="" textlink="">
      <xdr:nvSpPr>
        <xdr:cNvPr id="79" name="楕円 78"/>
        <xdr:cNvSpPr/>
      </xdr:nvSpPr>
      <xdr:spPr>
        <a:xfrm>
          <a:off x="4000500" y="53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66929</xdr:rowOff>
    </xdr:from>
    <xdr:to>
      <xdr:col>23</xdr:col>
      <xdr:colOff>85725</xdr:colOff>
      <xdr:row>31</xdr:row>
      <xdr:rowOff>127381</xdr:rowOff>
    </xdr:to>
    <xdr:cxnSp macro="">
      <xdr:nvCxnSpPr>
        <xdr:cNvPr id="80" name="直線コネクタ 79"/>
        <xdr:cNvCxnSpPr/>
      </xdr:nvCxnSpPr>
      <xdr:spPr>
        <a:xfrm flipV="1">
          <a:off x="4051300" y="5381879"/>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106807</xdr:rowOff>
    </xdr:from>
    <xdr:to>
      <xdr:col>15</xdr:col>
      <xdr:colOff>187325</xdr:colOff>
      <xdr:row>32</xdr:row>
      <xdr:rowOff>36957</xdr:rowOff>
    </xdr:to>
    <xdr:sp macro="" textlink="">
      <xdr:nvSpPr>
        <xdr:cNvPr id="81" name="楕円 80"/>
        <xdr:cNvSpPr/>
      </xdr:nvSpPr>
      <xdr:spPr>
        <a:xfrm>
          <a:off x="3238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127381</xdr:rowOff>
    </xdr:from>
    <xdr:to>
      <xdr:col>19</xdr:col>
      <xdr:colOff>136525</xdr:colOff>
      <xdr:row>31</xdr:row>
      <xdr:rowOff>157607</xdr:rowOff>
    </xdr:to>
    <xdr:cxnSp macro="">
      <xdr:nvCxnSpPr>
        <xdr:cNvPr id="82" name="直線コネクタ 81"/>
        <xdr:cNvCxnSpPr/>
      </xdr:nvCxnSpPr>
      <xdr:spPr>
        <a:xfrm flipV="1">
          <a:off x="3289300" y="544233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137033</xdr:rowOff>
    </xdr:from>
    <xdr:to>
      <xdr:col>11</xdr:col>
      <xdr:colOff>187325</xdr:colOff>
      <xdr:row>32</xdr:row>
      <xdr:rowOff>67183</xdr:rowOff>
    </xdr:to>
    <xdr:sp macro="" textlink="">
      <xdr:nvSpPr>
        <xdr:cNvPr id="83" name="楕円 82"/>
        <xdr:cNvSpPr/>
      </xdr:nvSpPr>
      <xdr:spPr>
        <a:xfrm>
          <a:off x="2476500" y="54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157607</xdr:rowOff>
    </xdr:from>
    <xdr:to>
      <xdr:col>15</xdr:col>
      <xdr:colOff>136525</xdr:colOff>
      <xdr:row>32</xdr:row>
      <xdr:rowOff>16383</xdr:rowOff>
    </xdr:to>
    <xdr:cxnSp macro="">
      <xdr:nvCxnSpPr>
        <xdr:cNvPr id="84" name="直線コネクタ 83"/>
        <xdr:cNvCxnSpPr/>
      </xdr:nvCxnSpPr>
      <xdr:spPr>
        <a:xfrm flipV="1">
          <a:off x="2527300" y="547255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xdr:cNvSpPr txBox="1"/>
      </xdr:nvSpPr>
      <xdr:spPr>
        <a:xfrm>
          <a:off x="3836044" y="51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6" name="n_2aveValue有形固定資産減価償却率"/>
        <xdr:cNvSpPr txBox="1"/>
      </xdr:nvSpPr>
      <xdr:spPr>
        <a:xfrm>
          <a:off x="3086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87" name="n_3aveValue有形固定資産減価償却率"/>
        <xdr:cNvSpPr txBox="1"/>
      </xdr:nvSpPr>
      <xdr:spPr>
        <a:xfrm>
          <a:off x="2324744" y="568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169308</xdr:rowOff>
    </xdr:from>
    <xdr:ext cx="405111" cy="259045"/>
    <xdr:sp macro="" textlink="">
      <xdr:nvSpPr>
        <xdr:cNvPr id="88" name="n_1mainValue有形固定資産減価償却率"/>
        <xdr:cNvSpPr txBox="1"/>
      </xdr:nvSpPr>
      <xdr:spPr>
        <a:xfrm>
          <a:off x="3836044" y="548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9" name="n_2mainValue有形固定資産減価償却率"/>
        <xdr:cNvSpPr txBox="1"/>
      </xdr:nvSpPr>
      <xdr:spPr>
        <a:xfrm>
          <a:off x="30867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83710</xdr:rowOff>
    </xdr:from>
    <xdr:ext cx="405111" cy="259045"/>
    <xdr:sp macro="" textlink="">
      <xdr:nvSpPr>
        <xdr:cNvPr id="90" name="n_3mainValue有形固定資産減価償却率"/>
        <xdr:cNvSpPr txBox="1"/>
      </xdr:nvSpPr>
      <xdr:spPr>
        <a:xfrm>
          <a:off x="2324744" y="522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当市では、財政構造強化指針において地方債の新規発行額を当該年度の元金償還額の</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に抑えるなどの取組みを行い、債務の縮減に努めている。一方で、財政調整基金や庁舎等建設積立基金などの基金への積立について計画的に行っており、充当可能基金が増加してきていることから、実質債務は年々減少してき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、経常経費充当財源等が多いことから、</a:t>
          </a:r>
          <a:r>
            <a:rPr kumimoji="1" lang="ja-JP" altLang="ja-JP" sz="1100">
              <a:solidFill>
                <a:schemeClr val="dk1"/>
              </a:solidFill>
              <a:effectLst/>
              <a:latin typeface="+mn-lt"/>
              <a:ea typeface="+mn-ea"/>
              <a:cs typeface="+mn-cs"/>
            </a:rPr>
            <a:t>類似団体平均値を上回っているため、今後も財政構造強化指針に基づき財政基盤の強化を図っていく必要がある。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xdr:cNvSpPr txBox="1"/>
      </xdr:nvSpPr>
      <xdr:spPr>
        <a:xfrm>
          <a:off x="14846300" y="519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52190</xdr:rowOff>
    </xdr:from>
    <xdr:to>
      <xdr:col>76</xdr:col>
      <xdr:colOff>73025</xdr:colOff>
      <xdr:row>27</xdr:row>
      <xdr:rowOff>153790</xdr:rowOff>
    </xdr:to>
    <xdr:sp macro="" textlink="">
      <xdr:nvSpPr>
        <xdr:cNvPr id="132" name="楕円 131"/>
        <xdr:cNvSpPr/>
      </xdr:nvSpPr>
      <xdr:spPr>
        <a:xfrm>
          <a:off x="14744700" y="46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138567</xdr:rowOff>
    </xdr:from>
    <xdr:ext cx="560923" cy="259045"/>
    <xdr:sp macro="" textlink="">
      <xdr:nvSpPr>
        <xdr:cNvPr id="133" name="債務償還比率該当値テキスト"/>
        <xdr:cNvSpPr txBox="1"/>
      </xdr:nvSpPr>
      <xdr:spPr>
        <a:xfrm>
          <a:off x="14846300" y="45962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59457</xdr:rowOff>
    </xdr:from>
    <xdr:to>
      <xdr:col>72</xdr:col>
      <xdr:colOff>123825</xdr:colOff>
      <xdr:row>28</xdr:row>
      <xdr:rowOff>161057</xdr:rowOff>
    </xdr:to>
    <xdr:sp macro="" textlink="">
      <xdr:nvSpPr>
        <xdr:cNvPr id="134" name="楕円 133"/>
        <xdr:cNvSpPr/>
      </xdr:nvSpPr>
      <xdr:spPr>
        <a:xfrm>
          <a:off x="14033500" y="48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102990</xdr:rowOff>
    </xdr:from>
    <xdr:to>
      <xdr:col>76</xdr:col>
      <xdr:colOff>22225</xdr:colOff>
      <xdr:row>28</xdr:row>
      <xdr:rowOff>110257</xdr:rowOff>
    </xdr:to>
    <xdr:cxnSp macro="">
      <xdr:nvCxnSpPr>
        <xdr:cNvPr id="135" name="直線コネクタ 134"/>
        <xdr:cNvCxnSpPr/>
      </xdr:nvCxnSpPr>
      <xdr:spPr>
        <a:xfrm flipV="1">
          <a:off x="14084300" y="4732140"/>
          <a:ext cx="711200" cy="17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xdr:cNvSpPr txBox="1"/>
      </xdr:nvSpPr>
      <xdr:spPr>
        <a:xfrm>
          <a:off x="13836727" y="52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6134</xdr:rowOff>
    </xdr:from>
    <xdr:ext cx="469744" cy="259045"/>
    <xdr:sp macro="" textlink="">
      <xdr:nvSpPr>
        <xdr:cNvPr id="137" name="n_1mainValue債務償還比率"/>
        <xdr:cNvSpPr txBox="1"/>
      </xdr:nvSpPr>
      <xdr:spPr>
        <a:xfrm>
          <a:off x="13836727" y="46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115,310
114,640
81.45
53,465,606
53,356,568
42,482
27,574,457
46,883,995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xdr:rowOff>
    </xdr:from>
    <xdr:to>
      <xdr:col>24</xdr:col>
      <xdr:colOff>114300</xdr:colOff>
      <xdr:row>39</xdr:row>
      <xdr:rowOff>101854</xdr:rowOff>
    </xdr:to>
    <xdr:sp macro="" textlink="">
      <xdr:nvSpPr>
        <xdr:cNvPr id="69" name="楕円 68"/>
        <xdr:cNvSpPr/>
      </xdr:nvSpPr>
      <xdr:spPr>
        <a:xfrm>
          <a:off x="45847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150131</xdr:rowOff>
    </xdr:from>
    <xdr:ext cx="405111" cy="259045"/>
    <xdr:sp macro="" textlink="">
      <xdr:nvSpPr>
        <xdr:cNvPr id="70" name="【道路】&#10;有形固定資産減価償却率該当値テキスト"/>
        <xdr:cNvSpPr txBox="1"/>
      </xdr:nvSpPr>
      <xdr:spPr>
        <a:xfrm>
          <a:off x="4673600"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32258</xdr:rowOff>
    </xdr:from>
    <xdr:to>
      <xdr:col>20</xdr:col>
      <xdr:colOff>38100</xdr:colOff>
      <xdr:row>39</xdr:row>
      <xdr:rowOff>133858</xdr:rowOff>
    </xdr:to>
    <xdr:sp macro="" textlink="">
      <xdr:nvSpPr>
        <xdr:cNvPr id="71" name="楕円 70"/>
        <xdr:cNvSpPr/>
      </xdr:nvSpPr>
      <xdr:spPr>
        <a:xfrm>
          <a:off x="3746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51054</xdr:rowOff>
    </xdr:from>
    <xdr:to>
      <xdr:col>24</xdr:col>
      <xdr:colOff>63500</xdr:colOff>
      <xdr:row>39</xdr:row>
      <xdr:rowOff>83058</xdr:rowOff>
    </xdr:to>
    <xdr:cxnSp macro="">
      <xdr:nvCxnSpPr>
        <xdr:cNvPr id="72" name="直線コネクタ 71"/>
        <xdr:cNvCxnSpPr/>
      </xdr:nvCxnSpPr>
      <xdr:spPr>
        <a:xfrm flipV="1">
          <a:off x="3797300" y="6737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87122</xdr:rowOff>
    </xdr:from>
    <xdr:to>
      <xdr:col>15</xdr:col>
      <xdr:colOff>101600</xdr:colOff>
      <xdr:row>40</xdr:row>
      <xdr:rowOff>17272</xdr:rowOff>
    </xdr:to>
    <xdr:sp macro="" textlink="">
      <xdr:nvSpPr>
        <xdr:cNvPr id="73" name="楕円 72"/>
        <xdr:cNvSpPr/>
      </xdr:nvSpPr>
      <xdr:spPr>
        <a:xfrm>
          <a:off x="2857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83058</xdr:rowOff>
    </xdr:from>
    <xdr:to>
      <xdr:col>19</xdr:col>
      <xdr:colOff>177800</xdr:colOff>
      <xdr:row>39</xdr:row>
      <xdr:rowOff>137922</xdr:rowOff>
    </xdr:to>
    <xdr:cxnSp macro="">
      <xdr:nvCxnSpPr>
        <xdr:cNvPr id="74" name="直線コネクタ 73"/>
        <xdr:cNvCxnSpPr/>
      </xdr:nvCxnSpPr>
      <xdr:spPr>
        <a:xfrm flipV="1">
          <a:off x="2908300" y="6769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130556</xdr:rowOff>
    </xdr:from>
    <xdr:to>
      <xdr:col>10</xdr:col>
      <xdr:colOff>165100</xdr:colOff>
      <xdr:row>40</xdr:row>
      <xdr:rowOff>60706</xdr:rowOff>
    </xdr:to>
    <xdr:sp macro="" textlink="">
      <xdr:nvSpPr>
        <xdr:cNvPr id="75" name="楕円 74"/>
        <xdr:cNvSpPr/>
      </xdr:nvSpPr>
      <xdr:spPr>
        <a:xfrm>
          <a:off x="1968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137922</xdr:rowOff>
    </xdr:from>
    <xdr:to>
      <xdr:col>15</xdr:col>
      <xdr:colOff>50800</xdr:colOff>
      <xdr:row>40</xdr:row>
      <xdr:rowOff>9906</xdr:rowOff>
    </xdr:to>
    <xdr:cxnSp macro="">
      <xdr:nvCxnSpPr>
        <xdr:cNvPr id="76" name="直線コネクタ 75"/>
        <xdr:cNvCxnSpPr/>
      </xdr:nvCxnSpPr>
      <xdr:spPr>
        <a:xfrm flipV="1">
          <a:off x="2019300" y="68244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9"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124985</xdr:rowOff>
    </xdr:from>
    <xdr:ext cx="405111" cy="259045"/>
    <xdr:sp macro="" textlink="">
      <xdr:nvSpPr>
        <xdr:cNvPr id="80" name="n_1mainValue【道路】&#10;有形固定資産減価償却率"/>
        <xdr:cNvSpPr txBox="1"/>
      </xdr:nvSpPr>
      <xdr:spPr>
        <a:xfrm>
          <a:off x="3582044"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8399</xdr:rowOff>
    </xdr:from>
    <xdr:ext cx="405111" cy="259045"/>
    <xdr:sp macro="" textlink="">
      <xdr:nvSpPr>
        <xdr:cNvPr id="81" name="n_2mainValue【道路】&#10;有形固定資産減価償却率"/>
        <xdr:cNvSpPr txBox="1"/>
      </xdr:nvSpPr>
      <xdr:spPr>
        <a:xfrm>
          <a:off x="27057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51833</xdr:rowOff>
    </xdr:from>
    <xdr:ext cx="405111" cy="259045"/>
    <xdr:sp macro="" textlink="">
      <xdr:nvSpPr>
        <xdr:cNvPr id="82" name="n_3mainValue【道路】&#10;有形固定資産減価償却率"/>
        <xdr:cNvSpPr txBox="1"/>
      </xdr:nvSpPr>
      <xdr:spPr>
        <a:xfrm>
          <a:off x="1816744"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34163</xdr:rowOff>
    </xdr:from>
    <xdr:to>
      <xdr:col>55</xdr:col>
      <xdr:colOff>50800</xdr:colOff>
      <xdr:row>39</xdr:row>
      <xdr:rowOff>135763</xdr:rowOff>
    </xdr:to>
    <xdr:sp macro="" textlink="">
      <xdr:nvSpPr>
        <xdr:cNvPr id="121" name="楕円 120"/>
        <xdr:cNvSpPr/>
      </xdr:nvSpPr>
      <xdr:spPr>
        <a:xfrm>
          <a:off x="10426700" y="67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57040</xdr:rowOff>
    </xdr:from>
    <xdr:ext cx="469744" cy="259045"/>
    <xdr:sp macro="" textlink="">
      <xdr:nvSpPr>
        <xdr:cNvPr id="122" name="【道路】&#10;一人当たり延長該当値テキスト"/>
        <xdr:cNvSpPr txBox="1"/>
      </xdr:nvSpPr>
      <xdr:spPr>
        <a:xfrm>
          <a:off x="10515600" y="65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39345</xdr:rowOff>
    </xdr:from>
    <xdr:to>
      <xdr:col>50</xdr:col>
      <xdr:colOff>165100</xdr:colOff>
      <xdr:row>39</xdr:row>
      <xdr:rowOff>140945</xdr:rowOff>
    </xdr:to>
    <xdr:sp macro="" textlink="">
      <xdr:nvSpPr>
        <xdr:cNvPr id="123" name="楕円 122"/>
        <xdr:cNvSpPr/>
      </xdr:nvSpPr>
      <xdr:spPr>
        <a:xfrm>
          <a:off x="9588500" y="67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84963</xdr:rowOff>
    </xdr:from>
    <xdr:to>
      <xdr:col>55</xdr:col>
      <xdr:colOff>0</xdr:colOff>
      <xdr:row>39</xdr:row>
      <xdr:rowOff>90145</xdr:rowOff>
    </xdr:to>
    <xdr:cxnSp macro="">
      <xdr:nvCxnSpPr>
        <xdr:cNvPr id="124" name="直線コネクタ 123"/>
        <xdr:cNvCxnSpPr/>
      </xdr:nvCxnSpPr>
      <xdr:spPr>
        <a:xfrm flipV="1">
          <a:off x="9639300" y="6771513"/>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45669</xdr:rowOff>
    </xdr:from>
    <xdr:to>
      <xdr:col>46</xdr:col>
      <xdr:colOff>38100</xdr:colOff>
      <xdr:row>39</xdr:row>
      <xdr:rowOff>147269</xdr:rowOff>
    </xdr:to>
    <xdr:sp macro="" textlink="">
      <xdr:nvSpPr>
        <xdr:cNvPr id="125" name="楕円 124"/>
        <xdr:cNvSpPr/>
      </xdr:nvSpPr>
      <xdr:spPr>
        <a:xfrm>
          <a:off x="8699500" y="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90145</xdr:rowOff>
    </xdr:from>
    <xdr:to>
      <xdr:col>50</xdr:col>
      <xdr:colOff>114300</xdr:colOff>
      <xdr:row>39</xdr:row>
      <xdr:rowOff>96469</xdr:rowOff>
    </xdr:to>
    <xdr:cxnSp macro="">
      <xdr:nvCxnSpPr>
        <xdr:cNvPr id="126" name="直線コネクタ 125"/>
        <xdr:cNvCxnSpPr/>
      </xdr:nvCxnSpPr>
      <xdr:spPr>
        <a:xfrm flipV="1">
          <a:off x="8750300" y="6776695"/>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51003</xdr:rowOff>
    </xdr:from>
    <xdr:to>
      <xdr:col>41</xdr:col>
      <xdr:colOff>101600</xdr:colOff>
      <xdr:row>39</xdr:row>
      <xdr:rowOff>152603</xdr:rowOff>
    </xdr:to>
    <xdr:sp macro="" textlink="">
      <xdr:nvSpPr>
        <xdr:cNvPr id="127" name="楕円 126"/>
        <xdr:cNvSpPr/>
      </xdr:nvSpPr>
      <xdr:spPr>
        <a:xfrm>
          <a:off x="7810500" y="67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96469</xdr:rowOff>
    </xdr:from>
    <xdr:to>
      <xdr:col>45</xdr:col>
      <xdr:colOff>177800</xdr:colOff>
      <xdr:row>39</xdr:row>
      <xdr:rowOff>101803</xdr:rowOff>
    </xdr:to>
    <xdr:cxnSp macro="">
      <xdr:nvCxnSpPr>
        <xdr:cNvPr id="128" name="直線コネクタ 127"/>
        <xdr:cNvCxnSpPr/>
      </xdr:nvCxnSpPr>
      <xdr:spPr>
        <a:xfrm flipV="1">
          <a:off x="7861300" y="678301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157472</xdr:rowOff>
    </xdr:from>
    <xdr:ext cx="469744" cy="259045"/>
    <xdr:sp macro="" textlink="">
      <xdr:nvSpPr>
        <xdr:cNvPr id="132" name="n_1mainValue【道路】&#10;一人当たり延長"/>
        <xdr:cNvSpPr txBox="1"/>
      </xdr:nvSpPr>
      <xdr:spPr>
        <a:xfrm>
          <a:off x="9391727" y="650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163796</xdr:rowOff>
    </xdr:from>
    <xdr:ext cx="469744" cy="259045"/>
    <xdr:sp macro="" textlink="">
      <xdr:nvSpPr>
        <xdr:cNvPr id="133" name="n_2mainValue【道路】&#10;一人当たり延長"/>
        <xdr:cNvSpPr txBox="1"/>
      </xdr:nvSpPr>
      <xdr:spPr>
        <a:xfrm>
          <a:off x="8515427" y="65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143730</xdr:rowOff>
    </xdr:from>
    <xdr:ext cx="469744" cy="259045"/>
    <xdr:sp macro="" textlink="">
      <xdr:nvSpPr>
        <xdr:cNvPr id="134" name="n_3mainValue【道路】&#10;一人当たり延長"/>
        <xdr:cNvSpPr txBox="1"/>
      </xdr:nvSpPr>
      <xdr:spPr>
        <a:xfrm>
          <a:off x="7626427" y="683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65"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99423</xdr:rowOff>
    </xdr:from>
    <xdr:to>
      <xdr:col>24</xdr:col>
      <xdr:colOff>114300</xdr:colOff>
      <xdr:row>58</xdr:row>
      <xdr:rowOff>29573</xdr:rowOff>
    </xdr:to>
    <xdr:sp macro="" textlink="">
      <xdr:nvSpPr>
        <xdr:cNvPr id="175" name="楕円 174"/>
        <xdr:cNvSpPr/>
      </xdr:nvSpPr>
      <xdr:spPr>
        <a:xfrm>
          <a:off x="45847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122300</xdr:rowOff>
    </xdr:from>
    <xdr:ext cx="405111" cy="259045"/>
    <xdr:sp macro="" textlink="">
      <xdr:nvSpPr>
        <xdr:cNvPr id="176" name="【橋りょう・トンネル】&#10;有形固定資産減価償却率該当値テキスト"/>
        <xdr:cNvSpPr txBox="1"/>
      </xdr:nvSpPr>
      <xdr:spPr>
        <a:xfrm>
          <a:off x="4673600" y="972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77" name="楕円 176"/>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150223</xdr:rowOff>
    </xdr:from>
    <xdr:to>
      <xdr:col>24</xdr:col>
      <xdr:colOff>63500</xdr:colOff>
      <xdr:row>58</xdr:row>
      <xdr:rowOff>0</xdr:rowOff>
    </xdr:to>
    <xdr:cxnSp macro="">
      <xdr:nvCxnSpPr>
        <xdr:cNvPr id="178" name="直線コネクタ 177"/>
        <xdr:cNvCxnSpPr/>
      </xdr:nvCxnSpPr>
      <xdr:spPr>
        <a:xfrm flipV="1">
          <a:off x="3797300" y="99228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79" name="楕円 178"/>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0</xdr:rowOff>
    </xdr:to>
    <xdr:cxnSp macro="">
      <xdr:nvCxnSpPr>
        <xdr:cNvPr id="180" name="直線コネクタ 179"/>
        <xdr:cNvCxnSpPr/>
      </xdr:nvCxnSpPr>
      <xdr:spPr>
        <a:xfrm>
          <a:off x="2908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128815</xdr:rowOff>
    </xdr:from>
    <xdr:to>
      <xdr:col>10</xdr:col>
      <xdr:colOff>165100</xdr:colOff>
      <xdr:row>58</xdr:row>
      <xdr:rowOff>58965</xdr:rowOff>
    </xdr:to>
    <xdr:sp macro="" textlink="">
      <xdr:nvSpPr>
        <xdr:cNvPr id="181" name="楕円 180"/>
        <xdr:cNvSpPr/>
      </xdr:nvSpPr>
      <xdr:spPr>
        <a:xfrm>
          <a:off x="1968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0</xdr:rowOff>
    </xdr:from>
    <xdr:to>
      <xdr:col>15</xdr:col>
      <xdr:colOff>50800</xdr:colOff>
      <xdr:row>58</xdr:row>
      <xdr:rowOff>8165</xdr:rowOff>
    </xdr:to>
    <xdr:cxnSp macro="">
      <xdr:nvCxnSpPr>
        <xdr:cNvPr id="182" name="直線コネクタ 181"/>
        <xdr:cNvCxnSpPr/>
      </xdr:nvCxnSpPr>
      <xdr:spPr>
        <a:xfrm flipV="1">
          <a:off x="2019300" y="99441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83"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84"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48458</xdr:rowOff>
    </xdr:from>
    <xdr:ext cx="405111" cy="259045"/>
    <xdr:sp macro="" textlink="">
      <xdr:nvSpPr>
        <xdr:cNvPr id="185" name="n_3aveValue【橋りょう・トンネル】&#10;有形固定資産減価償却率"/>
        <xdr:cNvSpPr txBox="1"/>
      </xdr:nvSpPr>
      <xdr:spPr>
        <a:xfrm>
          <a:off x="1816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86" name="n_1mainValue【橋りょう・トンネ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67327</xdr:rowOff>
    </xdr:from>
    <xdr:ext cx="405111" cy="259045"/>
    <xdr:sp macro="" textlink="">
      <xdr:nvSpPr>
        <xdr:cNvPr id="187" name="n_2mainValue【橋りょう・トンネル】&#10;有形固定資産減価償却率"/>
        <xdr:cNvSpPr txBox="1"/>
      </xdr:nvSpPr>
      <xdr:spPr>
        <a:xfrm>
          <a:off x="2705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75492</xdr:rowOff>
    </xdr:from>
    <xdr:ext cx="405111" cy="259045"/>
    <xdr:sp macro="" textlink="">
      <xdr:nvSpPr>
        <xdr:cNvPr id="188" name="n_3mainValue【橋りょう・トンネル】&#10;有形固定資産減価償却率"/>
        <xdr:cNvSpPr txBox="1"/>
      </xdr:nvSpPr>
      <xdr:spPr>
        <a:xfrm>
          <a:off x="1816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7707</xdr:rowOff>
    </xdr:from>
    <xdr:to>
      <xdr:col>55</xdr:col>
      <xdr:colOff>50800</xdr:colOff>
      <xdr:row>62</xdr:row>
      <xdr:rowOff>109307</xdr:rowOff>
    </xdr:to>
    <xdr:sp macro="" textlink="">
      <xdr:nvSpPr>
        <xdr:cNvPr id="227" name="楕円 226"/>
        <xdr:cNvSpPr/>
      </xdr:nvSpPr>
      <xdr:spPr>
        <a:xfrm>
          <a:off x="10426700" y="1063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157584</xdr:rowOff>
    </xdr:from>
    <xdr:ext cx="534377" cy="259045"/>
    <xdr:sp macro="" textlink="">
      <xdr:nvSpPr>
        <xdr:cNvPr id="228" name="【橋りょう・トンネル】&#10;一人当たり有形固定資産（償却資産）額該当値テキスト"/>
        <xdr:cNvSpPr txBox="1"/>
      </xdr:nvSpPr>
      <xdr:spPr>
        <a:xfrm>
          <a:off x="10515600" y="106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11627</xdr:rowOff>
    </xdr:from>
    <xdr:to>
      <xdr:col>50</xdr:col>
      <xdr:colOff>165100</xdr:colOff>
      <xdr:row>62</xdr:row>
      <xdr:rowOff>113227</xdr:rowOff>
    </xdr:to>
    <xdr:sp macro="" textlink="">
      <xdr:nvSpPr>
        <xdr:cNvPr id="229" name="楕円 228"/>
        <xdr:cNvSpPr/>
      </xdr:nvSpPr>
      <xdr:spPr>
        <a:xfrm>
          <a:off x="9588500" y="1064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58507</xdr:rowOff>
    </xdr:from>
    <xdr:to>
      <xdr:col>55</xdr:col>
      <xdr:colOff>0</xdr:colOff>
      <xdr:row>62</xdr:row>
      <xdr:rowOff>62427</xdr:rowOff>
    </xdr:to>
    <xdr:cxnSp macro="">
      <xdr:nvCxnSpPr>
        <xdr:cNvPr id="230" name="直線コネクタ 229"/>
        <xdr:cNvCxnSpPr/>
      </xdr:nvCxnSpPr>
      <xdr:spPr>
        <a:xfrm flipV="1">
          <a:off x="9639300" y="10688407"/>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21742</xdr:rowOff>
    </xdr:from>
    <xdr:to>
      <xdr:col>46</xdr:col>
      <xdr:colOff>38100</xdr:colOff>
      <xdr:row>62</xdr:row>
      <xdr:rowOff>123342</xdr:rowOff>
    </xdr:to>
    <xdr:sp macro="" textlink="">
      <xdr:nvSpPr>
        <xdr:cNvPr id="231" name="楕円 230"/>
        <xdr:cNvSpPr/>
      </xdr:nvSpPr>
      <xdr:spPr>
        <a:xfrm>
          <a:off x="8699500" y="106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62427</xdr:rowOff>
    </xdr:from>
    <xdr:to>
      <xdr:col>50</xdr:col>
      <xdr:colOff>114300</xdr:colOff>
      <xdr:row>62</xdr:row>
      <xdr:rowOff>72542</xdr:rowOff>
    </xdr:to>
    <xdr:cxnSp macro="">
      <xdr:nvCxnSpPr>
        <xdr:cNvPr id="232" name="直線コネクタ 231"/>
        <xdr:cNvCxnSpPr/>
      </xdr:nvCxnSpPr>
      <xdr:spPr>
        <a:xfrm flipV="1">
          <a:off x="8750300" y="10692327"/>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29252</xdr:rowOff>
    </xdr:from>
    <xdr:to>
      <xdr:col>41</xdr:col>
      <xdr:colOff>101600</xdr:colOff>
      <xdr:row>62</xdr:row>
      <xdr:rowOff>130852</xdr:rowOff>
    </xdr:to>
    <xdr:sp macro="" textlink="">
      <xdr:nvSpPr>
        <xdr:cNvPr id="233" name="楕円 232"/>
        <xdr:cNvSpPr/>
      </xdr:nvSpPr>
      <xdr:spPr>
        <a:xfrm>
          <a:off x="7810500" y="10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72542</xdr:rowOff>
    </xdr:from>
    <xdr:to>
      <xdr:col>45</xdr:col>
      <xdr:colOff>177800</xdr:colOff>
      <xdr:row>62</xdr:row>
      <xdr:rowOff>80052</xdr:rowOff>
    </xdr:to>
    <xdr:cxnSp macro="">
      <xdr:nvCxnSpPr>
        <xdr:cNvPr id="234" name="直線コネクタ 233"/>
        <xdr:cNvCxnSpPr/>
      </xdr:nvCxnSpPr>
      <xdr:spPr>
        <a:xfrm flipV="1">
          <a:off x="7861300" y="10702442"/>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136194</xdr:rowOff>
    </xdr:from>
    <xdr:ext cx="534377" cy="259045"/>
    <xdr:sp macro="" textlink="">
      <xdr:nvSpPr>
        <xdr:cNvPr id="237" name="n_3aveValue【橋りょう・トンネル】&#10;一人当たり有形固定資産（償却資産）額"/>
        <xdr:cNvSpPr txBox="1"/>
      </xdr:nvSpPr>
      <xdr:spPr>
        <a:xfrm>
          <a:off x="7594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129754</xdr:rowOff>
    </xdr:from>
    <xdr:ext cx="534377" cy="259045"/>
    <xdr:sp macro="" textlink="">
      <xdr:nvSpPr>
        <xdr:cNvPr id="238" name="n_1mainValue【橋りょう・トンネル】&#10;一人当たり有形固定資産（償却資産）額"/>
        <xdr:cNvSpPr txBox="1"/>
      </xdr:nvSpPr>
      <xdr:spPr>
        <a:xfrm>
          <a:off x="9359411" y="1041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114469</xdr:rowOff>
    </xdr:from>
    <xdr:ext cx="534377" cy="259045"/>
    <xdr:sp macro="" textlink="">
      <xdr:nvSpPr>
        <xdr:cNvPr id="239" name="n_2mainValue【橋りょう・トンネル】&#10;一人当たり有形固定資産（償却資産）額"/>
        <xdr:cNvSpPr txBox="1"/>
      </xdr:nvSpPr>
      <xdr:spPr>
        <a:xfrm>
          <a:off x="8483111" y="107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147379</xdr:rowOff>
    </xdr:from>
    <xdr:ext cx="534377" cy="259045"/>
    <xdr:sp macro="" textlink="">
      <xdr:nvSpPr>
        <xdr:cNvPr id="240" name="n_3mainValue【橋りょう・トンネル】&#10;一人当たり有形固定資産（償却資産）額"/>
        <xdr:cNvSpPr txBox="1"/>
      </xdr:nvSpPr>
      <xdr:spPr>
        <a:xfrm>
          <a:off x="7594111" y="104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80" name="楕円 279"/>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281" name="【公営住宅】&#10;有形固定資産減価償却率該当値テキスト"/>
        <xdr:cNvSpPr txBox="1"/>
      </xdr:nvSpPr>
      <xdr:spPr>
        <a:xfrm>
          <a:off x="4673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282" name="楕円 281"/>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47625</xdr:rowOff>
    </xdr:to>
    <xdr:cxnSp macro="">
      <xdr:nvCxnSpPr>
        <xdr:cNvPr id="283" name="直線コネクタ 282"/>
        <xdr:cNvCxnSpPr/>
      </xdr:nvCxnSpPr>
      <xdr:spPr>
        <a:xfrm flipV="1">
          <a:off x="3797300" y="140760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84" name="楕円 283"/>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47625</xdr:rowOff>
    </xdr:to>
    <xdr:cxnSp macro="">
      <xdr:nvCxnSpPr>
        <xdr:cNvPr id="285" name="直線コネクタ 284"/>
        <xdr:cNvCxnSpPr/>
      </xdr:nvCxnSpPr>
      <xdr:spPr>
        <a:xfrm>
          <a:off x="2908300" y="14097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楕円 285"/>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38100</xdr:rowOff>
    </xdr:to>
    <xdr:cxnSp macro="">
      <xdr:nvCxnSpPr>
        <xdr:cNvPr id="287" name="直線コネクタ 286"/>
        <xdr:cNvCxnSpPr/>
      </xdr:nvCxnSpPr>
      <xdr:spPr>
        <a:xfrm>
          <a:off x="2019300" y="14095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89552</xdr:rowOff>
    </xdr:from>
    <xdr:ext cx="405111" cy="259045"/>
    <xdr:sp macro="" textlink="">
      <xdr:nvSpPr>
        <xdr:cNvPr id="291" name="n_1mainValue【公営住宅】&#10;有形固定資産減価償却率"/>
        <xdr:cNvSpPr txBox="1"/>
      </xdr:nvSpPr>
      <xdr:spPr>
        <a:xfrm>
          <a:off x="35820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92" name="n_2mainValue【公営住宅】&#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293" name="n_3main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18"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71310</xdr:rowOff>
    </xdr:from>
    <xdr:to>
      <xdr:col>55</xdr:col>
      <xdr:colOff>50800</xdr:colOff>
      <xdr:row>81</xdr:row>
      <xdr:rowOff>1460</xdr:rowOff>
    </xdr:to>
    <xdr:sp macro="" textlink="">
      <xdr:nvSpPr>
        <xdr:cNvPr id="328" name="楕円 327"/>
        <xdr:cNvSpPr/>
      </xdr:nvSpPr>
      <xdr:spPr>
        <a:xfrm>
          <a:off x="10426700" y="137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94187</xdr:rowOff>
    </xdr:from>
    <xdr:ext cx="469744" cy="259045"/>
    <xdr:sp macro="" textlink="">
      <xdr:nvSpPr>
        <xdr:cNvPr id="329" name="【公営住宅】&#10;一人当たり面積該当値テキスト"/>
        <xdr:cNvSpPr txBox="1"/>
      </xdr:nvSpPr>
      <xdr:spPr>
        <a:xfrm>
          <a:off x="10515600" y="1363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74168</xdr:rowOff>
    </xdr:from>
    <xdr:to>
      <xdr:col>50</xdr:col>
      <xdr:colOff>165100</xdr:colOff>
      <xdr:row>81</xdr:row>
      <xdr:rowOff>4318</xdr:rowOff>
    </xdr:to>
    <xdr:sp macro="" textlink="">
      <xdr:nvSpPr>
        <xdr:cNvPr id="330" name="楕円 329"/>
        <xdr:cNvSpPr/>
      </xdr:nvSpPr>
      <xdr:spPr>
        <a:xfrm>
          <a:off x="9588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122110</xdr:rowOff>
    </xdr:from>
    <xdr:to>
      <xdr:col>55</xdr:col>
      <xdr:colOff>0</xdr:colOff>
      <xdr:row>80</xdr:row>
      <xdr:rowOff>124968</xdr:rowOff>
    </xdr:to>
    <xdr:cxnSp macro="">
      <xdr:nvCxnSpPr>
        <xdr:cNvPr id="331" name="直線コネクタ 330"/>
        <xdr:cNvCxnSpPr/>
      </xdr:nvCxnSpPr>
      <xdr:spPr>
        <a:xfrm flipV="1">
          <a:off x="9639300" y="1383811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97028</xdr:rowOff>
    </xdr:from>
    <xdr:to>
      <xdr:col>46</xdr:col>
      <xdr:colOff>38100</xdr:colOff>
      <xdr:row>81</xdr:row>
      <xdr:rowOff>27178</xdr:rowOff>
    </xdr:to>
    <xdr:sp macro="" textlink="">
      <xdr:nvSpPr>
        <xdr:cNvPr id="332" name="楕円 331"/>
        <xdr:cNvSpPr/>
      </xdr:nvSpPr>
      <xdr:spPr>
        <a:xfrm>
          <a:off x="8699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124968</xdr:rowOff>
    </xdr:from>
    <xdr:to>
      <xdr:col>50</xdr:col>
      <xdr:colOff>114300</xdr:colOff>
      <xdr:row>80</xdr:row>
      <xdr:rowOff>147828</xdr:rowOff>
    </xdr:to>
    <xdr:cxnSp macro="">
      <xdr:nvCxnSpPr>
        <xdr:cNvPr id="333" name="直線コネクタ 332"/>
        <xdr:cNvCxnSpPr/>
      </xdr:nvCxnSpPr>
      <xdr:spPr>
        <a:xfrm flipV="1">
          <a:off x="8750300" y="13840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106744</xdr:rowOff>
    </xdr:from>
    <xdr:to>
      <xdr:col>41</xdr:col>
      <xdr:colOff>101600</xdr:colOff>
      <xdr:row>81</xdr:row>
      <xdr:rowOff>36894</xdr:rowOff>
    </xdr:to>
    <xdr:sp macro="" textlink="">
      <xdr:nvSpPr>
        <xdr:cNvPr id="334" name="楕円 333"/>
        <xdr:cNvSpPr/>
      </xdr:nvSpPr>
      <xdr:spPr>
        <a:xfrm>
          <a:off x="7810500" y="138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147828</xdr:rowOff>
    </xdr:from>
    <xdr:to>
      <xdr:col>45</xdr:col>
      <xdr:colOff>177800</xdr:colOff>
      <xdr:row>80</xdr:row>
      <xdr:rowOff>157544</xdr:rowOff>
    </xdr:to>
    <xdr:cxnSp macro="">
      <xdr:nvCxnSpPr>
        <xdr:cNvPr id="335" name="直線コネクタ 334"/>
        <xdr:cNvCxnSpPr/>
      </xdr:nvCxnSpPr>
      <xdr:spPr>
        <a:xfrm flipV="1">
          <a:off x="7861300" y="13863828"/>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166895</xdr:rowOff>
    </xdr:from>
    <xdr:ext cx="469744" cy="259045"/>
    <xdr:sp macro="" textlink="">
      <xdr:nvSpPr>
        <xdr:cNvPr id="336" name="n_1aveValue【公営住宅】&#10;一人当たり面積"/>
        <xdr:cNvSpPr txBox="1"/>
      </xdr:nvSpPr>
      <xdr:spPr>
        <a:xfrm>
          <a:off x="93917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37" name="n_2aveValue【公営住宅】&#10;一人当たり面積"/>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85171</xdr:rowOff>
    </xdr:from>
    <xdr:ext cx="469744" cy="259045"/>
    <xdr:sp macro="" textlink="">
      <xdr:nvSpPr>
        <xdr:cNvPr id="338" name="n_3aveValue【公営住宅】&#10;一人当たり面積"/>
        <xdr:cNvSpPr txBox="1"/>
      </xdr:nvSpPr>
      <xdr:spPr>
        <a:xfrm>
          <a:off x="7626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20845</xdr:rowOff>
    </xdr:from>
    <xdr:ext cx="469744" cy="259045"/>
    <xdr:sp macro="" textlink="">
      <xdr:nvSpPr>
        <xdr:cNvPr id="339" name="n_1mainValue【公営住宅】&#10;一人当たり面積"/>
        <xdr:cNvSpPr txBox="1"/>
      </xdr:nvSpPr>
      <xdr:spPr>
        <a:xfrm>
          <a:off x="93917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43705</xdr:rowOff>
    </xdr:from>
    <xdr:ext cx="469744" cy="259045"/>
    <xdr:sp macro="" textlink="">
      <xdr:nvSpPr>
        <xdr:cNvPr id="340" name="n_2mainValue【公営住宅】&#10;一人当たり面積"/>
        <xdr:cNvSpPr txBox="1"/>
      </xdr:nvSpPr>
      <xdr:spPr>
        <a:xfrm>
          <a:off x="85154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53421</xdr:rowOff>
    </xdr:from>
    <xdr:ext cx="469744" cy="259045"/>
    <xdr:sp macro="" textlink="">
      <xdr:nvSpPr>
        <xdr:cNvPr id="341" name="n_3mainValue【公営住宅】&#10;一人当たり面積"/>
        <xdr:cNvSpPr txBox="1"/>
      </xdr:nvSpPr>
      <xdr:spPr>
        <a:xfrm>
          <a:off x="7626427" y="135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87"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397" name="楕円 396"/>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165752</xdr:rowOff>
    </xdr:from>
    <xdr:ext cx="405111" cy="259045"/>
    <xdr:sp macro="" textlink="">
      <xdr:nvSpPr>
        <xdr:cNvPr id="398" name="【認定こども園・幼稚園・保育所】&#10;有形固定資産減価償却率該当値テキスト"/>
        <xdr:cNvSpPr txBox="1"/>
      </xdr:nvSpPr>
      <xdr:spPr>
        <a:xfrm>
          <a:off x="16357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65405</xdr:rowOff>
    </xdr:from>
    <xdr:to>
      <xdr:col>81</xdr:col>
      <xdr:colOff>101600</xdr:colOff>
      <xdr:row>39</xdr:row>
      <xdr:rowOff>167005</xdr:rowOff>
    </xdr:to>
    <xdr:sp macro="" textlink="">
      <xdr:nvSpPr>
        <xdr:cNvPr id="399" name="楕円 398"/>
        <xdr:cNvSpPr/>
      </xdr:nvSpPr>
      <xdr:spPr>
        <a:xfrm>
          <a:off x="1543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66675</xdr:rowOff>
    </xdr:from>
    <xdr:to>
      <xdr:col>85</xdr:col>
      <xdr:colOff>127000</xdr:colOff>
      <xdr:row>39</xdr:row>
      <xdr:rowOff>116205</xdr:rowOff>
    </xdr:to>
    <xdr:cxnSp macro="">
      <xdr:nvCxnSpPr>
        <xdr:cNvPr id="400" name="直線コネクタ 399"/>
        <xdr:cNvCxnSpPr/>
      </xdr:nvCxnSpPr>
      <xdr:spPr>
        <a:xfrm flipV="1">
          <a:off x="15481300" y="67532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29210</xdr:rowOff>
    </xdr:from>
    <xdr:to>
      <xdr:col>76</xdr:col>
      <xdr:colOff>165100</xdr:colOff>
      <xdr:row>39</xdr:row>
      <xdr:rowOff>130810</xdr:rowOff>
    </xdr:to>
    <xdr:sp macro="" textlink="">
      <xdr:nvSpPr>
        <xdr:cNvPr id="401" name="楕円 400"/>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80010</xdr:rowOff>
    </xdr:from>
    <xdr:to>
      <xdr:col>81</xdr:col>
      <xdr:colOff>50800</xdr:colOff>
      <xdr:row>39</xdr:row>
      <xdr:rowOff>116205</xdr:rowOff>
    </xdr:to>
    <xdr:cxnSp macro="">
      <xdr:nvCxnSpPr>
        <xdr:cNvPr id="402" name="直線コネクタ 401"/>
        <xdr:cNvCxnSpPr/>
      </xdr:nvCxnSpPr>
      <xdr:spPr>
        <a:xfrm>
          <a:off x="14592300" y="67665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403" name="楕円 402"/>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39</xdr:row>
      <xdr:rowOff>121920</xdr:rowOff>
    </xdr:to>
    <xdr:cxnSp macro="">
      <xdr:nvCxnSpPr>
        <xdr:cNvPr id="404" name="直線コネクタ 403"/>
        <xdr:cNvCxnSpPr/>
      </xdr:nvCxnSpPr>
      <xdr:spPr>
        <a:xfrm flipV="1">
          <a:off x="13703300" y="6766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5"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06"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407"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158132</xdr:rowOff>
    </xdr:from>
    <xdr:ext cx="405111" cy="259045"/>
    <xdr:sp macro="" textlink="">
      <xdr:nvSpPr>
        <xdr:cNvPr id="408" name="n_1mainValue【認定こども園・幼稚園・保育所】&#10;有形固定資産減価償却率"/>
        <xdr:cNvSpPr txBox="1"/>
      </xdr:nvSpPr>
      <xdr:spPr>
        <a:xfrm>
          <a:off x="15266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121937</xdr:rowOff>
    </xdr:from>
    <xdr:ext cx="405111" cy="259045"/>
    <xdr:sp macro="" textlink="">
      <xdr:nvSpPr>
        <xdr:cNvPr id="409" name="n_2mainValue【認定こども園・幼稚園・保育所】&#10;有形固定資産減価償却率"/>
        <xdr:cNvSpPr txBox="1"/>
      </xdr:nvSpPr>
      <xdr:spPr>
        <a:xfrm>
          <a:off x="14389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410" name="n_3mainValue【認定こども園・幼稚園・保育所】&#10;有形固定資産減価償却率"/>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37"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447" name="楕円 446"/>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448"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449" name="楕円 448"/>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450" name="直線コネクタ 449"/>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451" name="楕円 450"/>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452" name="直線コネクタ 451"/>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453" name="楕円 452"/>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115062</xdr:rowOff>
    </xdr:from>
    <xdr:to>
      <xdr:col>107</xdr:col>
      <xdr:colOff>50800</xdr:colOff>
      <xdr:row>41</xdr:row>
      <xdr:rowOff>115062</xdr:rowOff>
    </xdr:to>
    <xdr:cxnSp macro="">
      <xdr:nvCxnSpPr>
        <xdr:cNvPr id="454" name="直線コネクタ 453"/>
        <xdr:cNvCxnSpPr/>
      </xdr:nvCxnSpPr>
      <xdr:spPr>
        <a:xfrm>
          <a:off x="19545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6"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57"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458"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459" name="n_2mainValue【認定こども園・幼稚園・保育所】&#10;一人当たり面積"/>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460" name="n_3mainValue【認定こども園・幼稚園・保育所】&#10;一人当たり面積"/>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90"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00" name="楕円 499"/>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501" name="【学校施設】&#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02" name="楕円 501"/>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26670</xdr:rowOff>
    </xdr:to>
    <xdr:cxnSp macro="">
      <xdr:nvCxnSpPr>
        <xdr:cNvPr id="503" name="直線コネクタ 502"/>
        <xdr:cNvCxnSpPr/>
      </xdr:nvCxnSpPr>
      <xdr:spPr>
        <a:xfrm flipV="1">
          <a:off x="15481300" y="10443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04" name="楕円 503"/>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61</xdr:row>
      <xdr:rowOff>26670</xdr:rowOff>
    </xdr:to>
    <xdr:cxnSp macro="">
      <xdr:nvCxnSpPr>
        <xdr:cNvPr id="505" name="直線コネクタ 504"/>
        <xdr:cNvCxnSpPr/>
      </xdr:nvCxnSpPr>
      <xdr:spPr>
        <a:xfrm>
          <a:off x="14592300" y="10325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06" name="楕円 505"/>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57150</xdr:rowOff>
    </xdr:to>
    <xdr:cxnSp macro="">
      <xdr:nvCxnSpPr>
        <xdr:cNvPr id="507" name="直線コネクタ 506"/>
        <xdr:cNvCxnSpPr/>
      </xdr:nvCxnSpPr>
      <xdr:spPr>
        <a:xfrm flipV="1">
          <a:off x="13703300" y="10325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08"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09"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10" name="n_3aveValue【学校施設】&#10;有形固定資産減価償却率"/>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11"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12" name="n_2main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124477</xdr:rowOff>
    </xdr:from>
    <xdr:ext cx="405111" cy="259045"/>
    <xdr:sp macro="" textlink="">
      <xdr:nvSpPr>
        <xdr:cNvPr id="513" name="n_3mainValue【学校施設】&#10;有形固定資産減価償却率"/>
        <xdr:cNvSpPr txBox="1"/>
      </xdr:nvSpPr>
      <xdr:spPr>
        <a:xfrm>
          <a:off x="13500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5"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70576</xdr:rowOff>
    </xdr:from>
    <xdr:to>
      <xdr:col>116</xdr:col>
      <xdr:colOff>114300</xdr:colOff>
      <xdr:row>58</xdr:row>
      <xdr:rowOff>726</xdr:rowOff>
    </xdr:to>
    <xdr:sp macro="" textlink="">
      <xdr:nvSpPr>
        <xdr:cNvPr id="555" name="楕円 554"/>
        <xdr:cNvSpPr/>
      </xdr:nvSpPr>
      <xdr:spPr>
        <a:xfrm>
          <a:off x="22110700" y="98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93453</xdr:rowOff>
    </xdr:from>
    <xdr:ext cx="469744" cy="259045"/>
    <xdr:sp macro="" textlink="">
      <xdr:nvSpPr>
        <xdr:cNvPr id="556" name="【学校施設】&#10;一人当たり面積該当値テキスト"/>
        <xdr:cNvSpPr txBox="1"/>
      </xdr:nvSpPr>
      <xdr:spPr>
        <a:xfrm>
          <a:off x="22199600"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40096</xdr:rowOff>
    </xdr:from>
    <xdr:to>
      <xdr:col>112</xdr:col>
      <xdr:colOff>38100</xdr:colOff>
      <xdr:row>57</xdr:row>
      <xdr:rowOff>141696</xdr:rowOff>
    </xdr:to>
    <xdr:sp macro="" textlink="">
      <xdr:nvSpPr>
        <xdr:cNvPr id="557" name="楕円 556"/>
        <xdr:cNvSpPr/>
      </xdr:nvSpPr>
      <xdr:spPr>
        <a:xfrm>
          <a:off x="21272500" y="98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90896</xdr:rowOff>
    </xdr:from>
    <xdr:to>
      <xdr:col>116</xdr:col>
      <xdr:colOff>63500</xdr:colOff>
      <xdr:row>57</xdr:row>
      <xdr:rowOff>121376</xdr:rowOff>
    </xdr:to>
    <xdr:cxnSp macro="">
      <xdr:nvCxnSpPr>
        <xdr:cNvPr id="558" name="直線コネクタ 557"/>
        <xdr:cNvCxnSpPr/>
      </xdr:nvCxnSpPr>
      <xdr:spPr>
        <a:xfrm>
          <a:off x="21323300" y="986354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143510</xdr:rowOff>
    </xdr:from>
    <xdr:to>
      <xdr:col>107</xdr:col>
      <xdr:colOff>101600</xdr:colOff>
      <xdr:row>58</xdr:row>
      <xdr:rowOff>73660</xdr:rowOff>
    </xdr:to>
    <xdr:sp macro="" textlink="">
      <xdr:nvSpPr>
        <xdr:cNvPr id="559" name="楕円 558"/>
        <xdr:cNvSpPr/>
      </xdr:nvSpPr>
      <xdr:spPr>
        <a:xfrm>
          <a:off x="2038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90896</xdr:rowOff>
    </xdr:from>
    <xdr:to>
      <xdr:col>111</xdr:col>
      <xdr:colOff>177800</xdr:colOff>
      <xdr:row>58</xdr:row>
      <xdr:rowOff>22860</xdr:rowOff>
    </xdr:to>
    <xdr:cxnSp macro="">
      <xdr:nvCxnSpPr>
        <xdr:cNvPr id="560" name="直線コネクタ 559"/>
        <xdr:cNvCxnSpPr/>
      </xdr:nvCxnSpPr>
      <xdr:spPr>
        <a:xfrm flipV="1">
          <a:off x="20434300" y="986354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164193</xdr:rowOff>
    </xdr:from>
    <xdr:to>
      <xdr:col>102</xdr:col>
      <xdr:colOff>165100</xdr:colOff>
      <xdr:row>58</xdr:row>
      <xdr:rowOff>94343</xdr:rowOff>
    </xdr:to>
    <xdr:sp macro="" textlink="">
      <xdr:nvSpPr>
        <xdr:cNvPr id="561" name="楕円 560"/>
        <xdr:cNvSpPr/>
      </xdr:nvSpPr>
      <xdr:spPr>
        <a:xfrm>
          <a:off x="19494500" y="99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22860</xdr:rowOff>
    </xdr:from>
    <xdr:to>
      <xdr:col>107</xdr:col>
      <xdr:colOff>50800</xdr:colOff>
      <xdr:row>58</xdr:row>
      <xdr:rowOff>43543</xdr:rowOff>
    </xdr:to>
    <xdr:cxnSp macro="">
      <xdr:nvCxnSpPr>
        <xdr:cNvPr id="562" name="直線コネクタ 561"/>
        <xdr:cNvCxnSpPr/>
      </xdr:nvCxnSpPr>
      <xdr:spPr>
        <a:xfrm flipV="1">
          <a:off x="19545300" y="99669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38117</xdr:rowOff>
    </xdr:from>
    <xdr:ext cx="469744" cy="259045"/>
    <xdr:sp macro="" textlink="">
      <xdr:nvSpPr>
        <xdr:cNvPr id="563" name="n_1aveValue【学校施設】&#10;一人当たり面積"/>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4"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565" name="n_3aveValue【学校施設】&#10;一人当たり面積"/>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158223</xdr:rowOff>
    </xdr:from>
    <xdr:ext cx="469744" cy="259045"/>
    <xdr:sp macro="" textlink="">
      <xdr:nvSpPr>
        <xdr:cNvPr id="566" name="n_1mainValue【学校施設】&#10;一人当たり面積"/>
        <xdr:cNvSpPr txBox="1"/>
      </xdr:nvSpPr>
      <xdr:spPr>
        <a:xfrm>
          <a:off x="21075727" y="95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90187</xdr:rowOff>
    </xdr:from>
    <xdr:ext cx="469744" cy="259045"/>
    <xdr:sp macro="" textlink="">
      <xdr:nvSpPr>
        <xdr:cNvPr id="567" name="n_2mainValue【学校施設】&#10;一人当たり面積"/>
        <xdr:cNvSpPr txBox="1"/>
      </xdr:nvSpPr>
      <xdr:spPr>
        <a:xfrm>
          <a:off x="201994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110870</xdr:rowOff>
    </xdr:from>
    <xdr:ext cx="469744" cy="259045"/>
    <xdr:sp macro="" textlink="">
      <xdr:nvSpPr>
        <xdr:cNvPr id="568" name="n_3mainValue【学校施設】&#10;一人当たり面積"/>
        <xdr:cNvSpPr txBox="1"/>
      </xdr:nvSpPr>
      <xdr:spPr>
        <a:xfrm>
          <a:off x="19310427" y="971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3" name="テキスト ボックス 60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07" name="直線コネクタ 606"/>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08"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09" name="直線コネクタ 608"/>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10"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11" name="直線コネクタ 610"/>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100855</xdr:rowOff>
    </xdr:from>
    <xdr:ext cx="405111" cy="259045"/>
    <xdr:sp macro="" textlink="">
      <xdr:nvSpPr>
        <xdr:cNvPr id="612" name="【公民館】&#10;有形固定資産減価償却率平均値テキスト"/>
        <xdr:cNvSpPr txBox="1"/>
      </xdr:nvSpPr>
      <xdr:spPr>
        <a:xfrm>
          <a:off x="16357600" y="1758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13" name="フローチャート: 判断 612"/>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14" name="フローチャート: 判断 61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15" name="フローチャート: 判断 614"/>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616" name="フローチャート: 判断 615"/>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125985</xdr:rowOff>
    </xdr:from>
    <xdr:to>
      <xdr:col>85</xdr:col>
      <xdr:colOff>177800</xdr:colOff>
      <xdr:row>104</xdr:row>
      <xdr:rowOff>56135</xdr:rowOff>
    </xdr:to>
    <xdr:sp macro="" textlink="">
      <xdr:nvSpPr>
        <xdr:cNvPr id="622" name="楕円 621"/>
        <xdr:cNvSpPr/>
      </xdr:nvSpPr>
      <xdr:spPr>
        <a:xfrm>
          <a:off x="162687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104412</xdr:rowOff>
    </xdr:from>
    <xdr:ext cx="405111" cy="259045"/>
    <xdr:sp macro="" textlink="">
      <xdr:nvSpPr>
        <xdr:cNvPr id="623" name="【公民館】&#10;有形固定資産減価償却率該当値テキスト"/>
        <xdr:cNvSpPr txBox="1"/>
      </xdr:nvSpPr>
      <xdr:spPr>
        <a:xfrm>
          <a:off x="16357600"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157987</xdr:rowOff>
    </xdr:from>
    <xdr:to>
      <xdr:col>81</xdr:col>
      <xdr:colOff>101600</xdr:colOff>
      <xdr:row>104</xdr:row>
      <xdr:rowOff>88137</xdr:rowOff>
    </xdr:to>
    <xdr:sp macro="" textlink="">
      <xdr:nvSpPr>
        <xdr:cNvPr id="624" name="楕円 623"/>
        <xdr:cNvSpPr/>
      </xdr:nvSpPr>
      <xdr:spPr>
        <a:xfrm>
          <a:off x="15430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5335</xdr:rowOff>
    </xdr:from>
    <xdr:to>
      <xdr:col>85</xdr:col>
      <xdr:colOff>127000</xdr:colOff>
      <xdr:row>104</xdr:row>
      <xdr:rowOff>37337</xdr:rowOff>
    </xdr:to>
    <xdr:cxnSp macro="">
      <xdr:nvCxnSpPr>
        <xdr:cNvPr id="625" name="直線コネクタ 624"/>
        <xdr:cNvCxnSpPr/>
      </xdr:nvCxnSpPr>
      <xdr:spPr>
        <a:xfrm flipV="1">
          <a:off x="15481300" y="1783613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626" name="楕円 625"/>
        <xdr:cNvSpPr/>
      </xdr:nvSpPr>
      <xdr:spPr>
        <a:xfrm>
          <a:off x="14541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37337</xdr:rowOff>
    </xdr:from>
    <xdr:to>
      <xdr:col>81</xdr:col>
      <xdr:colOff>50800</xdr:colOff>
      <xdr:row>104</xdr:row>
      <xdr:rowOff>67056</xdr:rowOff>
    </xdr:to>
    <xdr:cxnSp macro="">
      <xdr:nvCxnSpPr>
        <xdr:cNvPr id="627" name="直線コネクタ 626"/>
        <xdr:cNvCxnSpPr/>
      </xdr:nvCxnSpPr>
      <xdr:spPr>
        <a:xfrm flipV="1">
          <a:off x="14592300" y="17868137"/>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57404</xdr:rowOff>
    </xdr:from>
    <xdr:to>
      <xdr:col>72</xdr:col>
      <xdr:colOff>38100</xdr:colOff>
      <xdr:row>104</xdr:row>
      <xdr:rowOff>159004</xdr:rowOff>
    </xdr:to>
    <xdr:sp macro="" textlink="">
      <xdr:nvSpPr>
        <xdr:cNvPr id="628" name="楕円 627"/>
        <xdr:cNvSpPr/>
      </xdr:nvSpPr>
      <xdr:spPr>
        <a:xfrm>
          <a:off x="1365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67056</xdr:rowOff>
    </xdr:from>
    <xdr:to>
      <xdr:col>76</xdr:col>
      <xdr:colOff>114300</xdr:colOff>
      <xdr:row>104</xdr:row>
      <xdr:rowOff>108204</xdr:rowOff>
    </xdr:to>
    <xdr:cxnSp macro="">
      <xdr:nvCxnSpPr>
        <xdr:cNvPr id="629" name="直線コネクタ 628"/>
        <xdr:cNvCxnSpPr/>
      </xdr:nvCxnSpPr>
      <xdr:spPr>
        <a:xfrm flipV="1">
          <a:off x="13703300" y="178978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30"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31"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632"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79264</xdr:rowOff>
    </xdr:from>
    <xdr:ext cx="405111" cy="259045"/>
    <xdr:sp macro="" textlink="">
      <xdr:nvSpPr>
        <xdr:cNvPr id="633" name="n_1mainValue【公民館】&#10;有形固定資産減価償却率"/>
        <xdr:cNvSpPr txBox="1"/>
      </xdr:nvSpPr>
      <xdr:spPr>
        <a:xfrm>
          <a:off x="152660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634" name="n_2mainValue【公民館】&#10;有形固定資産減価償却率"/>
        <xdr:cNvSpPr txBox="1"/>
      </xdr:nvSpPr>
      <xdr:spPr>
        <a:xfrm>
          <a:off x="14389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150131</xdr:rowOff>
    </xdr:from>
    <xdr:ext cx="405111" cy="259045"/>
    <xdr:sp macro="" textlink="">
      <xdr:nvSpPr>
        <xdr:cNvPr id="635" name="n_3mainValue【公民館】&#10;有形固定資産減価償却率"/>
        <xdr:cNvSpPr txBox="1"/>
      </xdr:nvSpPr>
      <xdr:spPr>
        <a:xfrm>
          <a:off x="135007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59" name="直線コネクタ 658"/>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6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61" name="直線コネクタ 66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62"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63" name="直線コネクタ 662"/>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6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65" name="フローチャート: 判断 66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66" name="フローチャート: 判断 665"/>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67" name="フローチャート: 判断 66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68" name="フローチャート: 判断 66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674" name="楕円 673"/>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675" name="【公民館】&#10;一人当たり面積該当値テキスト"/>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676" name="楕円 675"/>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49530</xdr:rowOff>
    </xdr:to>
    <xdr:cxnSp macro="">
      <xdr:nvCxnSpPr>
        <xdr:cNvPr id="677" name="直線コネクタ 676"/>
        <xdr:cNvCxnSpPr/>
      </xdr:nvCxnSpPr>
      <xdr:spPr>
        <a:xfrm flipV="1">
          <a:off x="21323300" y="18044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678" name="楕円 677"/>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57150</xdr:rowOff>
    </xdr:to>
    <xdr:cxnSp macro="">
      <xdr:nvCxnSpPr>
        <xdr:cNvPr id="679" name="直線コネクタ 678"/>
        <xdr:cNvCxnSpPr/>
      </xdr:nvCxnSpPr>
      <xdr:spPr>
        <a:xfrm flipV="1">
          <a:off x="20434300" y="1805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680" name="楕円 679"/>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64770</xdr:rowOff>
    </xdr:to>
    <xdr:cxnSp macro="">
      <xdr:nvCxnSpPr>
        <xdr:cNvPr id="681" name="直線コネクタ 680"/>
        <xdr:cNvCxnSpPr/>
      </xdr:nvCxnSpPr>
      <xdr:spPr>
        <a:xfrm flipV="1">
          <a:off x="19545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82"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683"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684"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91457</xdr:rowOff>
    </xdr:from>
    <xdr:ext cx="469744" cy="259045"/>
    <xdr:sp macro="" textlink="">
      <xdr:nvSpPr>
        <xdr:cNvPr id="685" name="n_1mainValue【公民館】&#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686" name="n_2mainValue【公民館】&#10;一人当たり面積"/>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687" name="n_3main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累計団体と比較して有形固定資産減価償却率が高くなっている施設は、庁舎、体育館・プール、保健センター・保健所、市民会館、学校施設、図書館、橋りょう・トンネルである。特に体育館・プールや保健センター・保健所は類似団体内で</a:t>
          </a:r>
          <a:r>
            <a:rPr kumimoji="1" lang="en-US" altLang="ja-JP" sz="1200" baseline="0">
              <a:solidFill>
                <a:schemeClr val="dk1"/>
              </a:solidFill>
              <a:effectLst/>
              <a:latin typeface="+mn-lt"/>
              <a:ea typeface="+mn-ea"/>
              <a:cs typeface="+mn-cs"/>
            </a:rPr>
            <a:t>2</a:t>
          </a:r>
          <a:r>
            <a:rPr kumimoji="1" lang="ja-JP" altLang="ja-JP" sz="1200" baseline="0">
              <a:solidFill>
                <a:schemeClr val="dk1"/>
              </a:solidFill>
              <a:effectLst/>
              <a:latin typeface="+mn-lt"/>
              <a:ea typeface="+mn-ea"/>
              <a:cs typeface="+mn-cs"/>
            </a:rPr>
            <a:t>位、また庁舎は団体内</a:t>
          </a:r>
          <a:r>
            <a:rPr kumimoji="1" lang="en-US" altLang="ja-JP" sz="1200" baseline="0">
              <a:solidFill>
                <a:schemeClr val="dk1"/>
              </a:solidFill>
              <a:effectLst/>
              <a:latin typeface="+mn-lt"/>
              <a:ea typeface="+mn-ea"/>
              <a:cs typeface="+mn-cs"/>
            </a:rPr>
            <a:t>3</a:t>
          </a:r>
          <a:r>
            <a:rPr kumimoji="1" lang="ja-JP" altLang="ja-JP" sz="1200" baseline="0">
              <a:solidFill>
                <a:schemeClr val="dk1"/>
              </a:solidFill>
              <a:effectLst/>
              <a:latin typeface="+mn-lt"/>
              <a:ea typeface="+mn-ea"/>
              <a:cs typeface="+mn-cs"/>
            </a:rPr>
            <a:t>位で償却率は非常に高い値となっている。</a:t>
          </a:r>
          <a:endParaRPr lang="ja-JP" altLang="ja-JP" sz="1200">
            <a:effectLst/>
          </a:endParaRPr>
        </a:p>
        <a:p>
          <a:r>
            <a:rPr kumimoji="1" lang="ja-JP" altLang="ja-JP" sz="1200" baseline="0">
              <a:solidFill>
                <a:schemeClr val="dk1"/>
              </a:solidFill>
              <a:effectLst/>
              <a:latin typeface="+mn-lt"/>
              <a:ea typeface="+mn-ea"/>
              <a:cs typeface="+mn-cs"/>
            </a:rPr>
            <a:t>要因として考えられるのは、体育館、保健所は築</a:t>
          </a:r>
          <a:r>
            <a:rPr kumimoji="1" lang="en-US" altLang="ja-JP" sz="1200" baseline="0">
              <a:solidFill>
                <a:schemeClr val="dk1"/>
              </a:solidFill>
              <a:effectLst/>
              <a:latin typeface="+mn-lt"/>
              <a:ea typeface="+mn-ea"/>
              <a:cs typeface="+mn-cs"/>
            </a:rPr>
            <a:t>40</a:t>
          </a:r>
          <a:r>
            <a:rPr kumimoji="1" lang="ja-JP" altLang="ja-JP" sz="1200" baseline="0">
              <a:solidFill>
                <a:schemeClr val="dk1"/>
              </a:solidFill>
              <a:effectLst/>
              <a:latin typeface="+mn-lt"/>
              <a:ea typeface="+mn-ea"/>
              <a:cs typeface="+mn-cs"/>
            </a:rPr>
            <a:t>年を超え、耐用年数に近づいていること、庁舎については築年数が低い別館があるものの、本庁舎が築</a:t>
          </a:r>
          <a:r>
            <a:rPr kumimoji="1" lang="en-US" altLang="ja-JP" sz="1200" baseline="0">
              <a:solidFill>
                <a:schemeClr val="dk1"/>
              </a:solidFill>
              <a:effectLst/>
              <a:latin typeface="+mn-lt"/>
              <a:ea typeface="+mn-ea"/>
              <a:cs typeface="+mn-cs"/>
            </a:rPr>
            <a:t>80</a:t>
          </a:r>
          <a:r>
            <a:rPr kumimoji="1" lang="ja-JP" altLang="ja-JP" sz="1200" baseline="0">
              <a:solidFill>
                <a:schemeClr val="dk1"/>
              </a:solidFill>
              <a:effectLst/>
              <a:latin typeface="+mn-lt"/>
              <a:ea typeface="+mn-ea"/>
              <a:cs typeface="+mn-cs"/>
            </a:rPr>
            <a:t>年を超えていることが挙げられる。現在、体育館については建替え手法のシミュレーションや民間資金の活用可能性など様々な調査を進めているところである。</a:t>
          </a:r>
          <a:endParaRPr lang="ja-JP" altLang="ja-JP" sz="1200">
            <a:effectLst/>
          </a:endParaRPr>
        </a:p>
        <a:p>
          <a:r>
            <a:rPr kumimoji="1" lang="ja-JP" altLang="ja-JP" sz="1200" baseline="0">
              <a:solidFill>
                <a:schemeClr val="dk1"/>
              </a:solidFill>
              <a:effectLst/>
              <a:latin typeface="+mn-lt"/>
              <a:ea typeface="+mn-ea"/>
              <a:cs typeface="+mn-cs"/>
            </a:rPr>
            <a:t>保健センター・保健所については大牟田市公共施設維持管理計画に基づき、改修を行い長寿命化を行っていく。</a:t>
          </a:r>
          <a:endParaRPr lang="ja-JP" altLang="ja-JP" sz="1200">
            <a:effectLst/>
          </a:endParaRPr>
        </a:p>
        <a:p>
          <a:r>
            <a:rPr kumimoji="1" lang="ja-JP" altLang="ja-JP" sz="1200" baseline="0">
              <a:solidFill>
                <a:schemeClr val="dk1"/>
              </a:solidFill>
              <a:effectLst/>
              <a:latin typeface="+mn-lt"/>
              <a:ea typeface="+mn-ea"/>
              <a:cs typeface="+mn-cs"/>
            </a:rPr>
            <a:t>また、学校施設については、再編により未使用のままとなっており、減価償却率を押し上げる要因と考えられる。一人当たりの面積についても空き施設の影響と考えられる。人口減に対応するため、今後は廃止や利活用を進めていくとともに、再編後も使用する施設については個別の長寿命化計画により適切に長寿命化を進めていく。</a:t>
          </a:r>
          <a:endParaRPr lang="ja-JP" altLang="ja-JP" sz="1200">
            <a:effectLst/>
          </a:endParaRPr>
        </a:p>
        <a:p>
          <a:r>
            <a:rPr kumimoji="1" lang="ja-JP" altLang="ja-JP" sz="1200" baseline="0">
              <a:solidFill>
                <a:schemeClr val="dk1"/>
              </a:solidFill>
              <a:effectLst/>
              <a:latin typeface="+mn-lt"/>
              <a:ea typeface="+mn-ea"/>
              <a:cs typeface="+mn-cs"/>
            </a:rPr>
            <a:t>今後も引き続き大牟田市公共施設維持管理計画や個別の長寿命化計画を踏まえ、適切な補修、維持管理を行いながら、他施設の集約化や廃止を進めていく必要がある。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115,310
114,640
81.45
53,465,606
53,356,568
42,482
27,574,457
46,883,995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2" name="楕円 71"/>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3" name="【図書館】&#10;有形固定資産減価償却率該当値テキスト"/>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4" name="楕円 73"/>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156210</xdr:rowOff>
    </xdr:to>
    <xdr:cxnSp macro="">
      <xdr:nvCxnSpPr>
        <xdr:cNvPr id="75" name="直線コネクタ 74"/>
        <xdr:cNvCxnSpPr/>
      </xdr:nvCxnSpPr>
      <xdr:spPr>
        <a:xfrm flipV="1">
          <a:off x="3797300" y="62924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136434</xdr:rowOff>
    </xdr:from>
    <xdr:to>
      <xdr:col>15</xdr:col>
      <xdr:colOff>101600</xdr:colOff>
      <xdr:row>37</xdr:row>
      <xdr:rowOff>66584</xdr:rowOff>
    </xdr:to>
    <xdr:sp macro="" textlink="">
      <xdr:nvSpPr>
        <xdr:cNvPr id="76" name="楕円 75"/>
        <xdr:cNvSpPr/>
      </xdr:nvSpPr>
      <xdr:spPr>
        <a:xfrm>
          <a:off x="2857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15784</xdr:rowOff>
    </xdr:to>
    <xdr:cxnSp macro="">
      <xdr:nvCxnSpPr>
        <xdr:cNvPr id="77" name="直線コネクタ 76"/>
        <xdr:cNvCxnSpPr/>
      </xdr:nvCxnSpPr>
      <xdr:spPr>
        <a:xfrm flipV="1">
          <a:off x="2908300" y="63284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xdr:rowOff>
    </xdr:from>
    <xdr:to>
      <xdr:col>10</xdr:col>
      <xdr:colOff>165100</xdr:colOff>
      <xdr:row>37</xdr:row>
      <xdr:rowOff>102507</xdr:rowOff>
    </xdr:to>
    <xdr:sp macro="" textlink="">
      <xdr:nvSpPr>
        <xdr:cNvPr id="78" name="楕円 77"/>
        <xdr:cNvSpPr/>
      </xdr:nvSpPr>
      <xdr:spPr>
        <a:xfrm>
          <a:off x="1968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51707</xdr:rowOff>
    </xdr:to>
    <xdr:cxnSp macro="">
      <xdr:nvCxnSpPr>
        <xdr:cNvPr id="79" name="直線コネクタ 78"/>
        <xdr:cNvCxnSpPr/>
      </xdr:nvCxnSpPr>
      <xdr:spPr>
        <a:xfrm flipV="1">
          <a:off x="2019300" y="635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82" name="n_3ave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3" name="n_1mainValue【図書館】&#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83111</xdr:rowOff>
    </xdr:from>
    <xdr:ext cx="405111" cy="259045"/>
    <xdr:sp macro="" textlink="">
      <xdr:nvSpPr>
        <xdr:cNvPr id="84" name="n_2mainValue【図書館】&#10;有形固定資産減価償却率"/>
        <xdr:cNvSpPr txBox="1"/>
      </xdr:nvSpPr>
      <xdr:spPr>
        <a:xfrm>
          <a:off x="2705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5" name="n_3main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98878</xdr:rowOff>
    </xdr:from>
    <xdr:to>
      <xdr:col>55</xdr:col>
      <xdr:colOff>50800</xdr:colOff>
      <xdr:row>40</xdr:row>
      <xdr:rowOff>29028</xdr:rowOff>
    </xdr:to>
    <xdr:sp macro="" textlink="">
      <xdr:nvSpPr>
        <xdr:cNvPr id="126" name="楕円 125"/>
        <xdr:cNvSpPr/>
      </xdr:nvSpPr>
      <xdr:spPr>
        <a:xfrm>
          <a:off x="10426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121755</xdr:rowOff>
    </xdr:from>
    <xdr:ext cx="469744" cy="259045"/>
    <xdr:sp macro="" textlink="">
      <xdr:nvSpPr>
        <xdr:cNvPr id="127" name="【図書館】&#10;一人当たり面積該当値テキスト"/>
        <xdr:cNvSpPr txBox="1"/>
      </xdr:nvSpPr>
      <xdr:spPr>
        <a:xfrm>
          <a:off x="10515600"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28" name="楕円 127"/>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149678</xdr:rowOff>
    </xdr:from>
    <xdr:to>
      <xdr:col>55</xdr:col>
      <xdr:colOff>0</xdr:colOff>
      <xdr:row>39</xdr:row>
      <xdr:rowOff>149678</xdr:rowOff>
    </xdr:to>
    <xdr:cxnSp macro="">
      <xdr:nvCxnSpPr>
        <xdr:cNvPr id="129" name="直線コネクタ 128"/>
        <xdr:cNvCxnSpPr/>
      </xdr:nvCxnSpPr>
      <xdr:spPr>
        <a:xfrm>
          <a:off x="9639300" y="6836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109765</xdr:rowOff>
    </xdr:from>
    <xdr:to>
      <xdr:col>46</xdr:col>
      <xdr:colOff>38100</xdr:colOff>
      <xdr:row>40</xdr:row>
      <xdr:rowOff>39915</xdr:rowOff>
    </xdr:to>
    <xdr:sp macro="" textlink="">
      <xdr:nvSpPr>
        <xdr:cNvPr id="130" name="楕円 129"/>
        <xdr:cNvSpPr/>
      </xdr:nvSpPr>
      <xdr:spPr>
        <a:xfrm>
          <a:off x="8699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160565</xdr:rowOff>
    </xdr:to>
    <xdr:cxnSp macro="">
      <xdr:nvCxnSpPr>
        <xdr:cNvPr id="131" name="直線コネクタ 130"/>
        <xdr:cNvCxnSpPr/>
      </xdr:nvCxnSpPr>
      <xdr:spPr>
        <a:xfrm flipV="1">
          <a:off x="8750300" y="68362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109765</xdr:rowOff>
    </xdr:from>
    <xdr:to>
      <xdr:col>41</xdr:col>
      <xdr:colOff>101600</xdr:colOff>
      <xdr:row>40</xdr:row>
      <xdr:rowOff>39915</xdr:rowOff>
    </xdr:to>
    <xdr:sp macro="" textlink="">
      <xdr:nvSpPr>
        <xdr:cNvPr id="132" name="楕円 131"/>
        <xdr:cNvSpPr/>
      </xdr:nvSpPr>
      <xdr:spPr>
        <a:xfrm>
          <a:off x="7810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160565</xdr:rowOff>
    </xdr:from>
    <xdr:to>
      <xdr:col>45</xdr:col>
      <xdr:colOff>177800</xdr:colOff>
      <xdr:row>39</xdr:row>
      <xdr:rowOff>160565</xdr:rowOff>
    </xdr:to>
    <xdr:cxnSp macro="">
      <xdr:nvCxnSpPr>
        <xdr:cNvPr id="133" name="直線コネクタ 132"/>
        <xdr:cNvCxnSpPr/>
      </xdr:nvCxnSpPr>
      <xdr:spPr>
        <a:xfrm>
          <a:off x="78613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45555</xdr:rowOff>
    </xdr:from>
    <xdr:ext cx="469744" cy="259045"/>
    <xdr:sp macro="" textlink="">
      <xdr:nvSpPr>
        <xdr:cNvPr id="137" name="n_1mainValue【図書館】&#10;一人当たり面積"/>
        <xdr:cNvSpPr txBox="1"/>
      </xdr:nvSpPr>
      <xdr:spPr>
        <a:xfrm>
          <a:off x="9391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56442</xdr:rowOff>
    </xdr:from>
    <xdr:ext cx="469744" cy="259045"/>
    <xdr:sp macro="" textlink="">
      <xdr:nvSpPr>
        <xdr:cNvPr id="138" name="n_2mainValue【図書館】&#10;一人当たり面積"/>
        <xdr:cNvSpPr txBox="1"/>
      </xdr:nvSpPr>
      <xdr:spPr>
        <a:xfrm>
          <a:off x="85154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56442</xdr:rowOff>
    </xdr:from>
    <xdr:ext cx="469744" cy="259045"/>
    <xdr:sp macro="" textlink="">
      <xdr:nvSpPr>
        <xdr:cNvPr id="139" name="n_3mainValue【図書館】&#10;一人当たり面積"/>
        <xdr:cNvSpPr txBox="1"/>
      </xdr:nvSpPr>
      <xdr:spPr>
        <a:xfrm>
          <a:off x="76264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xdr:rowOff>
    </xdr:from>
    <xdr:to>
      <xdr:col>24</xdr:col>
      <xdr:colOff>114300</xdr:colOff>
      <xdr:row>56</xdr:row>
      <xdr:rowOff>113665</xdr:rowOff>
    </xdr:to>
    <xdr:sp macro="" textlink="">
      <xdr:nvSpPr>
        <xdr:cNvPr id="179" name="楕円 178"/>
        <xdr:cNvSpPr/>
      </xdr:nvSpPr>
      <xdr:spPr>
        <a:xfrm>
          <a:off x="45847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98442</xdr:rowOff>
    </xdr:from>
    <xdr:ext cx="405111" cy="259045"/>
    <xdr:sp macro="" textlink="">
      <xdr:nvSpPr>
        <xdr:cNvPr id="180" name="【体育館・プール】&#10;有形固定資産減価償却率該当値テキスト"/>
        <xdr:cNvSpPr txBox="1"/>
      </xdr:nvSpPr>
      <xdr:spPr>
        <a:xfrm>
          <a:off x="4673600" y="952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52070</xdr:rowOff>
    </xdr:from>
    <xdr:to>
      <xdr:col>20</xdr:col>
      <xdr:colOff>38100</xdr:colOff>
      <xdr:row>56</xdr:row>
      <xdr:rowOff>153670</xdr:rowOff>
    </xdr:to>
    <xdr:sp macro="" textlink="">
      <xdr:nvSpPr>
        <xdr:cNvPr id="181" name="楕円 180"/>
        <xdr:cNvSpPr/>
      </xdr:nvSpPr>
      <xdr:spPr>
        <a:xfrm>
          <a:off x="3746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62865</xdr:rowOff>
    </xdr:from>
    <xdr:to>
      <xdr:col>24</xdr:col>
      <xdr:colOff>63500</xdr:colOff>
      <xdr:row>56</xdr:row>
      <xdr:rowOff>102870</xdr:rowOff>
    </xdr:to>
    <xdr:cxnSp macro="">
      <xdr:nvCxnSpPr>
        <xdr:cNvPr id="182" name="直線コネクタ 181"/>
        <xdr:cNvCxnSpPr/>
      </xdr:nvCxnSpPr>
      <xdr:spPr>
        <a:xfrm flipV="1">
          <a:off x="3797300" y="96640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22225</xdr:rowOff>
    </xdr:to>
    <xdr:sp macro="" textlink="">
      <xdr:nvSpPr>
        <xdr:cNvPr id="183" name="楕円 182"/>
        <xdr:cNvSpPr/>
      </xdr:nvSpPr>
      <xdr:spPr>
        <a:xfrm>
          <a:off x="2857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102870</xdr:rowOff>
    </xdr:from>
    <xdr:to>
      <xdr:col>19</xdr:col>
      <xdr:colOff>177800</xdr:colOff>
      <xdr:row>56</xdr:row>
      <xdr:rowOff>142875</xdr:rowOff>
    </xdr:to>
    <xdr:cxnSp macro="">
      <xdr:nvCxnSpPr>
        <xdr:cNvPr id="184" name="直線コネクタ 183"/>
        <xdr:cNvCxnSpPr/>
      </xdr:nvCxnSpPr>
      <xdr:spPr>
        <a:xfrm flipV="1">
          <a:off x="2908300" y="9704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133985</xdr:rowOff>
    </xdr:from>
    <xdr:to>
      <xdr:col>10</xdr:col>
      <xdr:colOff>165100</xdr:colOff>
      <xdr:row>57</xdr:row>
      <xdr:rowOff>64135</xdr:rowOff>
    </xdr:to>
    <xdr:sp macro="" textlink="">
      <xdr:nvSpPr>
        <xdr:cNvPr id="185" name="楕円 184"/>
        <xdr:cNvSpPr/>
      </xdr:nvSpPr>
      <xdr:spPr>
        <a:xfrm>
          <a:off x="1968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142875</xdr:rowOff>
    </xdr:from>
    <xdr:to>
      <xdr:col>15</xdr:col>
      <xdr:colOff>50800</xdr:colOff>
      <xdr:row>57</xdr:row>
      <xdr:rowOff>13335</xdr:rowOff>
    </xdr:to>
    <xdr:cxnSp macro="">
      <xdr:nvCxnSpPr>
        <xdr:cNvPr id="186" name="直線コネクタ 185"/>
        <xdr:cNvCxnSpPr/>
      </xdr:nvCxnSpPr>
      <xdr:spPr>
        <a:xfrm flipV="1">
          <a:off x="2019300" y="97440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170197</xdr:rowOff>
    </xdr:from>
    <xdr:ext cx="405111" cy="259045"/>
    <xdr:sp macro="" textlink="">
      <xdr:nvSpPr>
        <xdr:cNvPr id="190" name="n_1mainValue【体育館・プール】&#10;有形固定資産減価償却率"/>
        <xdr:cNvSpPr txBox="1"/>
      </xdr:nvSpPr>
      <xdr:spPr>
        <a:xfrm>
          <a:off x="3582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38752</xdr:rowOff>
    </xdr:from>
    <xdr:ext cx="405111" cy="259045"/>
    <xdr:sp macro="" textlink="">
      <xdr:nvSpPr>
        <xdr:cNvPr id="191" name="n_2mainValue【体育館・プール】&#10;有形固定資産減価償却率"/>
        <xdr:cNvSpPr txBox="1"/>
      </xdr:nvSpPr>
      <xdr:spPr>
        <a:xfrm>
          <a:off x="27057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80662</xdr:rowOff>
    </xdr:from>
    <xdr:ext cx="405111" cy="259045"/>
    <xdr:sp macro="" textlink="">
      <xdr:nvSpPr>
        <xdr:cNvPr id="192" name="n_3mainValue【体育館・プール】&#10;有形固定資産減価償却率"/>
        <xdr:cNvSpPr txBox="1"/>
      </xdr:nvSpPr>
      <xdr:spPr>
        <a:xfrm>
          <a:off x="18167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楕円 230"/>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32"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233" name="楕円 232"/>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118110</xdr:rowOff>
    </xdr:to>
    <xdr:cxnSp macro="">
      <xdr:nvCxnSpPr>
        <xdr:cNvPr id="234" name="直線コネクタ 233"/>
        <xdr:cNvCxnSpPr/>
      </xdr:nvCxnSpPr>
      <xdr:spPr>
        <a:xfrm flipV="1">
          <a:off x="9639300" y="10736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35" name="楕円 234"/>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121920</xdr:rowOff>
    </xdr:to>
    <xdr:cxnSp macro="">
      <xdr:nvCxnSpPr>
        <xdr:cNvPr id="236" name="直線コネクタ 235"/>
        <xdr:cNvCxnSpPr/>
      </xdr:nvCxnSpPr>
      <xdr:spPr>
        <a:xfrm flipV="1">
          <a:off x="8750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5080</xdr:rowOff>
    </xdr:to>
    <xdr:sp macro="" textlink="">
      <xdr:nvSpPr>
        <xdr:cNvPr id="237" name="楕円 236"/>
        <xdr:cNvSpPr/>
      </xdr:nvSpPr>
      <xdr:spPr>
        <a:xfrm>
          <a:off x="781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125730</xdr:rowOff>
    </xdr:to>
    <xdr:cxnSp macro="">
      <xdr:nvCxnSpPr>
        <xdr:cNvPr id="238" name="直線コネクタ 237"/>
        <xdr:cNvCxnSpPr/>
      </xdr:nvCxnSpPr>
      <xdr:spPr>
        <a:xfrm flipV="1">
          <a:off x="7861300" y="1075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1"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242" name="n_1mainValue【体育館・プール】&#10;一人当たり面積"/>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43" name="n_2mainValue【体育館・プール】&#10;一人当たり面積"/>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167657</xdr:rowOff>
    </xdr:from>
    <xdr:ext cx="469744" cy="259045"/>
    <xdr:sp macro="" textlink="">
      <xdr:nvSpPr>
        <xdr:cNvPr id="244" name="n_3mainValue【体育館・プール】&#10;一人当たり面積"/>
        <xdr:cNvSpPr txBox="1"/>
      </xdr:nvSpPr>
      <xdr:spPr>
        <a:xfrm>
          <a:off x="7626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2" name="テキスト ボックス 27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2" name="テキスト ボックス 28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286" name="直線コネクタ 285"/>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287"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288" name="直線コネクタ 287"/>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289"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290" name="直線コネクタ 28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291"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292" name="フローチャート: 判断 291"/>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293" name="フローチャート: 判断 292"/>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294" name="フローチャート: 判断 293"/>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295" name="フローチャート: 判断 294"/>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301" name="楕円 300"/>
        <xdr:cNvSpPr/>
      </xdr:nvSpPr>
      <xdr:spPr>
        <a:xfrm>
          <a:off x="4584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105427</xdr:rowOff>
    </xdr:from>
    <xdr:ext cx="405111" cy="259045"/>
    <xdr:sp macro="" textlink="">
      <xdr:nvSpPr>
        <xdr:cNvPr id="302" name="【市民会館】&#10;有形固定資産減価償却率該当値テキスト"/>
        <xdr:cNvSpPr txBox="1"/>
      </xdr:nvSpPr>
      <xdr:spPr>
        <a:xfrm>
          <a:off x="4673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64588</xdr:rowOff>
    </xdr:from>
    <xdr:to>
      <xdr:col>20</xdr:col>
      <xdr:colOff>38100</xdr:colOff>
      <xdr:row>102</xdr:row>
      <xdr:rowOff>166188</xdr:rowOff>
    </xdr:to>
    <xdr:sp macro="" textlink="">
      <xdr:nvSpPr>
        <xdr:cNvPr id="303" name="楕円 302"/>
        <xdr:cNvSpPr/>
      </xdr:nvSpPr>
      <xdr:spPr>
        <a:xfrm>
          <a:off x="3746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115388</xdr:rowOff>
    </xdr:from>
    <xdr:to>
      <xdr:col>24</xdr:col>
      <xdr:colOff>63500</xdr:colOff>
      <xdr:row>102</xdr:row>
      <xdr:rowOff>133350</xdr:rowOff>
    </xdr:to>
    <xdr:cxnSp macro="">
      <xdr:nvCxnSpPr>
        <xdr:cNvPr id="304" name="直線コネクタ 303"/>
        <xdr:cNvCxnSpPr/>
      </xdr:nvCxnSpPr>
      <xdr:spPr>
        <a:xfrm>
          <a:off x="3797300" y="176032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xdr:rowOff>
    </xdr:from>
    <xdr:to>
      <xdr:col>15</xdr:col>
      <xdr:colOff>101600</xdr:colOff>
      <xdr:row>102</xdr:row>
      <xdr:rowOff>115570</xdr:rowOff>
    </xdr:to>
    <xdr:sp macro="" textlink="">
      <xdr:nvSpPr>
        <xdr:cNvPr id="305" name="楕円 304"/>
        <xdr:cNvSpPr/>
      </xdr:nvSpPr>
      <xdr:spPr>
        <a:xfrm>
          <a:off x="2857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64770</xdr:rowOff>
    </xdr:from>
    <xdr:to>
      <xdr:col>19</xdr:col>
      <xdr:colOff>177800</xdr:colOff>
      <xdr:row>102</xdr:row>
      <xdr:rowOff>115388</xdr:rowOff>
    </xdr:to>
    <xdr:cxnSp macro="">
      <xdr:nvCxnSpPr>
        <xdr:cNvPr id="306" name="直線コネクタ 305"/>
        <xdr:cNvCxnSpPr/>
      </xdr:nvCxnSpPr>
      <xdr:spPr>
        <a:xfrm>
          <a:off x="2908300" y="1755267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49893</xdr:rowOff>
    </xdr:from>
    <xdr:to>
      <xdr:col>10</xdr:col>
      <xdr:colOff>165100</xdr:colOff>
      <xdr:row>102</xdr:row>
      <xdr:rowOff>151493</xdr:rowOff>
    </xdr:to>
    <xdr:sp macro="" textlink="">
      <xdr:nvSpPr>
        <xdr:cNvPr id="307" name="楕円 306"/>
        <xdr:cNvSpPr/>
      </xdr:nvSpPr>
      <xdr:spPr>
        <a:xfrm>
          <a:off x="1968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64770</xdr:rowOff>
    </xdr:from>
    <xdr:to>
      <xdr:col>15</xdr:col>
      <xdr:colOff>50800</xdr:colOff>
      <xdr:row>102</xdr:row>
      <xdr:rowOff>100693</xdr:rowOff>
    </xdr:to>
    <xdr:cxnSp macro="">
      <xdr:nvCxnSpPr>
        <xdr:cNvPr id="308" name="直線コネクタ 307"/>
        <xdr:cNvCxnSpPr/>
      </xdr:nvCxnSpPr>
      <xdr:spPr>
        <a:xfrm flipV="1">
          <a:off x="2019300" y="175526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09"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1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311" name="n_3aveValue【市民会館】&#10;有形固定資産減価償却率"/>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11265</xdr:rowOff>
    </xdr:from>
    <xdr:ext cx="405111" cy="259045"/>
    <xdr:sp macro="" textlink="">
      <xdr:nvSpPr>
        <xdr:cNvPr id="312" name="n_1mainValue【市民会館】&#10;有形固定資産減価償却率"/>
        <xdr:cNvSpPr txBox="1"/>
      </xdr:nvSpPr>
      <xdr:spPr>
        <a:xfrm>
          <a:off x="3582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132097</xdr:rowOff>
    </xdr:from>
    <xdr:ext cx="405111" cy="259045"/>
    <xdr:sp macro="" textlink="">
      <xdr:nvSpPr>
        <xdr:cNvPr id="313" name="n_2mainValue【市民会館】&#10;有形固定資産減価償却率"/>
        <xdr:cNvSpPr txBox="1"/>
      </xdr:nvSpPr>
      <xdr:spPr>
        <a:xfrm>
          <a:off x="2705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168020</xdr:rowOff>
    </xdr:from>
    <xdr:ext cx="405111" cy="259045"/>
    <xdr:sp macro="" textlink="">
      <xdr:nvSpPr>
        <xdr:cNvPr id="314" name="n_3mainValue【市民会館】&#10;有形固定資産減価償却率"/>
        <xdr:cNvSpPr txBox="1"/>
      </xdr:nvSpPr>
      <xdr:spPr>
        <a:xfrm>
          <a:off x="1816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36" name="直線コネクタ 335"/>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37"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38" name="直線コネクタ 337"/>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39"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40" name="直線コネクタ 339"/>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341" name="【市民会館】&#10;一人当たり面積平均値テキスト"/>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42" name="フローチャート: 判断 341"/>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43" name="フローチャート: 判断 3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44" name="フローチャート: 判断 343"/>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345" name="フローチャート: 判断 344"/>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119126</xdr:rowOff>
    </xdr:from>
    <xdr:to>
      <xdr:col>55</xdr:col>
      <xdr:colOff>50800</xdr:colOff>
      <xdr:row>106</xdr:row>
      <xdr:rowOff>49276</xdr:rowOff>
    </xdr:to>
    <xdr:sp macro="" textlink="">
      <xdr:nvSpPr>
        <xdr:cNvPr id="351" name="楕円 350"/>
        <xdr:cNvSpPr/>
      </xdr:nvSpPr>
      <xdr:spPr>
        <a:xfrm>
          <a:off x="10426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97553</xdr:rowOff>
    </xdr:from>
    <xdr:ext cx="469744" cy="259045"/>
    <xdr:sp macro="" textlink="">
      <xdr:nvSpPr>
        <xdr:cNvPr id="352" name="【市民会館】&#10;一人当たり面積該当値テキスト"/>
        <xdr:cNvSpPr txBox="1"/>
      </xdr:nvSpPr>
      <xdr:spPr>
        <a:xfrm>
          <a:off x="10515600"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123698</xdr:rowOff>
    </xdr:from>
    <xdr:to>
      <xdr:col>50</xdr:col>
      <xdr:colOff>165100</xdr:colOff>
      <xdr:row>106</xdr:row>
      <xdr:rowOff>53848</xdr:rowOff>
    </xdr:to>
    <xdr:sp macro="" textlink="">
      <xdr:nvSpPr>
        <xdr:cNvPr id="353" name="楕円 352"/>
        <xdr:cNvSpPr/>
      </xdr:nvSpPr>
      <xdr:spPr>
        <a:xfrm>
          <a:off x="9588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169926</xdr:rowOff>
    </xdr:from>
    <xdr:to>
      <xdr:col>55</xdr:col>
      <xdr:colOff>0</xdr:colOff>
      <xdr:row>106</xdr:row>
      <xdr:rowOff>3048</xdr:rowOff>
    </xdr:to>
    <xdr:cxnSp macro="">
      <xdr:nvCxnSpPr>
        <xdr:cNvPr id="354" name="直線コネクタ 353"/>
        <xdr:cNvCxnSpPr/>
      </xdr:nvCxnSpPr>
      <xdr:spPr>
        <a:xfrm flipV="1">
          <a:off x="9639300" y="1817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xdr:rowOff>
    </xdr:from>
    <xdr:to>
      <xdr:col>46</xdr:col>
      <xdr:colOff>38100</xdr:colOff>
      <xdr:row>105</xdr:row>
      <xdr:rowOff>101854</xdr:rowOff>
    </xdr:to>
    <xdr:sp macro="" textlink="">
      <xdr:nvSpPr>
        <xdr:cNvPr id="355" name="楕円 354"/>
        <xdr:cNvSpPr/>
      </xdr:nvSpPr>
      <xdr:spPr>
        <a:xfrm>
          <a:off x="8699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51054</xdr:rowOff>
    </xdr:from>
    <xdr:to>
      <xdr:col>50</xdr:col>
      <xdr:colOff>114300</xdr:colOff>
      <xdr:row>106</xdr:row>
      <xdr:rowOff>3048</xdr:rowOff>
    </xdr:to>
    <xdr:cxnSp macro="">
      <xdr:nvCxnSpPr>
        <xdr:cNvPr id="356" name="直線コネクタ 355"/>
        <xdr:cNvCxnSpPr/>
      </xdr:nvCxnSpPr>
      <xdr:spPr>
        <a:xfrm>
          <a:off x="8750300" y="180533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4826</xdr:rowOff>
    </xdr:from>
    <xdr:to>
      <xdr:col>41</xdr:col>
      <xdr:colOff>101600</xdr:colOff>
      <xdr:row>105</xdr:row>
      <xdr:rowOff>106426</xdr:rowOff>
    </xdr:to>
    <xdr:sp macro="" textlink="">
      <xdr:nvSpPr>
        <xdr:cNvPr id="357" name="楕円 356"/>
        <xdr:cNvSpPr/>
      </xdr:nvSpPr>
      <xdr:spPr>
        <a:xfrm>
          <a:off x="7810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51054</xdr:rowOff>
    </xdr:from>
    <xdr:to>
      <xdr:col>45</xdr:col>
      <xdr:colOff>177800</xdr:colOff>
      <xdr:row>105</xdr:row>
      <xdr:rowOff>55626</xdr:rowOff>
    </xdr:to>
    <xdr:cxnSp macro="">
      <xdr:nvCxnSpPr>
        <xdr:cNvPr id="358" name="直線コネクタ 357"/>
        <xdr:cNvCxnSpPr/>
      </xdr:nvCxnSpPr>
      <xdr:spPr>
        <a:xfrm flipV="1">
          <a:off x="7861300" y="1805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359"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360"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361"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44975</xdr:rowOff>
    </xdr:from>
    <xdr:ext cx="469744" cy="259045"/>
    <xdr:sp macro="" textlink="">
      <xdr:nvSpPr>
        <xdr:cNvPr id="362" name="n_1mainValue【市民会館】&#10;一人当たり面積"/>
        <xdr:cNvSpPr txBox="1"/>
      </xdr:nvSpPr>
      <xdr:spPr>
        <a:xfrm>
          <a:off x="9391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118381</xdr:rowOff>
    </xdr:from>
    <xdr:ext cx="469744" cy="259045"/>
    <xdr:sp macro="" textlink="">
      <xdr:nvSpPr>
        <xdr:cNvPr id="363" name="n_2mainValue【市民会館】&#10;一人当たり面積"/>
        <xdr:cNvSpPr txBox="1"/>
      </xdr:nvSpPr>
      <xdr:spPr>
        <a:xfrm>
          <a:off x="85154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364" name="n_3main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390" name="直線コネクタ 389"/>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391"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392" name="直線コネクタ 391"/>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393"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94" name="直線コネクタ 39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58074</xdr:rowOff>
    </xdr:from>
    <xdr:ext cx="405111" cy="259045"/>
    <xdr:sp macro="" textlink="">
      <xdr:nvSpPr>
        <xdr:cNvPr id="395" name="【一般廃棄物処理施設】&#10;有形固定資産減価償却率平均値テキスト"/>
        <xdr:cNvSpPr txBox="1"/>
      </xdr:nvSpPr>
      <xdr:spPr>
        <a:xfrm>
          <a:off x="16357600" y="6058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396" name="フローチャート: 判断 395"/>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397" name="フローチャート: 判断 396"/>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98" name="フローチャート: 判断 397"/>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399" name="フローチャート: 判断 398"/>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62956</xdr:rowOff>
    </xdr:from>
    <xdr:to>
      <xdr:col>85</xdr:col>
      <xdr:colOff>177800</xdr:colOff>
      <xdr:row>36</xdr:row>
      <xdr:rowOff>164556</xdr:rowOff>
    </xdr:to>
    <xdr:sp macro="" textlink="">
      <xdr:nvSpPr>
        <xdr:cNvPr id="405" name="楕円 404"/>
        <xdr:cNvSpPr/>
      </xdr:nvSpPr>
      <xdr:spPr>
        <a:xfrm>
          <a:off x="162687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41383</xdr:rowOff>
    </xdr:from>
    <xdr:ext cx="405111" cy="259045"/>
    <xdr:sp macro="" textlink="">
      <xdr:nvSpPr>
        <xdr:cNvPr id="406" name="【一般廃棄物処理施設】&#10;有形固定資産減価償却率該当値テキスト"/>
        <xdr:cNvSpPr txBox="1"/>
      </xdr:nvSpPr>
      <xdr:spPr>
        <a:xfrm>
          <a:off x="16357600" y="621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120106</xdr:rowOff>
    </xdr:from>
    <xdr:to>
      <xdr:col>81</xdr:col>
      <xdr:colOff>101600</xdr:colOff>
      <xdr:row>37</xdr:row>
      <xdr:rowOff>50256</xdr:rowOff>
    </xdr:to>
    <xdr:sp macro="" textlink="">
      <xdr:nvSpPr>
        <xdr:cNvPr id="407" name="楕円 406"/>
        <xdr:cNvSpPr/>
      </xdr:nvSpPr>
      <xdr:spPr>
        <a:xfrm>
          <a:off x="15430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113756</xdr:rowOff>
    </xdr:from>
    <xdr:to>
      <xdr:col>85</xdr:col>
      <xdr:colOff>127000</xdr:colOff>
      <xdr:row>36</xdr:row>
      <xdr:rowOff>170906</xdr:rowOff>
    </xdr:to>
    <xdr:cxnSp macro="">
      <xdr:nvCxnSpPr>
        <xdr:cNvPr id="408" name="直線コネクタ 407"/>
        <xdr:cNvCxnSpPr/>
      </xdr:nvCxnSpPr>
      <xdr:spPr>
        <a:xfrm flipV="1">
          <a:off x="15481300" y="628595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164193</xdr:rowOff>
    </xdr:from>
    <xdr:to>
      <xdr:col>76</xdr:col>
      <xdr:colOff>165100</xdr:colOff>
      <xdr:row>37</xdr:row>
      <xdr:rowOff>94343</xdr:rowOff>
    </xdr:to>
    <xdr:sp macro="" textlink="">
      <xdr:nvSpPr>
        <xdr:cNvPr id="409" name="楕円 408"/>
        <xdr:cNvSpPr/>
      </xdr:nvSpPr>
      <xdr:spPr>
        <a:xfrm>
          <a:off x="14541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170906</xdr:rowOff>
    </xdr:from>
    <xdr:to>
      <xdr:col>81</xdr:col>
      <xdr:colOff>50800</xdr:colOff>
      <xdr:row>37</xdr:row>
      <xdr:rowOff>43543</xdr:rowOff>
    </xdr:to>
    <xdr:cxnSp macro="">
      <xdr:nvCxnSpPr>
        <xdr:cNvPr id="410" name="直線コネクタ 409"/>
        <xdr:cNvCxnSpPr/>
      </xdr:nvCxnSpPr>
      <xdr:spPr>
        <a:xfrm flipV="1">
          <a:off x="14592300" y="63431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411" name="n_1aveValue【一般廃棄物処理施設】&#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412"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13"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41383</xdr:rowOff>
    </xdr:from>
    <xdr:ext cx="405111" cy="259045"/>
    <xdr:sp macro="" textlink="">
      <xdr:nvSpPr>
        <xdr:cNvPr id="414" name="n_1mainValue【一般廃棄物処理施設】&#10;有形固定資産減価償却率"/>
        <xdr:cNvSpPr txBox="1"/>
      </xdr:nvSpPr>
      <xdr:spPr>
        <a:xfrm>
          <a:off x="15266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85470</xdr:rowOff>
    </xdr:from>
    <xdr:ext cx="405111" cy="259045"/>
    <xdr:sp macro="" textlink="">
      <xdr:nvSpPr>
        <xdr:cNvPr id="415" name="n_2mainValue【一般廃棄物処理施設】&#10;有形固定資産減価償却率"/>
        <xdr:cNvSpPr txBox="1"/>
      </xdr:nvSpPr>
      <xdr:spPr>
        <a:xfrm>
          <a:off x="14389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7" name="テキスト ボックス 42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9" name="テキスト ボックス 42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1" name="テキスト ボックス 43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3" name="テキスト ボックス 43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37" name="直線コネクタ 436"/>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38"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39" name="直線コネクタ 438"/>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40"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41" name="直線コネクタ 440"/>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442"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43" name="フローチャート: 判断 442"/>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44" name="フローチャート: 判断 443"/>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445" name="フローチャート: 判断 444"/>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446" name="フローチャート: 判断 445"/>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138479</xdr:rowOff>
    </xdr:from>
    <xdr:to>
      <xdr:col>116</xdr:col>
      <xdr:colOff>114300</xdr:colOff>
      <xdr:row>39</xdr:row>
      <xdr:rowOff>68629</xdr:rowOff>
    </xdr:to>
    <xdr:sp macro="" textlink="">
      <xdr:nvSpPr>
        <xdr:cNvPr id="452" name="楕円 451"/>
        <xdr:cNvSpPr/>
      </xdr:nvSpPr>
      <xdr:spPr>
        <a:xfrm>
          <a:off x="22110700" y="66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161356</xdr:rowOff>
    </xdr:from>
    <xdr:ext cx="599010" cy="259045"/>
    <xdr:sp macro="" textlink="">
      <xdr:nvSpPr>
        <xdr:cNvPr id="453" name="【一般廃棄物処理施設】&#10;一人当たり有形固定資産（償却資産）額該当値テキスト"/>
        <xdr:cNvSpPr txBox="1"/>
      </xdr:nvSpPr>
      <xdr:spPr>
        <a:xfrm>
          <a:off x="22199600" y="650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148465</xdr:rowOff>
    </xdr:from>
    <xdr:to>
      <xdr:col>112</xdr:col>
      <xdr:colOff>38100</xdr:colOff>
      <xdr:row>39</xdr:row>
      <xdr:rowOff>78615</xdr:rowOff>
    </xdr:to>
    <xdr:sp macro="" textlink="">
      <xdr:nvSpPr>
        <xdr:cNvPr id="454" name="楕円 453"/>
        <xdr:cNvSpPr/>
      </xdr:nvSpPr>
      <xdr:spPr>
        <a:xfrm>
          <a:off x="21272500" y="66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17829</xdr:rowOff>
    </xdr:from>
    <xdr:to>
      <xdr:col>116</xdr:col>
      <xdr:colOff>63500</xdr:colOff>
      <xdr:row>39</xdr:row>
      <xdr:rowOff>27815</xdr:rowOff>
    </xdr:to>
    <xdr:cxnSp macro="">
      <xdr:nvCxnSpPr>
        <xdr:cNvPr id="455" name="直線コネクタ 454"/>
        <xdr:cNvCxnSpPr/>
      </xdr:nvCxnSpPr>
      <xdr:spPr>
        <a:xfrm flipV="1">
          <a:off x="21323300" y="6704379"/>
          <a:ext cx="8382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155871</xdr:rowOff>
    </xdr:from>
    <xdr:to>
      <xdr:col>107</xdr:col>
      <xdr:colOff>101600</xdr:colOff>
      <xdr:row>39</xdr:row>
      <xdr:rowOff>86021</xdr:rowOff>
    </xdr:to>
    <xdr:sp macro="" textlink="">
      <xdr:nvSpPr>
        <xdr:cNvPr id="456" name="楕円 455"/>
        <xdr:cNvSpPr/>
      </xdr:nvSpPr>
      <xdr:spPr>
        <a:xfrm>
          <a:off x="20383500" y="66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27815</xdr:rowOff>
    </xdr:from>
    <xdr:to>
      <xdr:col>111</xdr:col>
      <xdr:colOff>177800</xdr:colOff>
      <xdr:row>39</xdr:row>
      <xdr:rowOff>35221</xdr:rowOff>
    </xdr:to>
    <xdr:cxnSp macro="">
      <xdr:nvCxnSpPr>
        <xdr:cNvPr id="457" name="直線コネクタ 456"/>
        <xdr:cNvCxnSpPr/>
      </xdr:nvCxnSpPr>
      <xdr:spPr>
        <a:xfrm flipV="1">
          <a:off x="20434300" y="6714365"/>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458"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459"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460"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95142</xdr:rowOff>
    </xdr:from>
    <xdr:ext cx="534377" cy="259045"/>
    <xdr:sp macro="" textlink="">
      <xdr:nvSpPr>
        <xdr:cNvPr id="461" name="n_1mainValue【一般廃棄物処理施設】&#10;一人当たり有形固定資産（償却資産）額"/>
        <xdr:cNvSpPr txBox="1"/>
      </xdr:nvSpPr>
      <xdr:spPr>
        <a:xfrm>
          <a:off x="21043411" y="643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102548</xdr:rowOff>
    </xdr:from>
    <xdr:ext cx="534377" cy="259045"/>
    <xdr:sp macro="" textlink="">
      <xdr:nvSpPr>
        <xdr:cNvPr id="462" name="n_2mainValue【一般廃棄物処理施設】&#10;一人当たり有形固定資産（償却資産）額"/>
        <xdr:cNvSpPr txBox="1"/>
      </xdr:nvSpPr>
      <xdr:spPr>
        <a:xfrm>
          <a:off x="20167111" y="64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65315</xdr:rowOff>
    </xdr:to>
    <xdr:cxnSp macro="">
      <xdr:nvCxnSpPr>
        <xdr:cNvPr id="488" name="直線コネクタ 487"/>
        <xdr:cNvCxnSpPr/>
      </xdr:nvCxnSpPr>
      <xdr:spPr>
        <a:xfrm flipV="1">
          <a:off x="16318864" y="9784080"/>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89"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90" name="直線コネクタ 489"/>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91"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92" name="直線コネクタ 491"/>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493"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494" name="フローチャート: 判断 493"/>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27577</xdr:rowOff>
    </xdr:from>
    <xdr:to>
      <xdr:col>81</xdr:col>
      <xdr:colOff>101600</xdr:colOff>
      <xdr:row>60</xdr:row>
      <xdr:rowOff>129177</xdr:rowOff>
    </xdr:to>
    <xdr:sp macro="" textlink="">
      <xdr:nvSpPr>
        <xdr:cNvPr id="495" name="フローチャート: 判断 494"/>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39007</xdr:rowOff>
    </xdr:from>
    <xdr:to>
      <xdr:col>76</xdr:col>
      <xdr:colOff>165100</xdr:colOff>
      <xdr:row>60</xdr:row>
      <xdr:rowOff>140607</xdr:rowOff>
    </xdr:to>
    <xdr:sp macro="" textlink="">
      <xdr:nvSpPr>
        <xdr:cNvPr id="496" name="フローチャート: 判断 495"/>
        <xdr:cNvSpPr/>
      </xdr:nvSpPr>
      <xdr:spPr>
        <a:xfrm>
          <a:off x="14541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119017</xdr:rowOff>
    </xdr:from>
    <xdr:to>
      <xdr:col>72</xdr:col>
      <xdr:colOff>38100</xdr:colOff>
      <xdr:row>61</xdr:row>
      <xdr:rowOff>49167</xdr:rowOff>
    </xdr:to>
    <xdr:sp macro="" textlink="">
      <xdr:nvSpPr>
        <xdr:cNvPr id="497" name="フローチャート: 判断 496"/>
        <xdr:cNvSpPr/>
      </xdr:nvSpPr>
      <xdr:spPr>
        <a:xfrm>
          <a:off x="13652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03" name="楕円 502"/>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92727</xdr:rowOff>
    </xdr:from>
    <xdr:ext cx="405111" cy="259045"/>
    <xdr:sp macro="" textlink="">
      <xdr:nvSpPr>
        <xdr:cNvPr id="504" name="【保健センター・保健所】&#10;有形固定資産減価償却率該当値テキスト"/>
        <xdr:cNvSpPr txBox="1"/>
      </xdr:nvSpPr>
      <xdr:spPr>
        <a:xfrm>
          <a:off x="16357600" y="969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141877</xdr:rowOff>
    </xdr:from>
    <xdr:to>
      <xdr:col>81</xdr:col>
      <xdr:colOff>101600</xdr:colOff>
      <xdr:row>56</xdr:row>
      <xdr:rowOff>72027</xdr:rowOff>
    </xdr:to>
    <xdr:sp macro="" textlink="">
      <xdr:nvSpPr>
        <xdr:cNvPr id="505" name="楕円 504"/>
        <xdr:cNvSpPr/>
      </xdr:nvSpPr>
      <xdr:spPr>
        <a:xfrm>
          <a:off x="15430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21227</xdr:rowOff>
    </xdr:from>
    <xdr:to>
      <xdr:col>85</xdr:col>
      <xdr:colOff>127000</xdr:colOff>
      <xdr:row>57</xdr:row>
      <xdr:rowOff>57150</xdr:rowOff>
    </xdr:to>
    <xdr:cxnSp macro="">
      <xdr:nvCxnSpPr>
        <xdr:cNvPr id="506" name="直線コネクタ 505"/>
        <xdr:cNvCxnSpPr/>
      </xdr:nvCxnSpPr>
      <xdr:spPr>
        <a:xfrm>
          <a:off x="15481300" y="9622427"/>
          <a:ext cx="8382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14515</xdr:rowOff>
    </xdr:from>
    <xdr:to>
      <xdr:col>76</xdr:col>
      <xdr:colOff>165100</xdr:colOff>
      <xdr:row>56</xdr:row>
      <xdr:rowOff>116115</xdr:rowOff>
    </xdr:to>
    <xdr:sp macro="" textlink="">
      <xdr:nvSpPr>
        <xdr:cNvPr id="507" name="楕円 506"/>
        <xdr:cNvSpPr/>
      </xdr:nvSpPr>
      <xdr:spPr>
        <a:xfrm>
          <a:off x="14541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21227</xdr:rowOff>
    </xdr:from>
    <xdr:to>
      <xdr:col>81</xdr:col>
      <xdr:colOff>50800</xdr:colOff>
      <xdr:row>56</xdr:row>
      <xdr:rowOff>65315</xdr:rowOff>
    </xdr:to>
    <xdr:cxnSp macro="">
      <xdr:nvCxnSpPr>
        <xdr:cNvPr id="508" name="直線コネクタ 507"/>
        <xdr:cNvCxnSpPr/>
      </xdr:nvCxnSpPr>
      <xdr:spPr>
        <a:xfrm flipV="1">
          <a:off x="14592300" y="96224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50437</xdr:rowOff>
    </xdr:from>
    <xdr:to>
      <xdr:col>72</xdr:col>
      <xdr:colOff>38100</xdr:colOff>
      <xdr:row>56</xdr:row>
      <xdr:rowOff>152037</xdr:rowOff>
    </xdr:to>
    <xdr:sp macro="" textlink="">
      <xdr:nvSpPr>
        <xdr:cNvPr id="509" name="楕円 508"/>
        <xdr:cNvSpPr/>
      </xdr:nvSpPr>
      <xdr:spPr>
        <a:xfrm>
          <a:off x="13652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65315</xdr:rowOff>
    </xdr:from>
    <xdr:to>
      <xdr:col>76</xdr:col>
      <xdr:colOff>114300</xdr:colOff>
      <xdr:row>56</xdr:row>
      <xdr:rowOff>101237</xdr:rowOff>
    </xdr:to>
    <xdr:cxnSp macro="">
      <xdr:nvCxnSpPr>
        <xdr:cNvPr id="510" name="直線コネクタ 509"/>
        <xdr:cNvCxnSpPr/>
      </xdr:nvCxnSpPr>
      <xdr:spPr>
        <a:xfrm flipV="1">
          <a:off x="13703300" y="96665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120304</xdr:rowOff>
    </xdr:from>
    <xdr:ext cx="405111" cy="259045"/>
    <xdr:sp macro="" textlink="">
      <xdr:nvSpPr>
        <xdr:cNvPr id="511" name="n_1aveValue【保健センター・保健所】&#10;有形固定資産減価償却率"/>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131734</xdr:rowOff>
    </xdr:from>
    <xdr:ext cx="405111" cy="259045"/>
    <xdr:sp macro="" textlink="">
      <xdr:nvSpPr>
        <xdr:cNvPr id="512" name="n_2aveValue【保健センター・保健所】&#10;有形固定資産減価償却率"/>
        <xdr:cNvSpPr txBox="1"/>
      </xdr:nvSpPr>
      <xdr:spPr>
        <a:xfrm>
          <a:off x="14389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513" name="n_3aveValue【保健センター・保健所】&#10;有形固定資産減価償却率"/>
        <xdr:cNvSpPr txBox="1"/>
      </xdr:nvSpPr>
      <xdr:spPr>
        <a:xfrm>
          <a:off x="13500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88554</xdr:rowOff>
    </xdr:from>
    <xdr:ext cx="405111" cy="259045"/>
    <xdr:sp macro="" textlink="">
      <xdr:nvSpPr>
        <xdr:cNvPr id="514" name="n_1mainValue【保健センター・保健所】&#10;有形固定資産減価償却率"/>
        <xdr:cNvSpPr txBox="1"/>
      </xdr:nvSpPr>
      <xdr:spPr>
        <a:xfrm>
          <a:off x="15266044" y="934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132642</xdr:rowOff>
    </xdr:from>
    <xdr:ext cx="405111" cy="259045"/>
    <xdr:sp macro="" textlink="">
      <xdr:nvSpPr>
        <xdr:cNvPr id="515" name="n_2mainValue【保健センター・保健所】&#10;有形固定資産減価償却率"/>
        <xdr:cNvSpPr txBox="1"/>
      </xdr:nvSpPr>
      <xdr:spPr>
        <a:xfrm>
          <a:off x="14389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168564</xdr:rowOff>
    </xdr:from>
    <xdr:ext cx="405111" cy="259045"/>
    <xdr:sp macro="" textlink="">
      <xdr:nvSpPr>
        <xdr:cNvPr id="516" name="n_3mainValue【保健センター・保健所】&#10;有形固定資産減価償却率"/>
        <xdr:cNvSpPr txBox="1"/>
      </xdr:nvSpPr>
      <xdr:spPr>
        <a:xfrm>
          <a:off x="13500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7" name="直線コネクタ 52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8" name="テキスト ボックス 52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9" name="直線コネクタ 52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0" name="テキスト ボックス 52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1" name="直線コネクタ 53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2" name="テキスト ボックス 53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3" name="直線コネクタ 53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4" name="テキスト ボックス 53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38" name="直線コネクタ 537"/>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39"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40" name="直線コネクタ 53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4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2" name="直線コネクタ 54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43"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44" name="フローチャート: 判断 543"/>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45" name="フローチャート: 判断 544"/>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46" name="フローチャート: 判断 545"/>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47" name="フローチャート: 判断 546"/>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53" name="楕円 552"/>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554" name="【保健センター・保健所】&#10;一人当たり面積該当値テキスト"/>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555" name="楕円 554"/>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556" name="直線コネクタ 555"/>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557" name="楕円 556"/>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558" name="直線コネクタ 557"/>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559" name="楕円 558"/>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560" name="直線コネクタ 559"/>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61"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62"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563"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564" name="n_1mainValue【保健センター・保健所】&#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565" name="n_2mainValue【保健センター・保健所】&#10;一人当たり面積"/>
        <xdr:cNvSpPr txBox="1"/>
      </xdr:nvSpPr>
      <xdr:spPr>
        <a:xfrm>
          <a:off x="20199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76217</xdr:rowOff>
    </xdr:from>
    <xdr:ext cx="469744" cy="259045"/>
    <xdr:sp macro="" textlink="">
      <xdr:nvSpPr>
        <xdr:cNvPr id="566" name="n_3mainValue【保健センター・保健所】&#10;一人当たり面積"/>
        <xdr:cNvSpPr txBox="1"/>
      </xdr:nvSpPr>
      <xdr:spPr>
        <a:xfrm>
          <a:off x="19310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591" name="直線コネクタ 590"/>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592"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93" name="直線コネクタ 592"/>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94"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95" name="直線コネクタ 594"/>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596"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597" name="フローチャート: 判断 596"/>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598" name="フローチャート: 判断 597"/>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599" name="フローチャート: 判断 598"/>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00" name="フローチャート: 判断 599"/>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80645</xdr:rowOff>
    </xdr:from>
    <xdr:to>
      <xdr:col>85</xdr:col>
      <xdr:colOff>177800</xdr:colOff>
      <xdr:row>85</xdr:row>
      <xdr:rowOff>10795</xdr:rowOff>
    </xdr:to>
    <xdr:sp macro="" textlink="">
      <xdr:nvSpPr>
        <xdr:cNvPr id="606" name="楕円 605"/>
        <xdr:cNvSpPr/>
      </xdr:nvSpPr>
      <xdr:spPr>
        <a:xfrm>
          <a:off x="162687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59072</xdr:rowOff>
    </xdr:from>
    <xdr:ext cx="405111" cy="259045"/>
    <xdr:sp macro="" textlink="">
      <xdr:nvSpPr>
        <xdr:cNvPr id="607" name="【消防施設】&#10;有形固定資産減価償却率該当値テキスト"/>
        <xdr:cNvSpPr txBox="1"/>
      </xdr:nvSpPr>
      <xdr:spPr>
        <a:xfrm>
          <a:off x="16357600"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107314</xdr:rowOff>
    </xdr:from>
    <xdr:to>
      <xdr:col>81</xdr:col>
      <xdr:colOff>101600</xdr:colOff>
      <xdr:row>85</xdr:row>
      <xdr:rowOff>37464</xdr:rowOff>
    </xdr:to>
    <xdr:sp macro="" textlink="">
      <xdr:nvSpPr>
        <xdr:cNvPr id="608" name="楕円 607"/>
        <xdr:cNvSpPr/>
      </xdr:nvSpPr>
      <xdr:spPr>
        <a:xfrm>
          <a:off x="15430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131445</xdr:rowOff>
    </xdr:from>
    <xdr:to>
      <xdr:col>85</xdr:col>
      <xdr:colOff>127000</xdr:colOff>
      <xdr:row>84</xdr:row>
      <xdr:rowOff>158114</xdr:rowOff>
    </xdr:to>
    <xdr:cxnSp macro="">
      <xdr:nvCxnSpPr>
        <xdr:cNvPr id="609" name="直線コネクタ 608"/>
        <xdr:cNvCxnSpPr/>
      </xdr:nvCxnSpPr>
      <xdr:spPr>
        <a:xfrm flipV="1">
          <a:off x="15481300" y="145332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55880</xdr:rowOff>
    </xdr:from>
    <xdr:to>
      <xdr:col>76</xdr:col>
      <xdr:colOff>165100</xdr:colOff>
      <xdr:row>85</xdr:row>
      <xdr:rowOff>157480</xdr:rowOff>
    </xdr:to>
    <xdr:sp macro="" textlink="">
      <xdr:nvSpPr>
        <xdr:cNvPr id="610" name="楕円 609"/>
        <xdr:cNvSpPr/>
      </xdr:nvSpPr>
      <xdr:spPr>
        <a:xfrm>
          <a:off x="14541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158114</xdr:rowOff>
    </xdr:from>
    <xdr:to>
      <xdr:col>81</xdr:col>
      <xdr:colOff>50800</xdr:colOff>
      <xdr:row>85</xdr:row>
      <xdr:rowOff>106680</xdr:rowOff>
    </xdr:to>
    <xdr:cxnSp macro="">
      <xdr:nvCxnSpPr>
        <xdr:cNvPr id="611" name="直線コネクタ 610"/>
        <xdr:cNvCxnSpPr/>
      </xdr:nvCxnSpPr>
      <xdr:spPr>
        <a:xfrm flipV="1">
          <a:off x="14592300" y="14559914"/>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103505</xdr:rowOff>
    </xdr:from>
    <xdr:to>
      <xdr:col>72</xdr:col>
      <xdr:colOff>38100</xdr:colOff>
      <xdr:row>86</xdr:row>
      <xdr:rowOff>33655</xdr:rowOff>
    </xdr:to>
    <xdr:sp macro="" textlink="">
      <xdr:nvSpPr>
        <xdr:cNvPr id="612" name="楕円 611"/>
        <xdr:cNvSpPr/>
      </xdr:nvSpPr>
      <xdr:spPr>
        <a:xfrm>
          <a:off x="13652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106680</xdr:rowOff>
    </xdr:from>
    <xdr:to>
      <xdr:col>76</xdr:col>
      <xdr:colOff>114300</xdr:colOff>
      <xdr:row>85</xdr:row>
      <xdr:rowOff>154305</xdr:rowOff>
    </xdr:to>
    <xdr:cxnSp macro="">
      <xdr:nvCxnSpPr>
        <xdr:cNvPr id="613" name="直線コネクタ 612"/>
        <xdr:cNvCxnSpPr/>
      </xdr:nvCxnSpPr>
      <xdr:spPr>
        <a:xfrm flipV="1">
          <a:off x="13703300" y="14679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614"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15"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616"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28591</xdr:rowOff>
    </xdr:from>
    <xdr:ext cx="405111" cy="259045"/>
    <xdr:sp macro="" textlink="">
      <xdr:nvSpPr>
        <xdr:cNvPr id="617" name="n_1mainValue【消防施設】&#10;有形固定資産減価償却率"/>
        <xdr:cNvSpPr txBox="1"/>
      </xdr:nvSpPr>
      <xdr:spPr>
        <a:xfrm>
          <a:off x="15266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148607</xdr:rowOff>
    </xdr:from>
    <xdr:ext cx="405111" cy="259045"/>
    <xdr:sp macro="" textlink="">
      <xdr:nvSpPr>
        <xdr:cNvPr id="618" name="n_2mainValue【消防施設】&#10;有形固定資産減価償却率"/>
        <xdr:cNvSpPr txBox="1"/>
      </xdr:nvSpPr>
      <xdr:spPr>
        <a:xfrm>
          <a:off x="14389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24782</xdr:rowOff>
    </xdr:from>
    <xdr:ext cx="405111" cy="259045"/>
    <xdr:sp macro="" textlink="">
      <xdr:nvSpPr>
        <xdr:cNvPr id="619" name="n_3mainValue【消防施設】&#10;有形固定資産減価償却率"/>
        <xdr:cNvSpPr txBox="1"/>
      </xdr:nvSpPr>
      <xdr:spPr>
        <a:xfrm>
          <a:off x="13500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43" name="直線コネクタ 642"/>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4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45" name="直線コネクタ 64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46"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47" name="直線コネクタ 646"/>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648"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49" name="フローチャート: 判断 648"/>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50" name="フローチャート: 判断 64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51" name="フローチャート: 判断 650"/>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52" name="フローチャート: 判断 651"/>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658" name="楕円 657"/>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160038</xdr:rowOff>
    </xdr:from>
    <xdr:ext cx="469744" cy="259045"/>
    <xdr:sp macro="" textlink="">
      <xdr:nvSpPr>
        <xdr:cNvPr id="659" name="【消防施設】&#10;一人当たり面積該当値テキスト"/>
        <xdr:cNvSpPr txBox="1"/>
      </xdr:nvSpPr>
      <xdr:spPr>
        <a:xfrm>
          <a:off x="22199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xdr:rowOff>
    </xdr:from>
    <xdr:to>
      <xdr:col>112</xdr:col>
      <xdr:colOff>38100</xdr:colOff>
      <xdr:row>85</xdr:row>
      <xdr:rowOff>115570</xdr:rowOff>
    </xdr:to>
    <xdr:sp macro="" textlink="">
      <xdr:nvSpPr>
        <xdr:cNvPr id="660" name="楕円 659"/>
        <xdr:cNvSpPr/>
      </xdr:nvSpPr>
      <xdr:spPr>
        <a:xfrm>
          <a:off x="21272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64770</xdr:rowOff>
    </xdr:to>
    <xdr:cxnSp macro="">
      <xdr:nvCxnSpPr>
        <xdr:cNvPr id="661" name="直線コネクタ 660"/>
        <xdr:cNvCxnSpPr/>
      </xdr:nvCxnSpPr>
      <xdr:spPr>
        <a:xfrm flipV="1">
          <a:off x="21323300" y="14634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662" name="楕円 661"/>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64770</xdr:rowOff>
    </xdr:from>
    <xdr:to>
      <xdr:col>111</xdr:col>
      <xdr:colOff>177800</xdr:colOff>
      <xdr:row>85</xdr:row>
      <xdr:rowOff>64770</xdr:rowOff>
    </xdr:to>
    <xdr:cxnSp macro="">
      <xdr:nvCxnSpPr>
        <xdr:cNvPr id="663" name="直線コネクタ 662"/>
        <xdr:cNvCxnSpPr/>
      </xdr:nvCxnSpPr>
      <xdr:spPr>
        <a:xfrm>
          <a:off x="20434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664" name="楕円 663"/>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64770</xdr:rowOff>
    </xdr:from>
    <xdr:to>
      <xdr:col>107</xdr:col>
      <xdr:colOff>50800</xdr:colOff>
      <xdr:row>85</xdr:row>
      <xdr:rowOff>64770</xdr:rowOff>
    </xdr:to>
    <xdr:cxnSp macro="">
      <xdr:nvCxnSpPr>
        <xdr:cNvPr id="665" name="直線コネクタ 664"/>
        <xdr:cNvCxnSpPr/>
      </xdr:nvCxnSpPr>
      <xdr:spPr>
        <a:xfrm>
          <a:off x="19545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66"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667"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668" name="n_3ave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106697</xdr:rowOff>
    </xdr:from>
    <xdr:ext cx="469744" cy="259045"/>
    <xdr:sp macro="" textlink="">
      <xdr:nvSpPr>
        <xdr:cNvPr id="669" name="n_1mainValue【消防施設】&#10;一人当たり面積"/>
        <xdr:cNvSpPr txBox="1"/>
      </xdr:nvSpPr>
      <xdr:spPr>
        <a:xfrm>
          <a:off x="210757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670" name="n_2main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671" name="n_3main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2" name="直線コネクタ 6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3" name="テキスト ボックス 6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4" name="直線コネクタ 6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5" name="テキスト ボックス 6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6" name="直線コネクタ 6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7" name="テキスト ボックス 6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8" name="直線コネクタ 6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9" name="テキスト ボックス 6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0" name="直線コネクタ 6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1" name="テキスト ボックス 6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2" name="直線コネクタ 6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3" name="テキスト ボックス 6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697" name="直線コネクタ 696"/>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698"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699" name="直線コネクタ 698"/>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1" name="直線コネクタ 70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02"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03" name="フローチャート: 判断 702"/>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04" name="フローチャート: 判断 703"/>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05" name="フローチャート: 判断 704"/>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06" name="フローチャート: 判断 705"/>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61323</xdr:rowOff>
    </xdr:from>
    <xdr:to>
      <xdr:col>85</xdr:col>
      <xdr:colOff>177800</xdr:colOff>
      <xdr:row>101</xdr:row>
      <xdr:rowOff>162923</xdr:rowOff>
    </xdr:to>
    <xdr:sp macro="" textlink="">
      <xdr:nvSpPr>
        <xdr:cNvPr id="712" name="楕円 711"/>
        <xdr:cNvSpPr/>
      </xdr:nvSpPr>
      <xdr:spPr>
        <a:xfrm>
          <a:off x="162687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84200</xdr:rowOff>
    </xdr:from>
    <xdr:ext cx="405111" cy="259045"/>
    <xdr:sp macro="" textlink="">
      <xdr:nvSpPr>
        <xdr:cNvPr id="713" name="【庁舎】&#10;有形固定資産減価償却率該当値テキスト"/>
        <xdr:cNvSpPr txBox="1"/>
      </xdr:nvSpPr>
      <xdr:spPr>
        <a:xfrm>
          <a:off x="16357600" y="1722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80918</xdr:rowOff>
    </xdr:from>
    <xdr:to>
      <xdr:col>81</xdr:col>
      <xdr:colOff>101600</xdr:colOff>
      <xdr:row>102</xdr:row>
      <xdr:rowOff>11068</xdr:rowOff>
    </xdr:to>
    <xdr:sp macro="" textlink="">
      <xdr:nvSpPr>
        <xdr:cNvPr id="714" name="楕円 713"/>
        <xdr:cNvSpPr/>
      </xdr:nvSpPr>
      <xdr:spPr>
        <a:xfrm>
          <a:off x="15430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112123</xdr:rowOff>
    </xdr:from>
    <xdr:to>
      <xdr:col>85</xdr:col>
      <xdr:colOff>127000</xdr:colOff>
      <xdr:row>101</xdr:row>
      <xdr:rowOff>131718</xdr:rowOff>
    </xdr:to>
    <xdr:cxnSp macro="">
      <xdr:nvCxnSpPr>
        <xdr:cNvPr id="715" name="直線コネクタ 714"/>
        <xdr:cNvCxnSpPr/>
      </xdr:nvCxnSpPr>
      <xdr:spPr>
        <a:xfrm flipV="1">
          <a:off x="15481300" y="174285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71120</xdr:rowOff>
    </xdr:from>
    <xdr:to>
      <xdr:col>76</xdr:col>
      <xdr:colOff>165100</xdr:colOff>
      <xdr:row>102</xdr:row>
      <xdr:rowOff>1270</xdr:rowOff>
    </xdr:to>
    <xdr:sp macro="" textlink="">
      <xdr:nvSpPr>
        <xdr:cNvPr id="716" name="楕円 715"/>
        <xdr:cNvSpPr/>
      </xdr:nvSpPr>
      <xdr:spPr>
        <a:xfrm>
          <a:off x="14541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131718</xdr:rowOff>
    </xdr:to>
    <xdr:cxnSp macro="">
      <xdr:nvCxnSpPr>
        <xdr:cNvPr id="717" name="直線コネクタ 716"/>
        <xdr:cNvCxnSpPr/>
      </xdr:nvCxnSpPr>
      <xdr:spPr>
        <a:xfrm>
          <a:off x="14592300" y="1743837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89081</xdr:rowOff>
    </xdr:from>
    <xdr:to>
      <xdr:col>72</xdr:col>
      <xdr:colOff>38100</xdr:colOff>
      <xdr:row>102</xdr:row>
      <xdr:rowOff>19231</xdr:rowOff>
    </xdr:to>
    <xdr:sp macro="" textlink="">
      <xdr:nvSpPr>
        <xdr:cNvPr id="718" name="楕円 717"/>
        <xdr:cNvSpPr/>
      </xdr:nvSpPr>
      <xdr:spPr>
        <a:xfrm>
          <a:off x="13652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101</xdr:row>
      <xdr:rowOff>139881</xdr:rowOff>
    </xdr:to>
    <xdr:cxnSp macro="">
      <xdr:nvCxnSpPr>
        <xdr:cNvPr id="719" name="直線コネクタ 718"/>
        <xdr:cNvCxnSpPr/>
      </xdr:nvCxnSpPr>
      <xdr:spPr>
        <a:xfrm flipV="1">
          <a:off x="13703300" y="174383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20"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721"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722"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27595</xdr:rowOff>
    </xdr:from>
    <xdr:ext cx="405111" cy="259045"/>
    <xdr:sp macro="" textlink="">
      <xdr:nvSpPr>
        <xdr:cNvPr id="723" name="n_1mainValue【庁舎】&#10;有形固定資産減価償却率"/>
        <xdr:cNvSpPr txBox="1"/>
      </xdr:nvSpPr>
      <xdr:spPr>
        <a:xfrm>
          <a:off x="152660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724" name="n_2mainValue【庁舎】&#10;有形固定資産減価償却率"/>
        <xdr:cNvSpPr txBox="1"/>
      </xdr:nvSpPr>
      <xdr:spPr>
        <a:xfrm>
          <a:off x="14389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35758</xdr:rowOff>
    </xdr:from>
    <xdr:ext cx="405111" cy="259045"/>
    <xdr:sp macro="" textlink="">
      <xdr:nvSpPr>
        <xdr:cNvPr id="725" name="n_3mainValue【庁舎】&#10;有形固定資産減価償却率"/>
        <xdr:cNvSpPr txBox="1"/>
      </xdr:nvSpPr>
      <xdr:spPr>
        <a:xfrm>
          <a:off x="13500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49" name="直線コネクタ 748"/>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50"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51" name="直線コネクタ 750"/>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52"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53" name="直線コネクタ 752"/>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754"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55" name="フローチャート: 判断 754"/>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56" name="フローチャート: 判断 755"/>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757" name="フローチャート: 判断 756"/>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758" name="フローチャート: 判断 757"/>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88900</xdr:rowOff>
    </xdr:from>
    <xdr:to>
      <xdr:col>116</xdr:col>
      <xdr:colOff>114300</xdr:colOff>
      <xdr:row>108</xdr:row>
      <xdr:rowOff>19050</xdr:rowOff>
    </xdr:to>
    <xdr:sp macro="" textlink="">
      <xdr:nvSpPr>
        <xdr:cNvPr id="764" name="楕円 763"/>
        <xdr:cNvSpPr/>
      </xdr:nvSpPr>
      <xdr:spPr>
        <a:xfrm>
          <a:off x="221107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67327</xdr:rowOff>
    </xdr:from>
    <xdr:ext cx="469744" cy="259045"/>
    <xdr:sp macro="" textlink="">
      <xdr:nvSpPr>
        <xdr:cNvPr id="765" name="【庁舎】&#10;一人当たり面積該当値テキスト"/>
        <xdr:cNvSpPr txBox="1"/>
      </xdr:nvSpPr>
      <xdr:spPr>
        <a:xfrm>
          <a:off x="22199600" y="184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91439</xdr:rowOff>
    </xdr:from>
    <xdr:to>
      <xdr:col>112</xdr:col>
      <xdr:colOff>38100</xdr:colOff>
      <xdr:row>108</xdr:row>
      <xdr:rowOff>21589</xdr:rowOff>
    </xdr:to>
    <xdr:sp macro="" textlink="">
      <xdr:nvSpPr>
        <xdr:cNvPr id="766" name="楕円 765"/>
        <xdr:cNvSpPr/>
      </xdr:nvSpPr>
      <xdr:spPr>
        <a:xfrm>
          <a:off x="21272500" y="18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139700</xdr:rowOff>
    </xdr:from>
    <xdr:to>
      <xdr:col>116</xdr:col>
      <xdr:colOff>63500</xdr:colOff>
      <xdr:row>107</xdr:row>
      <xdr:rowOff>142239</xdr:rowOff>
    </xdr:to>
    <xdr:cxnSp macro="">
      <xdr:nvCxnSpPr>
        <xdr:cNvPr id="767" name="直線コネクタ 766"/>
        <xdr:cNvCxnSpPr/>
      </xdr:nvCxnSpPr>
      <xdr:spPr>
        <a:xfrm flipV="1">
          <a:off x="21323300" y="184848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86361</xdr:rowOff>
    </xdr:from>
    <xdr:to>
      <xdr:col>107</xdr:col>
      <xdr:colOff>101600</xdr:colOff>
      <xdr:row>108</xdr:row>
      <xdr:rowOff>16511</xdr:rowOff>
    </xdr:to>
    <xdr:sp macro="" textlink="">
      <xdr:nvSpPr>
        <xdr:cNvPr id="768" name="楕円 767"/>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137161</xdr:rowOff>
    </xdr:from>
    <xdr:to>
      <xdr:col>111</xdr:col>
      <xdr:colOff>177800</xdr:colOff>
      <xdr:row>107</xdr:row>
      <xdr:rowOff>142239</xdr:rowOff>
    </xdr:to>
    <xdr:cxnSp macro="">
      <xdr:nvCxnSpPr>
        <xdr:cNvPr id="769" name="直線コネクタ 768"/>
        <xdr:cNvCxnSpPr/>
      </xdr:nvCxnSpPr>
      <xdr:spPr>
        <a:xfrm>
          <a:off x="20434300" y="184823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88900</xdr:rowOff>
    </xdr:from>
    <xdr:to>
      <xdr:col>102</xdr:col>
      <xdr:colOff>165100</xdr:colOff>
      <xdr:row>108</xdr:row>
      <xdr:rowOff>19050</xdr:rowOff>
    </xdr:to>
    <xdr:sp macro="" textlink="">
      <xdr:nvSpPr>
        <xdr:cNvPr id="770" name="楕円 769"/>
        <xdr:cNvSpPr/>
      </xdr:nvSpPr>
      <xdr:spPr>
        <a:xfrm>
          <a:off x="19494500" y="184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137161</xdr:rowOff>
    </xdr:from>
    <xdr:to>
      <xdr:col>107</xdr:col>
      <xdr:colOff>50800</xdr:colOff>
      <xdr:row>107</xdr:row>
      <xdr:rowOff>139700</xdr:rowOff>
    </xdr:to>
    <xdr:cxnSp macro="">
      <xdr:nvCxnSpPr>
        <xdr:cNvPr id="771" name="直線コネクタ 770"/>
        <xdr:cNvCxnSpPr/>
      </xdr:nvCxnSpPr>
      <xdr:spPr>
        <a:xfrm flipV="1">
          <a:off x="19545300" y="184823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772"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773"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774"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12716</xdr:rowOff>
    </xdr:from>
    <xdr:ext cx="469744" cy="259045"/>
    <xdr:sp macro="" textlink="">
      <xdr:nvSpPr>
        <xdr:cNvPr id="775" name="n_1mainValue【庁舎】&#10;一人当たり面積"/>
        <xdr:cNvSpPr txBox="1"/>
      </xdr:nvSpPr>
      <xdr:spPr>
        <a:xfrm>
          <a:off x="21075727" y="18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776" name="n_2mainValue【庁舎】&#10;一人当たり面積"/>
        <xdr:cNvSpPr txBox="1"/>
      </xdr:nvSpPr>
      <xdr:spPr>
        <a:xfrm>
          <a:off x="20199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10177</xdr:rowOff>
    </xdr:from>
    <xdr:ext cx="469744" cy="259045"/>
    <xdr:sp macro="" textlink="">
      <xdr:nvSpPr>
        <xdr:cNvPr id="777" name="n_3mainValue【庁舎】&#10;一人当たり面積"/>
        <xdr:cNvSpPr txBox="1"/>
      </xdr:nvSpPr>
      <xdr:spPr>
        <a:xfrm>
          <a:off x="19310427" y="185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累計団体と比較して有形固定資産減価償却率が高くなっている施設は、庁舎、体育館・プール、保健センター・保健所、市民会館、学校施設、図書館、橋りょう・トンネルである。特に体育館・プールや保健センター・保健所は類似団体内で</a:t>
          </a:r>
          <a:r>
            <a:rPr kumimoji="1" lang="en-US" altLang="ja-JP" sz="1200" baseline="0">
              <a:solidFill>
                <a:schemeClr val="dk1"/>
              </a:solidFill>
              <a:effectLst/>
              <a:latin typeface="+mn-lt"/>
              <a:ea typeface="+mn-ea"/>
              <a:cs typeface="+mn-cs"/>
            </a:rPr>
            <a:t>2</a:t>
          </a:r>
          <a:r>
            <a:rPr kumimoji="1" lang="ja-JP" altLang="ja-JP" sz="1200" baseline="0">
              <a:solidFill>
                <a:schemeClr val="dk1"/>
              </a:solidFill>
              <a:effectLst/>
              <a:latin typeface="+mn-lt"/>
              <a:ea typeface="+mn-ea"/>
              <a:cs typeface="+mn-cs"/>
            </a:rPr>
            <a:t>位、また庁舎は団体内</a:t>
          </a:r>
          <a:r>
            <a:rPr kumimoji="1" lang="en-US" altLang="ja-JP" sz="1200" baseline="0">
              <a:solidFill>
                <a:schemeClr val="dk1"/>
              </a:solidFill>
              <a:effectLst/>
              <a:latin typeface="+mn-lt"/>
              <a:ea typeface="+mn-ea"/>
              <a:cs typeface="+mn-cs"/>
            </a:rPr>
            <a:t>3</a:t>
          </a:r>
          <a:r>
            <a:rPr kumimoji="1" lang="ja-JP" altLang="ja-JP" sz="1200" baseline="0">
              <a:solidFill>
                <a:schemeClr val="dk1"/>
              </a:solidFill>
              <a:effectLst/>
              <a:latin typeface="+mn-lt"/>
              <a:ea typeface="+mn-ea"/>
              <a:cs typeface="+mn-cs"/>
            </a:rPr>
            <a:t>位で償却率は非常に高い値となっている。</a:t>
          </a:r>
          <a:endParaRPr lang="ja-JP" altLang="ja-JP" sz="1200">
            <a:effectLst/>
          </a:endParaRPr>
        </a:p>
        <a:p>
          <a:r>
            <a:rPr kumimoji="1" lang="ja-JP" altLang="ja-JP" sz="1200" baseline="0">
              <a:solidFill>
                <a:schemeClr val="dk1"/>
              </a:solidFill>
              <a:effectLst/>
              <a:latin typeface="+mn-lt"/>
              <a:ea typeface="+mn-ea"/>
              <a:cs typeface="+mn-cs"/>
            </a:rPr>
            <a:t>要因として考えられるのは、体育館、保健所は築</a:t>
          </a:r>
          <a:r>
            <a:rPr kumimoji="1" lang="en-US" altLang="ja-JP" sz="1200" baseline="0">
              <a:solidFill>
                <a:schemeClr val="dk1"/>
              </a:solidFill>
              <a:effectLst/>
              <a:latin typeface="+mn-lt"/>
              <a:ea typeface="+mn-ea"/>
              <a:cs typeface="+mn-cs"/>
            </a:rPr>
            <a:t>40</a:t>
          </a:r>
          <a:r>
            <a:rPr kumimoji="1" lang="ja-JP" altLang="ja-JP" sz="1200" baseline="0">
              <a:solidFill>
                <a:schemeClr val="dk1"/>
              </a:solidFill>
              <a:effectLst/>
              <a:latin typeface="+mn-lt"/>
              <a:ea typeface="+mn-ea"/>
              <a:cs typeface="+mn-cs"/>
            </a:rPr>
            <a:t>年を超え、耐用年数に近づいていること、庁舎については築年数が低い別館があるものの、本庁舎が築</a:t>
          </a:r>
          <a:r>
            <a:rPr kumimoji="1" lang="en-US" altLang="ja-JP" sz="1200" baseline="0">
              <a:solidFill>
                <a:schemeClr val="dk1"/>
              </a:solidFill>
              <a:effectLst/>
              <a:latin typeface="+mn-lt"/>
              <a:ea typeface="+mn-ea"/>
              <a:cs typeface="+mn-cs"/>
            </a:rPr>
            <a:t>80</a:t>
          </a:r>
          <a:r>
            <a:rPr kumimoji="1" lang="ja-JP" altLang="ja-JP" sz="1200" baseline="0">
              <a:solidFill>
                <a:schemeClr val="dk1"/>
              </a:solidFill>
              <a:effectLst/>
              <a:latin typeface="+mn-lt"/>
              <a:ea typeface="+mn-ea"/>
              <a:cs typeface="+mn-cs"/>
            </a:rPr>
            <a:t>年を超えていることが挙げられる。現在、体育館については建替え手法のシミュレーションや民間資金の活用可能性など様々な調査を進めているところである。</a:t>
          </a:r>
          <a:endParaRPr lang="ja-JP" altLang="ja-JP" sz="1200">
            <a:effectLst/>
          </a:endParaRPr>
        </a:p>
        <a:p>
          <a:r>
            <a:rPr kumimoji="1" lang="ja-JP" altLang="ja-JP" sz="1200" baseline="0">
              <a:solidFill>
                <a:schemeClr val="dk1"/>
              </a:solidFill>
              <a:effectLst/>
              <a:latin typeface="+mn-lt"/>
              <a:ea typeface="+mn-ea"/>
              <a:cs typeface="+mn-cs"/>
            </a:rPr>
            <a:t>保健センター・保健所については大牟田市公共施設維持管理計画に基づき、改修を行い長寿命化を行っていく。</a:t>
          </a:r>
          <a:endParaRPr lang="ja-JP" altLang="ja-JP" sz="1200">
            <a:effectLst/>
          </a:endParaRPr>
        </a:p>
        <a:p>
          <a:r>
            <a:rPr kumimoji="1" lang="ja-JP" altLang="ja-JP" sz="1200" baseline="0">
              <a:solidFill>
                <a:schemeClr val="dk1"/>
              </a:solidFill>
              <a:effectLst/>
              <a:latin typeface="+mn-lt"/>
              <a:ea typeface="+mn-ea"/>
              <a:cs typeface="+mn-cs"/>
            </a:rPr>
            <a:t>また、学校施設については、再編により未使用のままとなっており、減価償却率を押し上げる要因と考えられる。一人当たりの面積についても空き施設の影響と考えられる。人口減に対応するため、今後は廃止や利活用を進めていくとともに、再編後も使用する施設については個別の長寿命化計画により適切に長寿命化を進めていく。</a:t>
          </a:r>
          <a:endParaRPr lang="ja-JP" altLang="ja-JP" sz="1200">
            <a:effectLst/>
          </a:endParaRPr>
        </a:p>
        <a:p>
          <a:r>
            <a:rPr kumimoji="1" lang="ja-JP" altLang="ja-JP" sz="1200" baseline="0">
              <a:solidFill>
                <a:schemeClr val="dk1"/>
              </a:solidFill>
              <a:effectLst/>
              <a:latin typeface="+mn-lt"/>
              <a:ea typeface="+mn-ea"/>
              <a:cs typeface="+mn-cs"/>
            </a:rPr>
            <a:t>今後も引き続き大牟田市公共施設維持管理計画や個別の長寿命化計画を踏まえ、適切な補修、維持管理を行いながら、他施設の集約化や廃止を進めていく必要がある</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福岡県大牟田市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115,310
114,640
81.45
53,465,606
53,356,568
42,482
27,574,457
46,883,995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人口減少の主要因である生産年齢人口の減少が著しく、このことが消費動向にも甚大な影響を与えている。６５歳以上の人口についても微減傾向にあるが、その割合は令和元年４月１日現在で３６</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３％となっており、福岡県、全国と比較しても高齢化が進行しているといえる。このような人口の減少や高齢化の進行等により、本市の財政基盤は極めて弱く、類似団体平均を大きく下回っている。</a:t>
          </a:r>
        </a:p>
        <a:p>
          <a:r>
            <a:rPr kumimoji="1" lang="ja-JP" altLang="en-US" sz="800">
              <a:latin typeface="ＭＳ Ｐゴシック" panose="020B0600070205080204" pitchFamily="50" charset="-128"/>
              <a:ea typeface="ＭＳ Ｐゴシック" panose="020B0600070205080204" pitchFamily="50" charset="-128"/>
            </a:rPr>
            <a:t>　喫緊の課題である人口減少の抑制、少子化対策に取り組むため、２８年度から４年間の事業計画を示した「まちづくり総合プラン」、「アクションプログラム」の実施３年目として、子ども医療費助成事業や保育料の軽減などにより、保護者の負担軽減を行うなど子育て支援の充実を図る事業を継続するとともに、大牟田市動物園の駐車場拡大・トイレ新設といった観光振興や、アプリケーションを活用した健康づくりについても取り組む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135467</xdr:rowOff>
    </xdr:to>
    <xdr:cxnSp macro="">
      <xdr:nvCxnSpPr>
        <xdr:cNvPr id="69" name="直線コネクタ 68"/>
        <xdr:cNvCxnSpPr/>
      </xdr:nvCxnSpPr>
      <xdr:spPr>
        <a:xfrm flipV="1">
          <a:off x="4114800" y="74810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2" name="直線コネクタ 71"/>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5" name="直線コネクタ 74"/>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8" name="直線コネクタ 77"/>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125182</xdr:rowOff>
    </xdr:from>
    <xdr:ext cx="762000" cy="259045"/>
    <xdr:sp macro="" textlink="">
      <xdr:nvSpPr>
        <xdr:cNvPr id="89" name="財政力該当値テキスト"/>
        <xdr:cNvSpPr txBox="1"/>
      </xdr:nvSpPr>
      <xdr:spPr>
        <a:xfrm>
          <a:off x="5041900" y="732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経常収支比率については、歳出面では退職者の増に伴う人件費の増加</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や幼稚園等施設給付費や医療助成費などの扶助費の増加はある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既発債の償還終了による公債費の減や</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補助費である</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大牟田・荒尾清掃施設組合負担金の</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により、経常経費充当一般財源等では総額</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７億１８</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、歳入面では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基準財政収入額の算定上、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法人市民税の大幅な増</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を見込まれたことによる普通交付税の大幅な減少により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、経常的一般財源等収入が総額</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百万円と大幅な</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となっており、前年度から経常収支比率が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．９ポイント</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し、９</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８．２</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8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今後は、３０年度に改定した</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大牟田市財政構造強化指針」に基づき、政策的な投資余力を確保するためにも経常収支比率については、類似団体平均値を目標としつつ、まずは９５％を目指し、財源の確保、歳出削減、新規の市債発行額の抑制や市債残高の縮減を引き続き行っていくこととしている。</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63</xdr:row>
      <xdr:rowOff>148082</xdr:rowOff>
    </xdr:to>
    <xdr:cxnSp macro="">
      <xdr:nvCxnSpPr>
        <xdr:cNvPr id="130" name="直線コネクタ 129"/>
        <xdr:cNvCxnSpPr/>
      </xdr:nvCxnSpPr>
      <xdr:spPr>
        <a:xfrm>
          <a:off x="4114800" y="1085773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64</xdr:row>
      <xdr:rowOff>24892</xdr:rowOff>
    </xdr:to>
    <xdr:cxnSp macro="">
      <xdr:nvCxnSpPr>
        <xdr:cNvPr id="133" name="直線コネクタ 132"/>
        <xdr:cNvCxnSpPr/>
      </xdr:nvCxnSpPr>
      <xdr:spPr>
        <a:xfrm flipV="1">
          <a:off x="3225800" y="108577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64</xdr:row>
      <xdr:rowOff>24892</xdr:rowOff>
    </xdr:to>
    <xdr:cxnSp macro="">
      <xdr:nvCxnSpPr>
        <xdr:cNvPr id="136" name="直線コネクタ 135"/>
        <xdr:cNvCxnSpPr/>
      </xdr:nvCxnSpPr>
      <xdr:spPr>
        <a:xfrm>
          <a:off x="2336800" y="1079017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64</xdr:row>
      <xdr:rowOff>44196</xdr:rowOff>
    </xdr:to>
    <xdr:cxnSp macro="">
      <xdr:nvCxnSpPr>
        <xdr:cNvPr id="139" name="直線コネクタ 138"/>
        <xdr:cNvCxnSpPr/>
      </xdr:nvCxnSpPr>
      <xdr:spPr>
        <a:xfrm flipV="1">
          <a:off x="1447800" y="1079017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1" name="楕円 150"/>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52" name="テキスト ボックス 151"/>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3" name="楕円 152"/>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4" name="テキスト ボックス 153"/>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5" name="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24401</xdr:rowOff>
    </xdr:from>
    <xdr:ext cx="762000" cy="259045"/>
    <xdr:sp macro="" textlink="">
      <xdr:nvSpPr>
        <xdr:cNvPr id="156" name="テキスト ボックス 155"/>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7" name="楕円 156"/>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8" name="テキスト ボックス 157"/>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類似団体平均に比べ高くなっているのは、主に人件費に要因がある。類似団体と比較すると職員数が依然として多いため、今後も「職員配置適正化方針</a:t>
          </a:r>
          <a:r>
            <a:rPr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2016</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」に基づき、限られた行政資源のもと、簡素で効率的かつ安定した行政運営を行うため、職員数の適正化を図り、人件費を抑制していくこととしている。（</a:t>
          </a:r>
          <a:r>
            <a:rPr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H28.4</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851</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R2.4</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812</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人（消防・病院部門除く））</a:t>
          </a:r>
          <a:endParaRPr lang="ja-JP" altLang="ja-JP" sz="8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　なお、職員数の適正化にあたっては、多様な任用形態の活用やスクラップアンドビルドを基本とした事務事業見直しを推進することで、総人件費についても抑制することとしている。</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11195</xdr:rowOff>
    </xdr:from>
    <xdr:to>
      <xdr:col>23</xdr:col>
      <xdr:colOff>133350</xdr:colOff>
      <xdr:row>84</xdr:row>
      <xdr:rowOff>22386</xdr:rowOff>
    </xdr:to>
    <xdr:cxnSp macro="">
      <xdr:nvCxnSpPr>
        <xdr:cNvPr id="195" name="直線コネクタ 194"/>
        <xdr:cNvCxnSpPr/>
      </xdr:nvCxnSpPr>
      <xdr:spPr>
        <a:xfrm flipV="1">
          <a:off x="4114800" y="14412995"/>
          <a:ext cx="8382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20225</xdr:rowOff>
    </xdr:from>
    <xdr:to>
      <xdr:col>19</xdr:col>
      <xdr:colOff>133350</xdr:colOff>
      <xdr:row>84</xdr:row>
      <xdr:rowOff>22386</xdr:rowOff>
    </xdr:to>
    <xdr:cxnSp macro="">
      <xdr:nvCxnSpPr>
        <xdr:cNvPr id="198" name="直線コネクタ 197"/>
        <xdr:cNvCxnSpPr/>
      </xdr:nvCxnSpPr>
      <xdr:spPr>
        <a:xfrm>
          <a:off x="3225800" y="14422025"/>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508</xdr:rowOff>
    </xdr:from>
    <xdr:to>
      <xdr:col>15</xdr:col>
      <xdr:colOff>82550</xdr:colOff>
      <xdr:row>84</xdr:row>
      <xdr:rowOff>20225</xdr:rowOff>
    </xdr:to>
    <xdr:cxnSp macro="">
      <xdr:nvCxnSpPr>
        <xdr:cNvPr id="201" name="直線コネクタ 200"/>
        <xdr:cNvCxnSpPr/>
      </xdr:nvCxnSpPr>
      <xdr:spPr>
        <a:xfrm>
          <a:off x="2336800" y="14402308"/>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131133</xdr:rowOff>
    </xdr:from>
    <xdr:to>
      <xdr:col>11</xdr:col>
      <xdr:colOff>31750</xdr:colOff>
      <xdr:row>84</xdr:row>
      <xdr:rowOff>508</xdr:rowOff>
    </xdr:to>
    <xdr:cxnSp macro="">
      <xdr:nvCxnSpPr>
        <xdr:cNvPr id="204" name="直線コネクタ 203"/>
        <xdr:cNvCxnSpPr/>
      </xdr:nvCxnSpPr>
      <xdr:spPr>
        <a:xfrm>
          <a:off x="1447800" y="14361483"/>
          <a:ext cx="8890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131845</xdr:rowOff>
    </xdr:from>
    <xdr:to>
      <xdr:col>23</xdr:col>
      <xdr:colOff>184150</xdr:colOff>
      <xdr:row>84</xdr:row>
      <xdr:rowOff>61995</xdr:rowOff>
    </xdr:to>
    <xdr:sp macro="" textlink="">
      <xdr:nvSpPr>
        <xdr:cNvPr id="214" name="楕円 213"/>
        <xdr:cNvSpPr/>
      </xdr:nvSpPr>
      <xdr:spPr>
        <a:xfrm>
          <a:off x="4902200" y="143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103922</xdr:rowOff>
    </xdr:from>
    <xdr:ext cx="762000" cy="259045"/>
    <xdr:sp macro="" textlink="">
      <xdr:nvSpPr>
        <xdr:cNvPr id="215" name="人件費・物件費等の状況該当値テキスト"/>
        <xdr:cNvSpPr txBox="1"/>
      </xdr:nvSpPr>
      <xdr:spPr>
        <a:xfrm>
          <a:off x="5041900" y="1433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143036</xdr:rowOff>
    </xdr:from>
    <xdr:to>
      <xdr:col>19</xdr:col>
      <xdr:colOff>184150</xdr:colOff>
      <xdr:row>84</xdr:row>
      <xdr:rowOff>73186</xdr:rowOff>
    </xdr:to>
    <xdr:sp macro="" textlink="">
      <xdr:nvSpPr>
        <xdr:cNvPr id="216" name="楕円 215"/>
        <xdr:cNvSpPr/>
      </xdr:nvSpPr>
      <xdr:spPr>
        <a:xfrm>
          <a:off x="4064000" y="143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57963</xdr:rowOff>
    </xdr:from>
    <xdr:ext cx="736600" cy="259045"/>
    <xdr:sp macro="" textlink="">
      <xdr:nvSpPr>
        <xdr:cNvPr id="217" name="テキスト ボックス 216"/>
        <xdr:cNvSpPr txBox="1"/>
      </xdr:nvSpPr>
      <xdr:spPr>
        <a:xfrm>
          <a:off x="3733800" y="1445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140875</xdr:rowOff>
    </xdr:from>
    <xdr:to>
      <xdr:col>15</xdr:col>
      <xdr:colOff>133350</xdr:colOff>
      <xdr:row>84</xdr:row>
      <xdr:rowOff>71025</xdr:rowOff>
    </xdr:to>
    <xdr:sp macro="" textlink="">
      <xdr:nvSpPr>
        <xdr:cNvPr id="218" name="楕円 217"/>
        <xdr:cNvSpPr/>
      </xdr:nvSpPr>
      <xdr:spPr>
        <a:xfrm>
          <a:off x="3175000" y="1437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55802</xdr:rowOff>
    </xdr:from>
    <xdr:ext cx="762000" cy="259045"/>
    <xdr:sp macro="" textlink="">
      <xdr:nvSpPr>
        <xdr:cNvPr id="219" name="テキスト ボックス 218"/>
        <xdr:cNvSpPr txBox="1"/>
      </xdr:nvSpPr>
      <xdr:spPr>
        <a:xfrm>
          <a:off x="2844800" y="1445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121158</xdr:rowOff>
    </xdr:from>
    <xdr:to>
      <xdr:col>11</xdr:col>
      <xdr:colOff>82550</xdr:colOff>
      <xdr:row>84</xdr:row>
      <xdr:rowOff>51308</xdr:rowOff>
    </xdr:to>
    <xdr:sp macro="" textlink="">
      <xdr:nvSpPr>
        <xdr:cNvPr id="220" name="楕円 219"/>
        <xdr:cNvSpPr/>
      </xdr:nvSpPr>
      <xdr:spPr>
        <a:xfrm>
          <a:off x="2286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36085</xdr:rowOff>
    </xdr:from>
    <xdr:ext cx="762000" cy="259045"/>
    <xdr:sp macro="" textlink="">
      <xdr:nvSpPr>
        <xdr:cNvPr id="221" name="テキスト ボックス 220"/>
        <xdr:cNvSpPr txBox="1"/>
      </xdr:nvSpPr>
      <xdr:spPr>
        <a:xfrm>
          <a:off x="19558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80333</xdr:rowOff>
    </xdr:from>
    <xdr:to>
      <xdr:col>7</xdr:col>
      <xdr:colOff>31750</xdr:colOff>
      <xdr:row>84</xdr:row>
      <xdr:rowOff>10483</xdr:rowOff>
    </xdr:to>
    <xdr:sp macro="" textlink="">
      <xdr:nvSpPr>
        <xdr:cNvPr id="222" name="楕円 221"/>
        <xdr:cNvSpPr/>
      </xdr:nvSpPr>
      <xdr:spPr>
        <a:xfrm>
          <a:off x="1397000" y="143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166710</xdr:rowOff>
    </xdr:from>
    <xdr:ext cx="762000" cy="259045"/>
    <xdr:sp macro="" textlink="">
      <xdr:nvSpPr>
        <xdr:cNvPr id="223" name="テキスト ボックス 222"/>
        <xdr:cNvSpPr txBox="1"/>
      </xdr:nvSpPr>
      <xdr:spPr>
        <a:xfrm>
          <a:off x="1066800" y="1439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ラスパイレス指数は、前年度と同値の９８．８となった。ラスパイレス指数は近年低下しており、国の給与水準を下回っている状態にある。</a:t>
          </a:r>
        </a:p>
        <a:p>
          <a:r>
            <a:rPr kumimoji="1" lang="ja-JP" altLang="en-US" sz="800">
              <a:latin typeface="ＭＳ Ｐゴシック" panose="020B0600070205080204" pitchFamily="50" charset="-128"/>
              <a:ea typeface="ＭＳ Ｐゴシック" panose="020B0600070205080204" pitchFamily="50" charset="-128"/>
            </a:rPr>
            <a:t>　今後においても、国や他団体の給与水準の状況等を踏まえながら、適正な給与水準の確保に努めていく。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7" name="直線コネクタ 256"/>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88</xdr:row>
      <xdr:rowOff>13405</xdr:rowOff>
    </xdr:to>
    <xdr:cxnSp macro="">
      <xdr:nvCxnSpPr>
        <xdr:cNvPr id="260" name="直線コネクタ 259"/>
        <xdr:cNvCxnSpPr/>
      </xdr:nvCxnSpPr>
      <xdr:spPr>
        <a:xfrm flipV="1">
          <a:off x="15290800" y="149803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107245</xdr:rowOff>
    </xdr:to>
    <xdr:cxnSp macro="">
      <xdr:nvCxnSpPr>
        <xdr:cNvPr id="263" name="直線コネクタ 262"/>
        <xdr:cNvCxnSpPr/>
      </xdr:nvCxnSpPr>
      <xdr:spPr>
        <a:xfrm flipV="1">
          <a:off x="14401800" y="151010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107245</xdr:rowOff>
    </xdr:to>
    <xdr:cxnSp macro="">
      <xdr:nvCxnSpPr>
        <xdr:cNvPr id="266" name="直線コネクタ 265"/>
        <xdr:cNvCxnSpPr/>
      </xdr:nvCxnSpPr>
      <xdr:spPr>
        <a:xfrm>
          <a:off x="13512800" y="151144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6" name="楕円 275"/>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29932</xdr:rowOff>
    </xdr:from>
    <xdr:ext cx="762000" cy="259045"/>
    <xdr:sp macro="" textlink="">
      <xdr:nvSpPr>
        <xdr:cNvPr id="277" name="給与水準   （国との比較）該当値テキスト"/>
        <xdr:cNvSpPr txBox="1"/>
      </xdr:nvSpPr>
      <xdr:spPr>
        <a:xfrm>
          <a:off x="171069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8" name="楕円 277"/>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125182</xdr:rowOff>
    </xdr:from>
    <xdr:ext cx="736600" cy="259045"/>
    <xdr:sp macro="" textlink="">
      <xdr:nvSpPr>
        <xdr:cNvPr id="279" name="テキスト ボックス 278"/>
        <xdr:cNvSpPr txBox="1"/>
      </xdr:nvSpPr>
      <xdr:spPr>
        <a:xfrm>
          <a:off x="15798800" y="1469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80" name="楕円 279"/>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74382</xdr:rowOff>
    </xdr:from>
    <xdr:ext cx="762000" cy="259045"/>
    <xdr:sp macro="" textlink="">
      <xdr:nvSpPr>
        <xdr:cNvPr id="281" name="テキスト ボックス 280"/>
        <xdr:cNvSpPr txBox="1"/>
      </xdr:nvSpPr>
      <xdr:spPr>
        <a:xfrm>
          <a:off x="14909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2" name="楕円 281"/>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3" name="テキスト ボックス 282"/>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4" name="楕円 283"/>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5" name="テキスト ボックス 284"/>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類似団体平均を上回っているが、これは高齢者人口の増加に伴う諸施策の推進や保健所を設置していることが、主な要因と考えられる。</a:t>
          </a:r>
          <a:br>
            <a:rPr kumimoji="1" lang="ja-JP" altLang="en-US" sz="800">
              <a:latin typeface="ＭＳ Ｐゴシック" panose="020B0600070205080204" pitchFamily="50" charset="-128"/>
              <a:ea typeface="ＭＳ Ｐゴシック" panose="020B0600070205080204" pitchFamily="50" charset="-128"/>
            </a:rPr>
          </a:br>
          <a:r>
            <a:rPr kumimoji="1" lang="ja-JP" altLang="en-US" sz="800">
              <a:latin typeface="ＭＳ Ｐゴシック" panose="020B0600070205080204" pitchFamily="50" charset="-128"/>
              <a:ea typeface="ＭＳ Ｐゴシック" panose="020B0600070205080204" pitchFamily="50" charset="-128"/>
            </a:rPr>
            <a:t>　職員数については、消防・病院部門を除いて平成</a:t>
          </a:r>
          <a:r>
            <a:rPr kumimoji="1" lang="en-US" altLang="ja-JP" sz="800">
              <a:latin typeface="ＭＳ Ｐゴシック" panose="020B0600070205080204" pitchFamily="50" charset="-128"/>
              <a:ea typeface="ＭＳ Ｐゴシック" panose="020B0600070205080204" pitchFamily="50" charset="-128"/>
            </a:rPr>
            <a:t>16</a:t>
          </a:r>
          <a:r>
            <a:rPr kumimoji="1" lang="ja-JP" altLang="en-US" sz="800">
              <a:latin typeface="ＭＳ Ｐゴシック" panose="020B0600070205080204" pitchFamily="50" charset="-128"/>
              <a:ea typeface="ＭＳ Ｐゴシック" panose="020B0600070205080204" pitchFamily="50" charset="-128"/>
            </a:rPr>
            <a:t>年度（</a:t>
          </a:r>
          <a:r>
            <a:rPr kumimoji="1" lang="en-US" altLang="ja-JP" sz="800">
              <a:latin typeface="ＭＳ Ｐゴシック" panose="020B0600070205080204" pitchFamily="50" charset="-128"/>
              <a:ea typeface="ＭＳ Ｐゴシック" panose="020B0600070205080204" pitchFamily="50" charset="-128"/>
            </a:rPr>
            <a:t>1,287</a:t>
          </a:r>
          <a:r>
            <a:rPr kumimoji="1" lang="ja-JP" altLang="en-US" sz="800">
              <a:latin typeface="ＭＳ Ｐゴシック" panose="020B0600070205080204" pitchFamily="50" charset="-128"/>
              <a:ea typeface="ＭＳ Ｐゴシック" panose="020B0600070205080204" pitchFamily="50" charset="-128"/>
            </a:rPr>
            <a:t>人）から</a:t>
          </a:r>
          <a:r>
            <a:rPr kumimoji="1" lang="en-US" altLang="ja-JP" sz="800">
              <a:latin typeface="ＭＳ Ｐゴシック" panose="020B0600070205080204" pitchFamily="50" charset="-128"/>
              <a:ea typeface="ＭＳ Ｐゴシック" panose="020B0600070205080204" pitchFamily="50" charset="-128"/>
            </a:rPr>
            <a:t>15</a:t>
          </a:r>
          <a:r>
            <a:rPr kumimoji="1" lang="ja-JP" altLang="en-US" sz="800">
              <a:latin typeface="ＭＳ Ｐゴシック" panose="020B0600070205080204" pitchFamily="50" charset="-128"/>
              <a:ea typeface="ＭＳ Ｐゴシック" panose="020B0600070205080204" pitchFamily="50" charset="-128"/>
            </a:rPr>
            <a:t>年間で</a:t>
          </a:r>
          <a:r>
            <a:rPr kumimoji="1" lang="en-US" altLang="ja-JP" sz="800">
              <a:latin typeface="ＭＳ Ｐゴシック" panose="020B0600070205080204" pitchFamily="50" charset="-128"/>
              <a:ea typeface="ＭＳ Ｐゴシック" panose="020B0600070205080204" pitchFamily="50" charset="-128"/>
            </a:rPr>
            <a:t>476</a:t>
          </a:r>
          <a:r>
            <a:rPr kumimoji="1" lang="ja-JP" altLang="en-US" sz="800">
              <a:latin typeface="ＭＳ Ｐゴシック" panose="020B0600070205080204" pitchFamily="50" charset="-128"/>
              <a:ea typeface="ＭＳ Ｐゴシック" panose="020B0600070205080204" pitchFamily="50" charset="-128"/>
            </a:rPr>
            <a:t>名（</a:t>
          </a:r>
          <a:r>
            <a:rPr kumimoji="1" lang="en-US" altLang="ja-JP" sz="800">
              <a:latin typeface="ＭＳ Ｐゴシック" panose="020B0600070205080204" pitchFamily="50" charset="-128"/>
              <a:ea typeface="ＭＳ Ｐゴシック" panose="020B0600070205080204" pitchFamily="50" charset="-128"/>
            </a:rPr>
            <a:t>37.0</a:t>
          </a:r>
          <a:r>
            <a:rPr kumimoji="1" lang="ja-JP" altLang="en-US" sz="800">
              <a:latin typeface="ＭＳ Ｐゴシック" panose="020B0600070205080204" pitchFamily="50" charset="-128"/>
              <a:ea typeface="ＭＳ Ｐゴシック" panose="020B0600070205080204" pitchFamily="50" charset="-128"/>
            </a:rPr>
            <a:t>％）を削減している。今後も引き続き、職員配置適正化方針に基づき、多様な任用形態を活用するとともに、今後も事務事業の見直しを行い、民間活力の導入を行う等、職員数の適正化に取り組んでいくことと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67521</xdr:rowOff>
    </xdr:from>
    <xdr:to>
      <xdr:col>81</xdr:col>
      <xdr:colOff>44450</xdr:colOff>
      <xdr:row>64</xdr:row>
      <xdr:rowOff>69532</xdr:rowOff>
    </xdr:to>
    <xdr:cxnSp macro="">
      <xdr:nvCxnSpPr>
        <xdr:cNvPr id="320" name="直線コネクタ 319"/>
        <xdr:cNvCxnSpPr/>
      </xdr:nvCxnSpPr>
      <xdr:spPr>
        <a:xfrm flipV="1">
          <a:off x="16179800" y="1104032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69532</xdr:rowOff>
    </xdr:from>
    <xdr:to>
      <xdr:col>77</xdr:col>
      <xdr:colOff>44450</xdr:colOff>
      <xdr:row>64</xdr:row>
      <xdr:rowOff>83608</xdr:rowOff>
    </xdr:to>
    <xdr:cxnSp macro="">
      <xdr:nvCxnSpPr>
        <xdr:cNvPr id="323" name="直線コネクタ 322"/>
        <xdr:cNvCxnSpPr/>
      </xdr:nvCxnSpPr>
      <xdr:spPr>
        <a:xfrm flipV="1">
          <a:off x="15290800" y="1104233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75565</xdr:rowOff>
    </xdr:from>
    <xdr:to>
      <xdr:col>72</xdr:col>
      <xdr:colOff>203200</xdr:colOff>
      <xdr:row>64</xdr:row>
      <xdr:rowOff>83608</xdr:rowOff>
    </xdr:to>
    <xdr:cxnSp macro="">
      <xdr:nvCxnSpPr>
        <xdr:cNvPr id="326" name="直線コネクタ 325"/>
        <xdr:cNvCxnSpPr/>
      </xdr:nvCxnSpPr>
      <xdr:spPr>
        <a:xfrm>
          <a:off x="14401800" y="1104836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73554</xdr:rowOff>
    </xdr:from>
    <xdr:to>
      <xdr:col>68</xdr:col>
      <xdr:colOff>152400</xdr:colOff>
      <xdr:row>64</xdr:row>
      <xdr:rowOff>75565</xdr:rowOff>
    </xdr:to>
    <xdr:cxnSp macro="">
      <xdr:nvCxnSpPr>
        <xdr:cNvPr id="329" name="直線コネクタ 328"/>
        <xdr:cNvCxnSpPr/>
      </xdr:nvCxnSpPr>
      <xdr:spPr>
        <a:xfrm>
          <a:off x="13512800" y="1104635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16721</xdr:rowOff>
    </xdr:from>
    <xdr:to>
      <xdr:col>81</xdr:col>
      <xdr:colOff>95250</xdr:colOff>
      <xdr:row>64</xdr:row>
      <xdr:rowOff>118321</xdr:rowOff>
    </xdr:to>
    <xdr:sp macro="" textlink="">
      <xdr:nvSpPr>
        <xdr:cNvPr id="339" name="楕円 338"/>
        <xdr:cNvSpPr/>
      </xdr:nvSpPr>
      <xdr:spPr>
        <a:xfrm>
          <a:off x="16967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160248</xdr:rowOff>
    </xdr:from>
    <xdr:ext cx="762000" cy="259045"/>
    <xdr:sp macro="" textlink="">
      <xdr:nvSpPr>
        <xdr:cNvPr id="340" name="定員管理の状況該当値テキスト"/>
        <xdr:cNvSpPr txBox="1"/>
      </xdr:nvSpPr>
      <xdr:spPr>
        <a:xfrm>
          <a:off x="17106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18732</xdr:rowOff>
    </xdr:from>
    <xdr:to>
      <xdr:col>77</xdr:col>
      <xdr:colOff>95250</xdr:colOff>
      <xdr:row>64</xdr:row>
      <xdr:rowOff>120332</xdr:rowOff>
    </xdr:to>
    <xdr:sp macro="" textlink="">
      <xdr:nvSpPr>
        <xdr:cNvPr id="341" name="楕円 340"/>
        <xdr:cNvSpPr/>
      </xdr:nvSpPr>
      <xdr:spPr>
        <a:xfrm>
          <a:off x="16129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105109</xdr:rowOff>
    </xdr:from>
    <xdr:ext cx="736600" cy="259045"/>
    <xdr:sp macro="" textlink="">
      <xdr:nvSpPr>
        <xdr:cNvPr id="342" name="テキスト ボックス 341"/>
        <xdr:cNvSpPr txBox="1"/>
      </xdr:nvSpPr>
      <xdr:spPr>
        <a:xfrm>
          <a:off x="15798800" y="1107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32808</xdr:rowOff>
    </xdr:from>
    <xdr:to>
      <xdr:col>73</xdr:col>
      <xdr:colOff>44450</xdr:colOff>
      <xdr:row>64</xdr:row>
      <xdr:rowOff>134408</xdr:rowOff>
    </xdr:to>
    <xdr:sp macro="" textlink="">
      <xdr:nvSpPr>
        <xdr:cNvPr id="343" name="楕円 342"/>
        <xdr:cNvSpPr/>
      </xdr:nvSpPr>
      <xdr:spPr>
        <a:xfrm>
          <a:off x="15240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119185</xdr:rowOff>
    </xdr:from>
    <xdr:ext cx="762000" cy="259045"/>
    <xdr:sp macro="" textlink="">
      <xdr:nvSpPr>
        <xdr:cNvPr id="344" name="テキスト ボックス 343"/>
        <xdr:cNvSpPr txBox="1"/>
      </xdr:nvSpPr>
      <xdr:spPr>
        <a:xfrm>
          <a:off x="14909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24765</xdr:rowOff>
    </xdr:from>
    <xdr:to>
      <xdr:col>68</xdr:col>
      <xdr:colOff>203200</xdr:colOff>
      <xdr:row>64</xdr:row>
      <xdr:rowOff>126365</xdr:rowOff>
    </xdr:to>
    <xdr:sp macro="" textlink="">
      <xdr:nvSpPr>
        <xdr:cNvPr id="345" name="楕円 344"/>
        <xdr:cNvSpPr/>
      </xdr:nvSpPr>
      <xdr:spPr>
        <a:xfrm>
          <a:off x="14351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111142</xdr:rowOff>
    </xdr:from>
    <xdr:ext cx="762000" cy="259045"/>
    <xdr:sp macro="" textlink="">
      <xdr:nvSpPr>
        <xdr:cNvPr id="346" name="テキスト ボックス 345"/>
        <xdr:cNvSpPr txBox="1"/>
      </xdr:nvSpPr>
      <xdr:spPr>
        <a:xfrm>
          <a:off x="14020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22754</xdr:rowOff>
    </xdr:from>
    <xdr:to>
      <xdr:col>64</xdr:col>
      <xdr:colOff>152400</xdr:colOff>
      <xdr:row>64</xdr:row>
      <xdr:rowOff>124354</xdr:rowOff>
    </xdr:to>
    <xdr:sp macro="" textlink="">
      <xdr:nvSpPr>
        <xdr:cNvPr id="347" name="楕円 346"/>
        <xdr:cNvSpPr/>
      </xdr:nvSpPr>
      <xdr:spPr>
        <a:xfrm>
          <a:off x="13462000" y="109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109131</xdr:rowOff>
    </xdr:from>
    <xdr:ext cx="762000" cy="259045"/>
    <xdr:sp macro="" textlink="">
      <xdr:nvSpPr>
        <xdr:cNvPr id="348" name="テキスト ボックス 347"/>
        <xdr:cNvSpPr txBox="1"/>
      </xdr:nvSpPr>
      <xdr:spPr>
        <a:xfrm>
          <a:off x="13131800" y="110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類似団体平均を上回っている主な要因としては、退職手当債の借入が多額であったこと、また公営企業債（公共下水道）の元利償還金のための繰出金が多額であることが影響している。市債の新規発行抑制の取組みの結果、徐々に改善しており、３０年度決算においては、８．４％となった。しかし、類似団体との比較では依然として高い水準にあり、類似団体平均値という目標の達成はできていない。</a:t>
          </a:r>
          <a:endParaRPr lang="ja-JP" altLang="ja-JP" sz="8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　３０年度については、一般廃棄物処理事業債の償還終了などにより元利償還金が４．５憶円減少したこと</a:t>
          </a:r>
          <a:r>
            <a:rPr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清掃施設組合の建設に係る償還が終了したことにより、一部事務組合等の起こした地方債の償還の財源に充てたと認められる補助金又は負担金が２．４憶円減少したことなど</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en-US" sz="8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前年度より０．７ポイント改善した</a:t>
          </a:r>
          <a:r>
            <a:rPr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8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３０年度に改定した財政構造強化指針に基づき、市債の新規発行額を元金償還額以内（臨時財政対策債と過疎対策事業債の７０％については、元金償還額と市債新規発行額から除く）とし、公債費について抑制していくこととしている。</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113877</xdr:rowOff>
    </xdr:to>
    <xdr:cxnSp macro="">
      <xdr:nvCxnSpPr>
        <xdr:cNvPr id="381" name="直線コネクタ 380"/>
        <xdr:cNvCxnSpPr/>
      </xdr:nvCxnSpPr>
      <xdr:spPr>
        <a:xfrm flipV="1">
          <a:off x="16179800" y="72584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113877</xdr:rowOff>
    </xdr:to>
    <xdr:cxnSp macro="">
      <xdr:nvCxnSpPr>
        <xdr:cNvPr id="384" name="直線コネクタ 383"/>
        <xdr:cNvCxnSpPr/>
      </xdr:nvCxnSpPr>
      <xdr:spPr>
        <a:xfrm>
          <a:off x="15290800" y="72986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105833</xdr:rowOff>
    </xdr:to>
    <xdr:cxnSp macro="">
      <xdr:nvCxnSpPr>
        <xdr:cNvPr id="387" name="直線コネクタ 386"/>
        <xdr:cNvCxnSpPr/>
      </xdr:nvCxnSpPr>
      <xdr:spPr>
        <a:xfrm flipV="1">
          <a:off x="14401800" y="72986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138006</xdr:rowOff>
    </xdr:to>
    <xdr:cxnSp macro="">
      <xdr:nvCxnSpPr>
        <xdr:cNvPr id="390" name="直線コネクタ 389"/>
        <xdr:cNvCxnSpPr/>
      </xdr:nvCxnSpPr>
      <xdr:spPr>
        <a:xfrm flipV="1">
          <a:off x="13512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0" name="楕円 399"/>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1"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2" name="楕円 401"/>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3" name="テキスト ボックス 402"/>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4" name="楕円 403"/>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5" name="テキスト ボックス 404"/>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6" name="楕円 405"/>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7" name="テキスト ボックス 40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8" name="楕円 407"/>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9" name="テキスト ボックス 408"/>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類似団体平均を大きく上回っている主な要因としては、</a:t>
          </a:r>
          <a:r>
            <a:rPr kumimoji="1" lang="en-US" altLang="ja-JP" sz="800">
              <a:latin typeface="ＭＳ Ｐゴシック" panose="020B0600070205080204" pitchFamily="50" charset="-128"/>
              <a:ea typeface="ＭＳ Ｐゴシック" panose="020B0600070205080204" pitchFamily="50" charset="-128"/>
            </a:rPr>
            <a:t>16</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20</a:t>
          </a:r>
          <a:r>
            <a:rPr kumimoji="1" lang="ja-JP" altLang="en-US" sz="800">
              <a:latin typeface="ＭＳ Ｐゴシック" panose="020B0600070205080204" pitchFamily="50" charset="-128"/>
              <a:ea typeface="ＭＳ Ｐゴシック" panose="020B0600070205080204" pitchFamily="50" charset="-128"/>
            </a:rPr>
            <a:t>年度に退職手当の財源対策としての退職手当債の借入（</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億円）及び公営企業債（公共下水道）の償還のための繰出金が多額であること、また、財政調整基金や退職手当積立基金等の充当可能な基金の残高が少ないことや、退職手当負担見込額が大きな割合を占めていることも影響している。</a:t>
          </a:r>
        </a:p>
        <a:p>
          <a:r>
            <a:rPr kumimoji="1" lang="ja-JP" altLang="en-US" sz="800">
              <a:latin typeface="ＭＳ Ｐゴシック" panose="020B0600070205080204" pitchFamily="50" charset="-128"/>
              <a:ea typeface="ＭＳ Ｐゴシック" panose="020B0600070205080204" pitchFamily="50" charset="-128"/>
            </a:rPr>
            <a:t>　３０年度については、既発債の償還終了等により、地方債の現在高が１０．１億円減少したこと、また、公営企業債等繰入見込額について、下水道事業会計の「準元金</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元金（３ヵ年平均）」が、分流式下水道等に要する経費における繰出基準額の減（△１．３億円）などにより割合が減少したこと、及び起債借入残高の減（△５．８億円）などにより、前年度より６．９</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億円減少したことにより将来負担比率が前年度より１０．４ポイント改善している。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99483</xdr:rowOff>
    </xdr:from>
    <xdr:to>
      <xdr:col>81</xdr:col>
      <xdr:colOff>44450</xdr:colOff>
      <xdr:row>18</xdr:row>
      <xdr:rowOff>67451</xdr:rowOff>
    </xdr:to>
    <xdr:cxnSp macro="">
      <xdr:nvCxnSpPr>
        <xdr:cNvPr id="443" name="直線コネクタ 442"/>
        <xdr:cNvCxnSpPr/>
      </xdr:nvCxnSpPr>
      <xdr:spPr>
        <a:xfrm flipV="1">
          <a:off x="16179800" y="3014133"/>
          <a:ext cx="8382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67451</xdr:rowOff>
    </xdr:from>
    <xdr:to>
      <xdr:col>77</xdr:col>
      <xdr:colOff>44450</xdr:colOff>
      <xdr:row>19</xdr:row>
      <xdr:rowOff>101106</xdr:rowOff>
    </xdr:to>
    <xdr:cxnSp macro="">
      <xdr:nvCxnSpPr>
        <xdr:cNvPr id="446" name="直線コネクタ 445"/>
        <xdr:cNvCxnSpPr/>
      </xdr:nvCxnSpPr>
      <xdr:spPr>
        <a:xfrm flipV="1">
          <a:off x="15290800" y="3153551"/>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101106</xdr:rowOff>
    </xdr:from>
    <xdr:to>
      <xdr:col>72</xdr:col>
      <xdr:colOff>203200</xdr:colOff>
      <xdr:row>19</xdr:row>
      <xdr:rowOff>157409</xdr:rowOff>
    </xdr:to>
    <xdr:cxnSp macro="">
      <xdr:nvCxnSpPr>
        <xdr:cNvPr id="449" name="直線コネクタ 448"/>
        <xdr:cNvCxnSpPr/>
      </xdr:nvCxnSpPr>
      <xdr:spPr>
        <a:xfrm flipV="1">
          <a:off x="14401800" y="335865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157409</xdr:rowOff>
    </xdr:from>
    <xdr:to>
      <xdr:col>68</xdr:col>
      <xdr:colOff>152400</xdr:colOff>
      <xdr:row>20</xdr:row>
      <xdr:rowOff>113312</xdr:rowOff>
    </xdr:to>
    <xdr:cxnSp macro="">
      <xdr:nvCxnSpPr>
        <xdr:cNvPr id="452" name="直線コネクタ 451"/>
        <xdr:cNvCxnSpPr/>
      </xdr:nvCxnSpPr>
      <xdr:spPr>
        <a:xfrm flipV="1">
          <a:off x="13512800" y="3414959"/>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48683</xdr:rowOff>
    </xdr:from>
    <xdr:to>
      <xdr:col>81</xdr:col>
      <xdr:colOff>95250</xdr:colOff>
      <xdr:row>17</xdr:row>
      <xdr:rowOff>150283</xdr:rowOff>
    </xdr:to>
    <xdr:sp macro="" textlink="">
      <xdr:nvSpPr>
        <xdr:cNvPr id="462" name="楕円 461"/>
        <xdr:cNvSpPr/>
      </xdr:nvSpPr>
      <xdr:spPr>
        <a:xfrm>
          <a:off x="169672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20760</xdr:rowOff>
    </xdr:from>
    <xdr:ext cx="762000" cy="259045"/>
    <xdr:sp macro="" textlink="">
      <xdr:nvSpPr>
        <xdr:cNvPr id="463" name="将来負担の状況該当値テキスト"/>
        <xdr:cNvSpPr txBox="1"/>
      </xdr:nvSpPr>
      <xdr:spPr>
        <a:xfrm>
          <a:off x="17106900" y="293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16651</xdr:rowOff>
    </xdr:from>
    <xdr:to>
      <xdr:col>77</xdr:col>
      <xdr:colOff>95250</xdr:colOff>
      <xdr:row>18</xdr:row>
      <xdr:rowOff>118251</xdr:rowOff>
    </xdr:to>
    <xdr:sp macro="" textlink="">
      <xdr:nvSpPr>
        <xdr:cNvPr id="464" name="楕円 463"/>
        <xdr:cNvSpPr/>
      </xdr:nvSpPr>
      <xdr:spPr>
        <a:xfrm>
          <a:off x="16129000" y="31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103028</xdr:rowOff>
    </xdr:from>
    <xdr:ext cx="736600" cy="259045"/>
    <xdr:sp macro="" textlink="">
      <xdr:nvSpPr>
        <xdr:cNvPr id="465" name="テキスト ボックス 464"/>
        <xdr:cNvSpPr txBox="1"/>
      </xdr:nvSpPr>
      <xdr:spPr>
        <a:xfrm>
          <a:off x="15798800" y="318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50306</xdr:rowOff>
    </xdr:from>
    <xdr:to>
      <xdr:col>73</xdr:col>
      <xdr:colOff>44450</xdr:colOff>
      <xdr:row>19</xdr:row>
      <xdr:rowOff>151906</xdr:rowOff>
    </xdr:to>
    <xdr:sp macro="" textlink="">
      <xdr:nvSpPr>
        <xdr:cNvPr id="466" name="楕円 465"/>
        <xdr:cNvSpPr/>
      </xdr:nvSpPr>
      <xdr:spPr>
        <a:xfrm>
          <a:off x="15240000" y="33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136683</xdr:rowOff>
    </xdr:from>
    <xdr:ext cx="762000" cy="259045"/>
    <xdr:sp macro="" textlink="">
      <xdr:nvSpPr>
        <xdr:cNvPr id="467" name="テキスト ボックス 466"/>
        <xdr:cNvSpPr txBox="1"/>
      </xdr:nvSpPr>
      <xdr:spPr>
        <a:xfrm>
          <a:off x="14909800" y="33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106609</xdr:rowOff>
    </xdr:from>
    <xdr:to>
      <xdr:col>68</xdr:col>
      <xdr:colOff>203200</xdr:colOff>
      <xdr:row>20</xdr:row>
      <xdr:rowOff>36759</xdr:rowOff>
    </xdr:to>
    <xdr:sp macro="" textlink="">
      <xdr:nvSpPr>
        <xdr:cNvPr id="468" name="楕円 467"/>
        <xdr:cNvSpPr/>
      </xdr:nvSpPr>
      <xdr:spPr>
        <a:xfrm>
          <a:off x="14351000" y="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21536</xdr:rowOff>
    </xdr:from>
    <xdr:ext cx="762000" cy="259045"/>
    <xdr:sp macro="" textlink="">
      <xdr:nvSpPr>
        <xdr:cNvPr id="469" name="テキスト ボックス 468"/>
        <xdr:cNvSpPr txBox="1"/>
      </xdr:nvSpPr>
      <xdr:spPr>
        <a:xfrm>
          <a:off x="14020800" y="34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62512</xdr:rowOff>
    </xdr:from>
    <xdr:to>
      <xdr:col>64</xdr:col>
      <xdr:colOff>152400</xdr:colOff>
      <xdr:row>20</xdr:row>
      <xdr:rowOff>164112</xdr:rowOff>
    </xdr:to>
    <xdr:sp macro="" textlink="">
      <xdr:nvSpPr>
        <xdr:cNvPr id="470" name="楕円 469"/>
        <xdr:cNvSpPr/>
      </xdr:nvSpPr>
      <xdr:spPr>
        <a:xfrm>
          <a:off x="13462000" y="34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148889</xdr:rowOff>
    </xdr:from>
    <xdr:ext cx="762000" cy="259045"/>
    <xdr:sp macro="" textlink="">
      <xdr:nvSpPr>
        <xdr:cNvPr id="471" name="テキスト ボックス 470"/>
        <xdr:cNvSpPr txBox="1"/>
      </xdr:nvSpPr>
      <xdr:spPr>
        <a:xfrm>
          <a:off x="13131800" y="357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福岡県大牟田市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115,310
114,640
81.45
53,465,606
53,356,568
42,482
27,574,457
46,883,995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類似団体平均を上回っている要因としては、依然として職員数が類似団体と比較して多いことにある。</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３０年度は、職員配置適正化による職員数の減（△１５人）などにより、職員給が１億８百万円の減、退職者が微増（＋１人）により、退職金が２２百万の増となったため、２９年度に比べて総額９９百万円の減となった。</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今後は、計画的な新規職員の採用や、多様な任用形態の活用など、「職員配置適正化方針２０１６」（</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H28.4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851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R2.4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812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人（消防・病院部門除く））及び２６年度に策定した「業務最適化計画」に基づき、業務の効率化による職員数の適正化を進め、人件費の抑制を図っていく。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111760</xdr:rowOff>
    </xdr:to>
    <xdr:cxnSp macro="">
      <xdr:nvCxnSpPr>
        <xdr:cNvPr id="66" name="直線コネクタ 65"/>
        <xdr:cNvCxnSpPr/>
      </xdr:nvCxnSpPr>
      <xdr:spPr>
        <a:xfrm>
          <a:off x="3987800" y="65430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35560</xdr:rowOff>
    </xdr:to>
    <xdr:cxnSp macro="">
      <xdr:nvCxnSpPr>
        <xdr:cNvPr id="69" name="直線コネクタ 68"/>
        <xdr:cNvCxnSpPr/>
      </xdr:nvCxnSpPr>
      <xdr:spPr>
        <a:xfrm flipV="1">
          <a:off x="3098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35560</xdr:rowOff>
    </xdr:to>
    <xdr:cxnSp macro="">
      <xdr:nvCxnSpPr>
        <xdr:cNvPr id="72" name="直線コネクタ 71"/>
        <xdr:cNvCxnSpPr/>
      </xdr:nvCxnSpPr>
      <xdr:spPr>
        <a:xfrm>
          <a:off x="2209800" y="648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39</xdr:row>
      <xdr:rowOff>16510</xdr:rowOff>
    </xdr:to>
    <xdr:cxnSp macro="">
      <xdr:nvCxnSpPr>
        <xdr:cNvPr id="75" name="直線コネクタ 74"/>
        <xdr:cNvCxnSpPr/>
      </xdr:nvCxnSpPr>
      <xdr:spPr>
        <a:xfrm flipV="1">
          <a:off x="1320800" y="64897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類似団体平均と比較すると低い水準となっているが、これは類似団体と比べて、業務の民間委託が進んでいないことが主な要因と考えられる。</a:t>
          </a:r>
          <a:endParaRPr lang="ja-JP" altLang="ja-JP" sz="9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本市の経常収支比率の分子となる経常充当一般財源（歳出）の内訳について推移をみてみると、人件費や公債費の割合が減少している一方、扶助費、繰出金と同様、物件費についても増加して</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経常充当一般財源（歳出）の合計について</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平成３０年度決算では減少しているものの、減少傾向には至っていない</a:t>
          </a:r>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9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２６年度に策定した業務最適化計画及び、３０年度に改定した財政構造強化指針に基づき、業務の効率化のための委託化の一方で、事業の統廃合などにより物件費の抑制を進めていく。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58420</xdr:rowOff>
    </xdr:to>
    <xdr:cxnSp macro="">
      <xdr:nvCxnSpPr>
        <xdr:cNvPr id="127" name="直線コネクタ 126"/>
        <xdr:cNvCxnSpPr/>
      </xdr:nvCxnSpPr>
      <xdr:spPr>
        <a:xfrm>
          <a:off x="15671800" y="2413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50800</xdr:rowOff>
    </xdr:to>
    <xdr:cxnSp macro="">
      <xdr:nvCxnSpPr>
        <xdr:cNvPr id="130" name="直線コネクタ 129"/>
        <xdr:cNvCxnSpPr/>
      </xdr:nvCxnSpPr>
      <xdr:spPr>
        <a:xfrm flipV="1">
          <a:off x="14782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50800</xdr:rowOff>
    </xdr:to>
    <xdr:cxnSp macro="">
      <xdr:nvCxnSpPr>
        <xdr:cNvPr id="133" name="直線コネクタ 132"/>
        <xdr:cNvCxnSpPr/>
      </xdr:nvCxnSpPr>
      <xdr:spPr>
        <a:xfrm>
          <a:off x="13893800" y="238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13</xdr:row>
      <xdr:rowOff>153670</xdr:rowOff>
    </xdr:to>
    <xdr:cxnSp macro="">
      <xdr:nvCxnSpPr>
        <xdr:cNvPr id="136" name="直線コネクタ 135"/>
        <xdr:cNvCxnSpPr/>
      </xdr:nvCxnSpPr>
      <xdr:spPr>
        <a:xfrm>
          <a:off x="13004800" y="238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xdr:rowOff>
    </xdr:from>
    <xdr:to>
      <xdr:col>82</xdr:col>
      <xdr:colOff>158750</xdr:colOff>
      <xdr:row>14</xdr:row>
      <xdr:rowOff>109220</xdr:rowOff>
    </xdr:to>
    <xdr:sp macro="" textlink="">
      <xdr:nvSpPr>
        <xdr:cNvPr id="146" name="楕円 145"/>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24147</xdr:rowOff>
    </xdr:from>
    <xdr:ext cx="762000" cy="259045"/>
    <xdr:sp macro="" textlink="">
      <xdr:nvSpPr>
        <xdr:cNvPr id="147"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8" name="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9" name="テキスト ボックス 148"/>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2" name="楕円 151"/>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3" name="テキスト ボックス 152"/>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4" name="楕円 153"/>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5" name="テキスト ボックス 154"/>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類似団体平均を上回っている要因としては、全国平均を上回る高齢化や旧産炭</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地域の特徴でもある生活保護率が高いこと</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や障害者福祉施設が多いことなどにより生活保護費や障害者福祉サービス費等が大きな割合を占めていることが影響している。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子ども医療費助成が７９百万円の増</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、幼稚園等施設給付費が</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３５</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百万円の増となり、２</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年度と比べて総額</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６９</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900" b="0" i="0" baseline="0">
              <a:solidFill>
                <a:schemeClr val="dk1"/>
              </a:solidFill>
              <a:effectLst/>
              <a:latin typeface="ＭＳ Ｐゴシック" panose="020B0600070205080204" pitchFamily="50" charset="-128"/>
              <a:ea typeface="ＭＳ Ｐゴシック" panose="020B0600070205080204" pitchFamily="50" charset="-128"/>
              <a:cs typeface="+mn-cs"/>
            </a:rPr>
            <a:t>　今後、少子化の影響により、児童手当等の扶助費は減少していくものと見込まれるが、子育て支援策の充実や高齢化の進展に伴う社会保障費については増加傾向が続くことが想定される。社会保障費の適正化は喫緊の課題であり、適正給付の推進や健康づくり事業の推進、後発医薬品使用の促進による医療費の抑制、検診受診率の向上などにより更なる適正化を図っ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48078</xdr:rowOff>
    </xdr:to>
    <xdr:cxnSp macro="">
      <xdr:nvCxnSpPr>
        <xdr:cNvPr id="190" name="直線コネクタ 189"/>
        <xdr:cNvCxnSpPr/>
      </xdr:nvCxnSpPr>
      <xdr:spPr>
        <a:xfrm>
          <a:off x="3987800" y="97118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121557</xdr:rowOff>
    </xdr:to>
    <xdr:cxnSp macro="">
      <xdr:nvCxnSpPr>
        <xdr:cNvPr id="193" name="直線コネクタ 192"/>
        <xdr:cNvCxnSpPr/>
      </xdr:nvCxnSpPr>
      <xdr:spPr>
        <a:xfrm flipV="1">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121557</xdr:rowOff>
    </xdr:to>
    <xdr:cxnSp macro="">
      <xdr:nvCxnSpPr>
        <xdr:cNvPr id="196" name="直線コネクタ 195"/>
        <xdr:cNvCxnSpPr/>
      </xdr:nvCxnSpPr>
      <xdr:spPr>
        <a:xfrm>
          <a:off x="2209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34472</xdr:rowOff>
    </xdr:to>
    <xdr:cxnSp macro="">
      <xdr:nvCxnSpPr>
        <xdr:cNvPr id="199" name="直線コネクタ 198"/>
        <xdr:cNvCxnSpPr/>
      </xdr:nvCxnSpPr>
      <xdr:spPr>
        <a:xfrm>
          <a:off x="1320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9" name="楕円 208"/>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0"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1" name="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3" name="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5" name="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7" name="楕円 216"/>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8" name="テキスト ボックス 217"/>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平均を上回っている要因としては、高い高齢化率を反映し、国民健康保険会計や介護保険会計、後期高齢者医療会計等に対する繰出金が多額であることが影響している。膨れ上がる一方の医療費や介護サービス給付費の増加に対し、疾病予防・健康づくりなど、長期的な観点からの医療費削減に努め、適正な給付のための取組みを推進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12700</xdr:rowOff>
    </xdr:to>
    <xdr:cxnSp macro="">
      <xdr:nvCxnSpPr>
        <xdr:cNvPr id="251" name="直線コネクタ 250"/>
        <xdr:cNvCxnSpPr/>
      </xdr:nvCxnSpPr>
      <xdr:spPr>
        <a:xfrm>
          <a:off x="15671800" y="9926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57</xdr:row>
      <xdr:rowOff>161290</xdr:rowOff>
    </xdr:to>
    <xdr:cxnSp macro="">
      <xdr:nvCxnSpPr>
        <xdr:cNvPr id="254" name="直線コネクタ 253"/>
        <xdr:cNvCxnSpPr/>
      </xdr:nvCxnSpPr>
      <xdr:spPr>
        <a:xfrm flipV="1">
          <a:off x="14782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161290</xdr:rowOff>
    </xdr:to>
    <xdr:cxnSp macro="">
      <xdr:nvCxnSpPr>
        <xdr:cNvPr id="257" name="直線コネクタ 256"/>
        <xdr:cNvCxnSpPr/>
      </xdr:nvCxnSpPr>
      <xdr:spPr>
        <a:xfrm>
          <a:off x="13893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115570</xdr:rowOff>
    </xdr:to>
    <xdr:cxnSp macro="">
      <xdr:nvCxnSpPr>
        <xdr:cNvPr id="260" name="直線コネクタ 259"/>
        <xdr:cNvCxnSpPr/>
      </xdr:nvCxnSpPr>
      <xdr:spPr>
        <a:xfrm flipV="1">
          <a:off x="13004800" y="985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3" name="テキスト ボックス 272"/>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本市が長年類似団体平均を上回っていた要因としては、本市は海抜０ｍ以下の地域が多く雨水対策に多額の経費がかかっており、公共下水道事業会計への負担金が多額であることが影響していた。</a:t>
          </a:r>
        </a:p>
        <a:p>
          <a:r>
            <a:rPr kumimoji="1" lang="ja-JP" altLang="en-US" sz="900">
              <a:latin typeface="ＭＳ Ｐゴシック" panose="020B0600070205080204" pitchFamily="50" charset="-128"/>
              <a:ea typeface="ＭＳ Ｐゴシック" panose="020B0600070205080204" pitchFamily="50" charset="-128"/>
            </a:rPr>
            <a:t>　３０年度については、大牟田・荒尾清掃施設組合負担金が２億７８百万円の減となったことより、２９年度と比べると総額２億１８百万円減少し、類似団体平均を下回ることとなった。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132443</xdr:rowOff>
    </xdr:from>
    <xdr:to>
      <xdr:col>82</xdr:col>
      <xdr:colOff>107950</xdr:colOff>
      <xdr:row>36</xdr:row>
      <xdr:rowOff>165100</xdr:rowOff>
    </xdr:to>
    <xdr:cxnSp macro="">
      <xdr:nvCxnSpPr>
        <xdr:cNvPr id="314" name="直線コネクタ 313"/>
        <xdr:cNvCxnSpPr/>
      </xdr:nvCxnSpPr>
      <xdr:spPr>
        <a:xfrm flipV="1">
          <a:off x="15671800" y="630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38</xdr:row>
      <xdr:rowOff>7257</xdr:rowOff>
    </xdr:to>
    <xdr:cxnSp macro="">
      <xdr:nvCxnSpPr>
        <xdr:cNvPr id="317" name="直線コネクタ 316"/>
        <xdr:cNvCxnSpPr/>
      </xdr:nvCxnSpPr>
      <xdr:spPr>
        <a:xfrm flipV="1">
          <a:off x="14782800" y="63373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xdr:rowOff>
    </xdr:from>
    <xdr:to>
      <xdr:col>73</xdr:col>
      <xdr:colOff>180975</xdr:colOff>
      <xdr:row>38</xdr:row>
      <xdr:rowOff>29028</xdr:rowOff>
    </xdr:to>
    <xdr:cxnSp macro="">
      <xdr:nvCxnSpPr>
        <xdr:cNvPr id="320" name="直線コネクタ 319"/>
        <xdr:cNvCxnSpPr/>
      </xdr:nvCxnSpPr>
      <xdr:spPr>
        <a:xfrm flipV="1">
          <a:off x="13893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116115</xdr:rowOff>
    </xdr:to>
    <xdr:cxnSp macro="">
      <xdr:nvCxnSpPr>
        <xdr:cNvPr id="323" name="直線コネクタ 322"/>
        <xdr:cNvCxnSpPr/>
      </xdr:nvCxnSpPr>
      <xdr:spPr>
        <a:xfrm flipV="1">
          <a:off x="13004800" y="654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33" name="楕円 332"/>
        <xdr:cNvSpPr/>
      </xdr:nvSpPr>
      <xdr:spPr>
        <a:xfrm>
          <a:off x="16459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98170</xdr:rowOff>
    </xdr:from>
    <xdr:ext cx="762000" cy="259045"/>
    <xdr:sp macro="" textlink="">
      <xdr:nvSpPr>
        <xdr:cNvPr id="334" name="補助費等該当値テキスト"/>
        <xdr:cNvSpPr txBox="1"/>
      </xdr:nvSpPr>
      <xdr:spPr>
        <a:xfrm>
          <a:off x="16598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5" name="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6" name="テキスト ボックス 33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127907</xdr:rowOff>
    </xdr:from>
    <xdr:to>
      <xdr:col>74</xdr:col>
      <xdr:colOff>31750</xdr:colOff>
      <xdr:row>38</xdr:row>
      <xdr:rowOff>58057</xdr:rowOff>
    </xdr:to>
    <xdr:sp macro="" textlink="">
      <xdr:nvSpPr>
        <xdr:cNvPr id="337" name="楕円 336"/>
        <xdr:cNvSpPr/>
      </xdr:nvSpPr>
      <xdr:spPr>
        <a:xfrm>
          <a:off x="14732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42834</xdr:rowOff>
    </xdr:from>
    <xdr:ext cx="762000" cy="259045"/>
    <xdr:sp macro="" textlink="">
      <xdr:nvSpPr>
        <xdr:cNvPr id="338" name="テキスト ボックス 337"/>
        <xdr:cNvSpPr txBox="1"/>
      </xdr:nvSpPr>
      <xdr:spPr>
        <a:xfrm>
          <a:off x="14401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39" name="楕円 338"/>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40" name="テキスト ボックス 339"/>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65315</xdr:rowOff>
    </xdr:from>
    <xdr:to>
      <xdr:col>65</xdr:col>
      <xdr:colOff>53975</xdr:colOff>
      <xdr:row>38</xdr:row>
      <xdr:rowOff>166915</xdr:rowOff>
    </xdr:to>
    <xdr:sp macro="" textlink="">
      <xdr:nvSpPr>
        <xdr:cNvPr id="341" name="楕円 340"/>
        <xdr:cNvSpPr/>
      </xdr:nvSpPr>
      <xdr:spPr>
        <a:xfrm>
          <a:off x="12954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151692</xdr:rowOff>
    </xdr:from>
    <xdr:ext cx="762000" cy="259045"/>
    <xdr:sp macro="" textlink="">
      <xdr:nvSpPr>
        <xdr:cNvPr id="342" name="テキスト ボックス 341"/>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本市では、２３年度に策定した財政構造強化指針において、市債の新規発行額を元金償還額の３分の２以内にするという取組みを行ってきたため、公債費は一定程度縮減が図られてきており、近年は、市債全体に対し、交付税措置が行われる臨時財政対策債と過疎対策事業債以外の割合が低くなってきている。３０年度は、償還終了に伴う元金の減や低金利による利子償還の減により、総額４億４７百万円の減となった。</a:t>
          </a:r>
        </a:p>
        <a:p>
          <a:r>
            <a:rPr kumimoji="1" lang="ja-JP" altLang="en-US" sz="900">
              <a:latin typeface="ＭＳ Ｐゴシック" panose="020B0600070205080204" pitchFamily="50" charset="-128"/>
              <a:ea typeface="ＭＳ Ｐゴシック" panose="020B0600070205080204" pitchFamily="50" charset="-128"/>
            </a:rPr>
            <a:t>　公債費については、今後も抑制していく必要があるが、その一方で未来に向けた投資や公共施設の維持改修も行っていく必要があることから、３０年度に改定した財政構造強化指針では、市債の新規発行額を元金償還額以内（臨時財政対策債と過疎対策事業債の７０％については除く）と見直し、実質的な公債費の抑制を継続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138430</xdr:rowOff>
    </xdr:to>
    <xdr:cxnSp macro="">
      <xdr:nvCxnSpPr>
        <xdr:cNvPr id="375" name="直線コネクタ 374"/>
        <xdr:cNvCxnSpPr/>
      </xdr:nvCxnSpPr>
      <xdr:spPr>
        <a:xfrm flipV="1">
          <a:off x="3987800" y="1327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168911</xdr:rowOff>
    </xdr:to>
    <xdr:cxnSp macro="">
      <xdr:nvCxnSpPr>
        <xdr:cNvPr id="378" name="直線コネクタ 377"/>
        <xdr:cNvCxnSpPr/>
      </xdr:nvCxnSpPr>
      <xdr:spPr>
        <a:xfrm flipV="1">
          <a:off x="3098800" y="13340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168911</xdr:rowOff>
    </xdr:to>
    <xdr:cxnSp macro="">
      <xdr:nvCxnSpPr>
        <xdr:cNvPr id="381" name="直線コネクタ 380"/>
        <xdr:cNvCxnSpPr/>
      </xdr:nvCxnSpPr>
      <xdr:spPr>
        <a:xfrm>
          <a:off x="2209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78</xdr:row>
      <xdr:rowOff>5080</xdr:rowOff>
    </xdr:to>
    <xdr:cxnSp macro="">
      <xdr:nvCxnSpPr>
        <xdr:cNvPr id="384" name="直線コネクタ 383"/>
        <xdr:cNvCxnSpPr/>
      </xdr:nvCxnSpPr>
      <xdr:spPr>
        <a:xfrm flipV="1">
          <a:off x="1320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4" name="楕円 393"/>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5"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6" name="楕円 395"/>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7" name="テキスト ボックス 39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8" name="楕円 397"/>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9" name="テキスト ボックス 398"/>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400" name="楕円 399"/>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401" name="テキスト ボックス 40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2" name="楕円 401"/>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403" name="テキスト ボックス 402"/>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と比べると市税等の自主財源の割合が著しく小さく、依存財源に大きく頼らざるを得ない収入状況にある一方で、歳出においては地域の経済状況や高い高齢化率等を反映し、扶助費が多額に上り、人件費負担も大きく、歳出の構成比率において義務的経費が大きな割合を占める財政構造となっている。</a:t>
          </a:r>
        </a:p>
        <a:p>
          <a:r>
            <a:rPr kumimoji="1" lang="ja-JP" altLang="en-US" sz="900">
              <a:latin typeface="ＭＳ Ｐゴシック" panose="020B0600070205080204" pitchFamily="50" charset="-128"/>
              <a:ea typeface="ＭＳ Ｐゴシック" panose="020B0600070205080204" pitchFamily="50" charset="-128"/>
            </a:rPr>
            <a:t>　今後、これまで以上に積極的な企業誘致の展開や、市税収入の高い収納率の維持やふるさと納税の周知等により自主財源を確保していく。また、経常経費の中で取り組んでいる事務事業について、あらためてゼロベースの視点で検証し、優先度により、事業の廃止・縮小を行うとともに、外部委託化、ＩＣＴの導入などで経費の削減や業務効率化を図ることで、経常経費の削減を行っ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81280</xdr:rowOff>
    </xdr:to>
    <xdr:cxnSp macro="">
      <xdr:nvCxnSpPr>
        <xdr:cNvPr id="432" name="直線コネクタ 431"/>
        <xdr:cNvCxnSpPr/>
      </xdr:nvCxnSpPr>
      <xdr:spPr>
        <a:xfrm>
          <a:off x="15671800" y="1329436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64136</xdr:rowOff>
    </xdr:to>
    <xdr:cxnSp macro="">
      <xdr:nvCxnSpPr>
        <xdr:cNvPr id="435" name="直線コネクタ 434"/>
        <xdr:cNvCxnSpPr/>
      </xdr:nvCxnSpPr>
      <xdr:spPr>
        <a:xfrm flipV="1">
          <a:off x="14782800" y="1329436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78</xdr:row>
      <xdr:rowOff>64136</xdr:rowOff>
    </xdr:to>
    <xdr:cxnSp macro="">
      <xdr:nvCxnSpPr>
        <xdr:cNvPr id="438" name="直線コネクタ 437"/>
        <xdr:cNvCxnSpPr/>
      </xdr:nvCxnSpPr>
      <xdr:spPr>
        <a:xfrm>
          <a:off x="13893800" y="13248639"/>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78</xdr:row>
      <xdr:rowOff>81280</xdr:rowOff>
    </xdr:to>
    <xdr:cxnSp macro="">
      <xdr:nvCxnSpPr>
        <xdr:cNvPr id="441" name="直線コネクタ 440"/>
        <xdr:cNvCxnSpPr/>
      </xdr:nvCxnSpPr>
      <xdr:spPr>
        <a:xfrm flipV="1">
          <a:off x="13004800" y="132486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1" name="楕円 450"/>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2"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3" name="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4" name="テキスト ボックス 45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13336</xdr:rowOff>
    </xdr:from>
    <xdr:to>
      <xdr:col>74</xdr:col>
      <xdr:colOff>31750</xdr:colOff>
      <xdr:row>78</xdr:row>
      <xdr:rowOff>114936</xdr:rowOff>
    </xdr:to>
    <xdr:sp macro="" textlink="">
      <xdr:nvSpPr>
        <xdr:cNvPr id="455" name="楕円 454"/>
        <xdr:cNvSpPr/>
      </xdr:nvSpPr>
      <xdr:spPr>
        <a:xfrm>
          <a:off x="14732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99713</xdr:rowOff>
    </xdr:from>
    <xdr:ext cx="762000" cy="259045"/>
    <xdr:sp macro="" textlink="">
      <xdr:nvSpPr>
        <xdr:cNvPr id="456" name="テキスト ボックス 455"/>
        <xdr:cNvSpPr txBox="1"/>
      </xdr:nvSpPr>
      <xdr:spPr>
        <a:xfrm>
          <a:off x="14401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7" name="楕円 456"/>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8" name="テキスト ボックス 45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9" name="楕円 458"/>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60" name="テキスト ボックス 459"/>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福岡県大牟田市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49254</xdr:rowOff>
    </xdr:from>
    <xdr:to>
      <xdr:col>29</xdr:col>
      <xdr:colOff>127000</xdr:colOff>
      <xdr:row>14</xdr:row>
      <xdr:rowOff>56439</xdr:rowOff>
    </xdr:to>
    <xdr:cxnSp macro="">
      <xdr:nvCxnSpPr>
        <xdr:cNvPr id="52" name="直線コネクタ 51"/>
        <xdr:cNvCxnSpPr/>
      </xdr:nvCxnSpPr>
      <xdr:spPr bwMode="auto">
        <a:xfrm>
          <a:off x="5003800" y="2497179"/>
          <a:ext cx="647700" cy="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49254</xdr:rowOff>
    </xdr:from>
    <xdr:to>
      <xdr:col>26</xdr:col>
      <xdr:colOff>50800</xdr:colOff>
      <xdr:row>14</xdr:row>
      <xdr:rowOff>73388</xdr:rowOff>
    </xdr:to>
    <xdr:cxnSp macro="">
      <xdr:nvCxnSpPr>
        <xdr:cNvPr id="55" name="直線コネクタ 54"/>
        <xdr:cNvCxnSpPr/>
      </xdr:nvCxnSpPr>
      <xdr:spPr bwMode="auto">
        <a:xfrm flipV="1">
          <a:off x="4305300" y="2497179"/>
          <a:ext cx="698500" cy="2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65256</xdr:rowOff>
    </xdr:from>
    <xdr:to>
      <xdr:col>22</xdr:col>
      <xdr:colOff>114300</xdr:colOff>
      <xdr:row>14</xdr:row>
      <xdr:rowOff>73388</xdr:rowOff>
    </xdr:to>
    <xdr:cxnSp macro="">
      <xdr:nvCxnSpPr>
        <xdr:cNvPr id="58" name="直線コネクタ 57"/>
        <xdr:cNvCxnSpPr/>
      </xdr:nvCxnSpPr>
      <xdr:spPr bwMode="auto">
        <a:xfrm>
          <a:off x="3606800" y="2513181"/>
          <a:ext cx="698500" cy="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65256</xdr:rowOff>
    </xdr:from>
    <xdr:to>
      <xdr:col>18</xdr:col>
      <xdr:colOff>177800</xdr:colOff>
      <xdr:row>14</xdr:row>
      <xdr:rowOff>67183</xdr:rowOff>
    </xdr:to>
    <xdr:cxnSp macro="">
      <xdr:nvCxnSpPr>
        <xdr:cNvPr id="61" name="直線コネクタ 60"/>
        <xdr:cNvCxnSpPr/>
      </xdr:nvCxnSpPr>
      <xdr:spPr bwMode="auto">
        <a:xfrm flipV="1">
          <a:off x="2908300" y="2513181"/>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5639</xdr:rowOff>
    </xdr:from>
    <xdr:to>
      <xdr:col>29</xdr:col>
      <xdr:colOff>177800</xdr:colOff>
      <xdr:row>14</xdr:row>
      <xdr:rowOff>107239</xdr:rowOff>
    </xdr:to>
    <xdr:sp macro="" textlink="">
      <xdr:nvSpPr>
        <xdr:cNvPr id="71" name="楕円 70"/>
        <xdr:cNvSpPr/>
      </xdr:nvSpPr>
      <xdr:spPr bwMode="auto">
        <a:xfrm>
          <a:off x="5600700" y="245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22166</xdr:rowOff>
    </xdr:from>
    <xdr:ext cx="762000" cy="259045"/>
    <xdr:sp macro="" textlink="">
      <xdr:nvSpPr>
        <xdr:cNvPr id="72" name="人口1人当たり決算額の推移該当値テキスト130"/>
        <xdr:cNvSpPr txBox="1"/>
      </xdr:nvSpPr>
      <xdr:spPr>
        <a:xfrm>
          <a:off x="5740400" y="229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169904</xdr:rowOff>
    </xdr:from>
    <xdr:to>
      <xdr:col>26</xdr:col>
      <xdr:colOff>101600</xdr:colOff>
      <xdr:row>14</xdr:row>
      <xdr:rowOff>100054</xdr:rowOff>
    </xdr:to>
    <xdr:sp macro="" textlink="">
      <xdr:nvSpPr>
        <xdr:cNvPr id="73" name="楕円 72"/>
        <xdr:cNvSpPr/>
      </xdr:nvSpPr>
      <xdr:spPr bwMode="auto">
        <a:xfrm>
          <a:off x="4953000" y="2446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110231</xdr:rowOff>
    </xdr:from>
    <xdr:ext cx="736600" cy="259045"/>
    <xdr:sp macro="" textlink="">
      <xdr:nvSpPr>
        <xdr:cNvPr id="74" name="テキスト ボックス 73"/>
        <xdr:cNvSpPr txBox="1"/>
      </xdr:nvSpPr>
      <xdr:spPr>
        <a:xfrm>
          <a:off x="4622800" y="2215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22588</xdr:rowOff>
    </xdr:from>
    <xdr:to>
      <xdr:col>22</xdr:col>
      <xdr:colOff>165100</xdr:colOff>
      <xdr:row>14</xdr:row>
      <xdr:rowOff>124188</xdr:rowOff>
    </xdr:to>
    <xdr:sp macro="" textlink="">
      <xdr:nvSpPr>
        <xdr:cNvPr id="75" name="楕円 74"/>
        <xdr:cNvSpPr/>
      </xdr:nvSpPr>
      <xdr:spPr bwMode="auto">
        <a:xfrm>
          <a:off x="4254500" y="247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134365</xdr:rowOff>
    </xdr:from>
    <xdr:ext cx="762000" cy="259045"/>
    <xdr:sp macro="" textlink="">
      <xdr:nvSpPr>
        <xdr:cNvPr id="76" name="テキスト ボックス 75"/>
        <xdr:cNvSpPr txBox="1"/>
      </xdr:nvSpPr>
      <xdr:spPr>
        <a:xfrm>
          <a:off x="3924300" y="223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14456</xdr:rowOff>
    </xdr:from>
    <xdr:to>
      <xdr:col>19</xdr:col>
      <xdr:colOff>38100</xdr:colOff>
      <xdr:row>14</xdr:row>
      <xdr:rowOff>116056</xdr:rowOff>
    </xdr:to>
    <xdr:sp macro="" textlink="">
      <xdr:nvSpPr>
        <xdr:cNvPr id="77" name="楕円 76"/>
        <xdr:cNvSpPr/>
      </xdr:nvSpPr>
      <xdr:spPr bwMode="auto">
        <a:xfrm>
          <a:off x="3556000" y="246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126233</xdr:rowOff>
    </xdr:from>
    <xdr:ext cx="762000" cy="259045"/>
    <xdr:sp macro="" textlink="">
      <xdr:nvSpPr>
        <xdr:cNvPr id="78" name="テキスト ボックス 77"/>
        <xdr:cNvSpPr txBox="1"/>
      </xdr:nvSpPr>
      <xdr:spPr>
        <a:xfrm>
          <a:off x="3225800" y="223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16383</xdr:rowOff>
    </xdr:from>
    <xdr:to>
      <xdr:col>15</xdr:col>
      <xdr:colOff>101600</xdr:colOff>
      <xdr:row>14</xdr:row>
      <xdr:rowOff>117983</xdr:rowOff>
    </xdr:to>
    <xdr:sp macro="" textlink="">
      <xdr:nvSpPr>
        <xdr:cNvPr id="79" name="楕円 78"/>
        <xdr:cNvSpPr/>
      </xdr:nvSpPr>
      <xdr:spPr bwMode="auto">
        <a:xfrm>
          <a:off x="2857500" y="246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128160</xdr:rowOff>
    </xdr:from>
    <xdr:ext cx="762000" cy="259045"/>
    <xdr:sp macro="" textlink="">
      <xdr:nvSpPr>
        <xdr:cNvPr id="80" name="テキスト ボックス 79"/>
        <xdr:cNvSpPr txBox="1"/>
      </xdr:nvSpPr>
      <xdr:spPr>
        <a:xfrm>
          <a:off x="2527300" y="22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169863</xdr:rowOff>
    </xdr:from>
    <xdr:to>
      <xdr:col>29</xdr:col>
      <xdr:colOff>127000</xdr:colOff>
      <xdr:row>35</xdr:row>
      <xdr:rowOff>52819</xdr:rowOff>
    </xdr:to>
    <xdr:cxnSp macro="">
      <xdr:nvCxnSpPr>
        <xdr:cNvPr id="113" name="直線コネクタ 112"/>
        <xdr:cNvCxnSpPr/>
      </xdr:nvCxnSpPr>
      <xdr:spPr bwMode="auto">
        <a:xfrm>
          <a:off x="5003800" y="6437313"/>
          <a:ext cx="647700" cy="225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169863</xdr:rowOff>
    </xdr:from>
    <xdr:to>
      <xdr:col>26</xdr:col>
      <xdr:colOff>50800</xdr:colOff>
      <xdr:row>34</xdr:row>
      <xdr:rowOff>201866</xdr:rowOff>
    </xdr:to>
    <xdr:cxnSp macro="">
      <xdr:nvCxnSpPr>
        <xdr:cNvPr id="116" name="直線コネクタ 115"/>
        <xdr:cNvCxnSpPr/>
      </xdr:nvCxnSpPr>
      <xdr:spPr bwMode="auto">
        <a:xfrm flipV="1">
          <a:off x="4305300" y="6437313"/>
          <a:ext cx="698500" cy="3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201866</xdr:rowOff>
    </xdr:from>
    <xdr:to>
      <xdr:col>22</xdr:col>
      <xdr:colOff>114300</xdr:colOff>
      <xdr:row>34</xdr:row>
      <xdr:rowOff>229070</xdr:rowOff>
    </xdr:to>
    <xdr:cxnSp macro="">
      <xdr:nvCxnSpPr>
        <xdr:cNvPr id="119" name="直線コネクタ 118"/>
        <xdr:cNvCxnSpPr/>
      </xdr:nvCxnSpPr>
      <xdr:spPr bwMode="auto">
        <a:xfrm flipV="1">
          <a:off x="3606800" y="6469316"/>
          <a:ext cx="6985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229070</xdr:rowOff>
    </xdr:from>
    <xdr:to>
      <xdr:col>18</xdr:col>
      <xdr:colOff>177800</xdr:colOff>
      <xdr:row>34</xdr:row>
      <xdr:rowOff>236004</xdr:rowOff>
    </xdr:to>
    <xdr:cxnSp macro="">
      <xdr:nvCxnSpPr>
        <xdr:cNvPr id="122" name="直線コネクタ 121"/>
        <xdr:cNvCxnSpPr/>
      </xdr:nvCxnSpPr>
      <xdr:spPr bwMode="auto">
        <a:xfrm flipV="1">
          <a:off x="2908300" y="6496520"/>
          <a:ext cx="6985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2019</xdr:rowOff>
    </xdr:from>
    <xdr:to>
      <xdr:col>29</xdr:col>
      <xdr:colOff>177800</xdr:colOff>
      <xdr:row>35</xdr:row>
      <xdr:rowOff>103619</xdr:rowOff>
    </xdr:to>
    <xdr:sp macro="" textlink="">
      <xdr:nvSpPr>
        <xdr:cNvPr id="132" name="楕円 131"/>
        <xdr:cNvSpPr/>
      </xdr:nvSpPr>
      <xdr:spPr bwMode="auto">
        <a:xfrm>
          <a:off x="5600700" y="661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189996</xdr:rowOff>
    </xdr:from>
    <xdr:ext cx="762000" cy="259045"/>
    <xdr:sp macro="" textlink="">
      <xdr:nvSpPr>
        <xdr:cNvPr id="133" name="人口1人当たり決算額の推移該当値テキスト445"/>
        <xdr:cNvSpPr txBox="1"/>
      </xdr:nvSpPr>
      <xdr:spPr>
        <a:xfrm>
          <a:off x="5740400" y="645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119063</xdr:rowOff>
    </xdr:from>
    <xdr:to>
      <xdr:col>26</xdr:col>
      <xdr:colOff>101600</xdr:colOff>
      <xdr:row>34</xdr:row>
      <xdr:rowOff>220663</xdr:rowOff>
    </xdr:to>
    <xdr:sp macro="" textlink="">
      <xdr:nvSpPr>
        <xdr:cNvPr id="134" name="楕円 133"/>
        <xdr:cNvSpPr/>
      </xdr:nvSpPr>
      <xdr:spPr bwMode="auto">
        <a:xfrm>
          <a:off x="4953000" y="638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230840</xdr:rowOff>
    </xdr:from>
    <xdr:ext cx="736600" cy="259045"/>
    <xdr:sp macro="" textlink="">
      <xdr:nvSpPr>
        <xdr:cNvPr id="135" name="テキスト ボックス 134"/>
        <xdr:cNvSpPr txBox="1"/>
      </xdr:nvSpPr>
      <xdr:spPr>
        <a:xfrm>
          <a:off x="4622800" y="615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151066</xdr:rowOff>
    </xdr:from>
    <xdr:to>
      <xdr:col>22</xdr:col>
      <xdr:colOff>165100</xdr:colOff>
      <xdr:row>34</xdr:row>
      <xdr:rowOff>252667</xdr:rowOff>
    </xdr:to>
    <xdr:sp macro="" textlink="">
      <xdr:nvSpPr>
        <xdr:cNvPr id="136" name="楕円 135"/>
        <xdr:cNvSpPr/>
      </xdr:nvSpPr>
      <xdr:spPr bwMode="auto">
        <a:xfrm>
          <a:off x="4254500" y="64185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262843</xdr:rowOff>
    </xdr:from>
    <xdr:ext cx="762000" cy="259045"/>
    <xdr:sp macro="" textlink="">
      <xdr:nvSpPr>
        <xdr:cNvPr id="137" name="テキスト ボックス 136"/>
        <xdr:cNvSpPr txBox="1"/>
      </xdr:nvSpPr>
      <xdr:spPr>
        <a:xfrm>
          <a:off x="3924300" y="618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178270</xdr:rowOff>
    </xdr:from>
    <xdr:to>
      <xdr:col>19</xdr:col>
      <xdr:colOff>38100</xdr:colOff>
      <xdr:row>34</xdr:row>
      <xdr:rowOff>279870</xdr:rowOff>
    </xdr:to>
    <xdr:sp macro="" textlink="">
      <xdr:nvSpPr>
        <xdr:cNvPr id="138" name="楕円 137"/>
        <xdr:cNvSpPr/>
      </xdr:nvSpPr>
      <xdr:spPr bwMode="auto">
        <a:xfrm>
          <a:off x="3556000" y="644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290047</xdr:rowOff>
    </xdr:from>
    <xdr:ext cx="762000" cy="259045"/>
    <xdr:sp macro="" textlink="">
      <xdr:nvSpPr>
        <xdr:cNvPr id="139" name="テキスト ボックス 138"/>
        <xdr:cNvSpPr txBox="1"/>
      </xdr:nvSpPr>
      <xdr:spPr>
        <a:xfrm>
          <a:off x="3225800" y="621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185204</xdr:rowOff>
    </xdr:from>
    <xdr:to>
      <xdr:col>15</xdr:col>
      <xdr:colOff>101600</xdr:colOff>
      <xdr:row>34</xdr:row>
      <xdr:rowOff>286804</xdr:rowOff>
    </xdr:to>
    <xdr:sp macro="" textlink="">
      <xdr:nvSpPr>
        <xdr:cNvPr id="140" name="楕円 139"/>
        <xdr:cNvSpPr/>
      </xdr:nvSpPr>
      <xdr:spPr bwMode="auto">
        <a:xfrm>
          <a:off x="2857500" y="6452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296981</xdr:rowOff>
    </xdr:from>
    <xdr:ext cx="762000" cy="259045"/>
    <xdr:sp macro="" textlink="">
      <xdr:nvSpPr>
        <xdr:cNvPr id="141" name="テキスト ボックス 140"/>
        <xdr:cNvSpPr txBox="1"/>
      </xdr:nvSpPr>
      <xdr:spPr>
        <a:xfrm>
          <a:off x="2527300" y="62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115,310
114,640
81.45
53,465,606
53,356,568
42,482
27,574,457
46,883,995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19195</xdr:rowOff>
    </xdr:from>
    <xdr:to>
      <xdr:col>24</xdr:col>
      <xdr:colOff>63500</xdr:colOff>
      <xdr:row>31</xdr:row>
      <xdr:rowOff>20632</xdr:rowOff>
    </xdr:to>
    <xdr:cxnSp macro="">
      <xdr:nvCxnSpPr>
        <xdr:cNvPr id="63" name="直線コネクタ 62"/>
        <xdr:cNvCxnSpPr/>
      </xdr:nvCxnSpPr>
      <xdr:spPr>
        <a:xfrm>
          <a:off x="3797300" y="5334145"/>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19195</xdr:rowOff>
    </xdr:from>
    <xdr:to>
      <xdr:col>19</xdr:col>
      <xdr:colOff>177800</xdr:colOff>
      <xdr:row>31</xdr:row>
      <xdr:rowOff>110831</xdr:rowOff>
    </xdr:to>
    <xdr:cxnSp macro="">
      <xdr:nvCxnSpPr>
        <xdr:cNvPr id="66" name="直線コネクタ 65"/>
        <xdr:cNvCxnSpPr/>
      </xdr:nvCxnSpPr>
      <xdr:spPr>
        <a:xfrm flipV="1">
          <a:off x="2908300" y="5334145"/>
          <a:ext cx="8890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68769</xdr:rowOff>
    </xdr:from>
    <xdr:to>
      <xdr:col>15</xdr:col>
      <xdr:colOff>50800</xdr:colOff>
      <xdr:row>31</xdr:row>
      <xdr:rowOff>110831</xdr:rowOff>
    </xdr:to>
    <xdr:cxnSp macro="">
      <xdr:nvCxnSpPr>
        <xdr:cNvPr id="69" name="直線コネクタ 68"/>
        <xdr:cNvCxnSpPr/>
      </xdr:nvCxnSpPr>
      <xdr:spPr>
        <a:xfrm>
          <a:off x="2019300" y="5383719"/>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99956</xdr:rowOff>
    </xdr:from>
    <xdr:to>
      <xdr:col>10</xdr:col>
      <xdr:colOff>114300</xdr:colOff>
      <xdr:row>31</xdr:row>
      <xdr:rowOff>68769</xdr:rowOff>
    </xdr:to>
    <xdr:cxnSp macro="">
      <xdr:nvCxnSpPr>
        <xdr:cNvPr id="72" name="直線コネクタ 71"/>
        <xdr:cNvCxnSpPr/>
      </xdr:nvCxnSpPr>
      <xdr:spPr>
        <a:xfrm>
          <a:off x="1130300" y="5243456"/>
          <a:ext cx="889000" cy="1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141282</xdr:rowOff>
    </xdr:from>
    <xdr:to>
      <xdr:col>24</xdr:col>
      <xdr:colOff>114300</xdr:colOff>
      <xdr:row>31</xdr:row>
      <xdr:rowOff>71432</xdr:rowOff>
    </xdr:to>
    <xdr:sp macro="" textlink="">
      <xdr:nvSpPr>
        <xdr:cNvPr id="82" name="楕円 81"/>
        <xdr:cNvSpPr/>
      </xdr:nvSpPr>
      <xdr:spPr>
        <a:xfrm>
          <a:off x="4584700" y="52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164159</xdr:rowOff>
    </xdr:from>
    <xdr:ext cx="534377" cy="259045"/>
    <xdr:sp macro="" textlink="">
      <xdr:nvSpPr>
        <xdr:cNvPr id="83" name="人件費該当値テキスト"/>
        <xdr:cNvSpPr txBox="1"/>
      </xdr:nvSpPr>
      <xdr:spPr>
        <a:xfrm>
          <a:off x="4686300" y="51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139845</xdr:rowOff>
    </xdr:from>
    <xdr:to>
      <xdr:col>20</xdr:col>
      <xdr:colOff>38100</xdr:colOff>
      <xdr:row>31</xdr:row>
      <xdr:rowOff>69995</xdr:rowOff>
    </xdr:to>
    <xdr:sp macro="" textlink="">
      <xdr:nvSpPr>
        <xdr:cNvPr id="84" name="楕円 83"/>
        <xdr:cNvSpPr/>
      </xdr:nvSpPr>
      <xdr:spPr>
        <a:xfrm>
          <a:off x="3746500" y="52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86522</xdr:rowOff>
    </xdr:from>
    <xdr:ext cx="534377" cy="259045"/>
    <xdr:sp macro="" textlink="">
      <xdr:nvSpPr>
        <xdr:cNvPr id="85" name="テキスト ボックス 84"/>
        <xdr:cNvSpPr txBox="1"/>
      </xdr:nvSpPr>
      <xdr:spPr>
        <a:xfrm>
          <a:off x="3530111" y="50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60031</xdr:rowOff>
    </xdr:from>
    <xdr:to>
      <xdr:col>15</xdr:col>
      <xdr:colOff>101600</xdr:colOff>
      <xdr:row>31</xdr:row>
      <xdr:rowOff>161631</xdr:rowOff>
    </xdr:to>
    <xdr:sp macro="" textlink="">
      <xdr:nvSpPr>
        <xdr:cNvPr id="86" name="楕円 85"/>
        <xdr:cNvSpPr/>
      </xdr:nvSpPr>
      <xdr:spPr>
        <a:xfrm>
          <a:off x="2857500" y="53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6708</xdr:rowOff>
    </xdr:from>
    <xdr:ext cx="534377" cy="259045"/>
    <xdr:sp macro="" textlink="">
      <xdr:nvSpPr>
        <xdr:cNvPr id="87" name="テキスト ボックス 86"/>
        <xdr:cNvSpPr txBox="1"/>
      </xdr:nvSpPr>
      <xdr:spPr>
        <a:xfrm>
          <a:off x="2641111" y="51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17969</xdr:rowOff>
    </xdr:from>
    <xdr:to>
      <xdr:col>10</xdr:col>
      <xdr:colOff>165100</xdr:colOff>
      <xdr:row>31</xdr:row>
      <xdr:rowOff>119569</xdr:rowOff>
    </xdr:to>
    <xdr:sp macro="" textlink="">
      <xdr:nvSpPr>
        <xdr:cNvPr id="88" name="楕円 87"/>
        <xdr:cNvSpPr/>
      </xdr:nvSpPr>
      <xdr:spPr>
        <a:xfrm>
          <a:off x="1968500" y="53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136096</xdr:rowOff>
    </xdr:from>
    <xdr:ext cx="534377" cy="259045"/>
    <xdr:sp macro="" textlink="">
      <xdr:nvSpPr>
        <xdr:cNvPr id="89" name="テキスト ボックス 88"/>
        <xdr:cNvSpPr txBox="1"/>
      </xdr:nvSpPr>
      <xdr:spPr>
        <a:xfrm>
          <a:off x="1752111" y="510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49156</xdr:rowOff>
    </xdr:from>
    <xdr:to>
      <xdr:col>6</xdr:col>
      <xdr:colOff>38100</xdr:colOff>
      <xdr:row>30</xdr:row>
      <xdr:rowOff>150756</xdr:rowOff>
    </xdr:to>
    <xdr:sp macro="" textlink="">
      <xdr:nvSpPr>
        <xdr:cNvPr id="90" name="楕円 89"/>
        <xdr:cNvSpPr/>
      </xdr:nvSpPr>
      <xdr:spPr>
        <a:xfrm>
          <a:off x="1079500" y="51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167283</xdr:rowOff>
    </xdr:from>
    <xdr:ext cx="534377" cy="259045"/>
    <xdr:sp macro="" textlink="">
      <xdr:nvSpPr>
        <xdr:cNvPr id="91" name="テキスト ボックス 90"/>
        <xdr:cNvSpPr txBox="1"/>
      </xdr:nvSpPr>
      <xdr:spPr>
        <a:xfrm>
          <a:off x="863111" y="49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160007</xdr:rowOff>
    </xdr:from>
    <xdr:to>
      <xdr:col>24</xdr:col>
      <xdr:colOff>63500</xdr:colOff>
      <xdr:row>57</xdr:row>
      <xdr:rowOff>166319</xdr:rowOff>
    </xdr:to>
    <xdr:cxnSp macro="">
      <xdr:nvCxnSpPr>
        <xdr:cNvPr id="121" name="直線コネクタ 120"/>
        <xdr:cNvCxnSpPr/>
      </xdr:nvCxnSpPr>
      <xdr:spPr>
        <a:xfrm>
          <a:off x="3797300" y="9932657"/>
          <a:ext cx="8382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153480</xdr:rowOff>
    </xdr:from>
    <xdr:to>
      <xdr:col>19</xdr:col>
      <xdr:colOff>177800</xdr:colOff>
      <xdr:row>57</xdr:row>
      <xdr:rowOff>160007</xdr:rowOff>
    </xdr:to>
    <xdr:cxnSp macro="">
      <xdr:nvCxnSpPr>
        <xdr:cNvPr id="124" name="直線コネクタ 123"/>
        <xdr:cNvCxnSpPr/>
      </xdr:nvCxnSpPr>
      <xdr:spPr>
        <a:xfrm>
          <a:off x="2908300" y="9926130"/>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153480</xdr:rowOff>
    </xdr:from>
    <xdr:to>
      <xdr:col>15</xdr:col>
      <xdr:colOff>50800</xdr:colOff>
      <xdr:row>58</xdr:row>
      <xdr:rowOff>3911</xdr:rowOff>
    </xdr:to>
    <xdr:cxnSp macro="">
      <xdr:nvCxnSpPr>
        <xdr:cNvPr id="127" name="直線コネクタ 126"/>
        <xdr:cNvCxnSpPr/>
      </xdr:nvCxnSpPr>
      <xdr:spPr>
        <a:xfrm flipV="1">
          <a:off x="2019300" y="9926130"/>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3911</xdr:rowOff>
    </xdr:from>
    <xdr:to>
      <xdr:col>10</xdr:col>
      <xdr:colOff>114300</xdr:colOff>
      <xdr:row>58</xdr:row>
      <xdr:rowOff>51257</xdr:rowOff>
    </xdr:to>
    <xdr:cxnSp macro="">
      <xdr:nvCxnSpPr>
        <xdr:cNvPr id="130" name="直線コネクタ 129"/>
        <xdr:cNvCxnSpPr/>
      </xdr:nvCxnSpPr>
      <xdr:spPr>
        <a:xfrm flipV="1">
          <a:off x="1130300" y="9948011"/>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115519</xdr:rowOff>
    </xdr:from>
    <xdr:to>
      <xdr:col>24</xdr:col>
      <xdr:colOff>114300</xdr:colOff>
      <xdr:row>58</xdr:row>
      <xdr:rowOff>45669</xdr:rowOff>
    </xdr:to>
    <xdr:sp macro="" textlink="">
      <xdr:nvSpPr>
        <xdr:cNvPr id="140" name="楕円 139"/>
        <xdr:cNvSpPr/>
      </xdr:nvSpPr>
      <xdr:spPr>
        <a:xfrm>
          <a:off x="4584700" y="98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93946</xdr:rowOff>
    </xdr:from>
    <xdr:ext cx="534377" cy="259045"/>
    <xdr:sp macro="" textlink="">
      <xdr:nvSpPr>
        <xdr:cNvPr id="141" name="物件費該当値テキスト"/>
        <xdr:cNvSpPr txBox="1"/>
      </xdr:nvSpPr>
      <xdr:spPr>
        <a:xfrm>
          <a:off x="4686300" y="9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109207</xdr:rowOff>
    </xdr:from>
    <xdr:to>
      <xdr:col>20</xdr:col>
      <xdr:colOff>38100</xdr:colOff>
      <xdr:row>58</xdr:row>
      <xdr:rowOff>39357</xdr:rowOff>
    </xdr:to>
    <xdr:sp macro="" textlink="">
      <xdr:nvSpPr>
        <xdr:cNvPr id="142" name="楕円 141"/>
        <xdr:cNvSpPr/>
      </xdr:nvSpPr>
      <xdr:spPr>
        <a:xfrm>
          <a:off x="3746500" y="98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30484</xdr:rowOff>
    </xdr:from>
    <xdr:ext cx="534377" cy="259045"/>
    <xdr:sp macro="" textlink="">
      <xdr:nvSpPr>
        <xdr:cNvPr id="143" name="テキスト ボックス 142"/>
        <xdr:cNvSpPr txBox="1"/>
      </xdr:nvSpPr>
      <xdr:spPr>
        <a:xfrm>
          <a:off x="3530111"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102680</xdr:rowOff>
    </xdr:from>
    <xdr:to>
      <xdr:col>15</xdr:col>
      <xdr:colOff>101600</xdr:colOff>
      <xdr:row>58</xdr:row>
      <xdr:rowOff>32830</xdr:rowOff>
    </xdr:to>
    <xdr:sp macro="" textlink="">
      <xdr:nvSpPr>
        <xdr:cNvPr id="144" name="楕円 143"/>
        <xdr:cNvSpPr/>
      </xdr:nvSpPr>
      <xdr:spPr>
        <a:xfrm>
          <a:off x="2857500" y="98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23957</xdr:rowOff>
    </xdr:from>
    <xdr:ext cx="534377" cy="259045"/>
    <xdr:sp macro="" textlink="">
      <xdr:nvSpPr>
        <xdr:cNvPr id="145" name="テキスト ボックス 144"/>
        <xdr:cNvSpPr txBox="1"/>
      </xdr:nvSpPr>
      <xdr:spPr>
        <a:xfrm>
          <a:off x="2641111" y="99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124561</xdr:rowOff>
    </xdr:from>
    <xdr:to>
      <xdr:col>10</xdr:col>
      <xdr:colOff>165100</xdr:colOff>
      <xdr:row>58</xdr:row>
      <xdr:rowOff>54711</xdr:rowOff>
    </xdr:to>
    <xdr:sp macro="" textlink="">
      <xdr:nvSpPr>
        <xdr:cNvPr id="146" name="楕円 145"/>
        <xdr:cNvSpPr/>
      </xdr:nvSpPr>
      <xdr:spPr>
        <a:xfrm>
          <a:off x="1968500" y="98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45838</xdr:rowOff>
    </xdr:from>
    <xdr:ext cx="534377" cy="259045"/>
    <xdr:sp macro="" textlink="">
      <xdr:nvSpPr>
        <xdr:cNvPr id="147" name="テキスト ボックス 146"/>
        <xdr:cNvSpPr txBox="1"/>
      </xdr:nvSpPr>
      <xdr:spPr>
        <a:xfrm>
          <a:off x="1752111" y="99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457</xdr:rowOff>
    </xdr:from>
    <xdr:to>
      <xdr:col>6</xdr:col>
      <xdr:colOff>38100</xdr:colOff>
      <xdr:row>58</xdr:row>
      <xdr:rowOff>102057</xdr:rowOff>
    </xdr:to>
    <xdr:sp macro="" textlink="">
      <xdr:nvSpPr>
        <xdr:cNvPr id="148" name="楕円 147"/>
        <xdr:cNvSpPr/>
      </xdr:nvSpPr>
      <xdr:spPr>
        <a:xfrm>
          <a:off x="1079500" y="99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93184</xdr:rowOff>
    </xdr:from>
    <xdr:ext cx="534377" cy="259045"/>
    <xdr:sp macro="" textlink="">
      <xdr:nvSpPr>
        <xdr:cNvPr id="149" name="テキスト ボックス 148"/>
        <xdr:cNvSpPr txBox="1"/>
      </xdr:nvSpPr>
      <xdr:spPr>
        <a:xfrm>
          <a:off x="863111" y="100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22383</xdr:rowOff>
    </xdr:from>
    <xdr:to>
      <xdr:col>24</xdr:col>
      <xdr:colOff>63500</xdr:colOff>
      <xdr:row>77</xdr:row>
      <xdr:rowOff>34452</xdr:rowOff>
    </xdr:to>
    <xdr:cxnSp macro="">
      <xdr:nvCxnSpPr>
        <xdr:cNvPr id="176" name="直線コネクタ 175"/>
        <xdr:cNvCxnSpPr/>
      </xdr:nvCxnSpPr>
      <xdr:spPr>
        <a:xfrm>
          <a:off x="3797300" y="13224033"/>
          <a:ext cx="8382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2356</xdr:rowOff>
    </xdr:from>
    <xdr:to>
      <xdr:col>19</xdr:col>
      <xdr:colOff>177800</xdr:colOff>
      <xdr:row>77</xdr:row>
      <xdr:rowOff>22383</xdr:rowOff>
    </xdr:to>
    <xdr:cxnSp macro="">
      <xdr:nvCxnSpPr>
        <xdr:cNvPr id="179" name="直線コネクタ 178"/>
        <xdr:cNvCxnSpPr/>
      </xdr:nvCxnSpPr>
      <xdr:spPr>
        <a:xfrm>
          <a:off x="2908300" y="13204006"/>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2356</xdr:rowOff>
    </xdr:from>
    <xdr:to>
      <xdr:col>15</xdr:col>
      <xdr:colOff>50800</xdr:colOff>
      <xdr:row>77</xdr:row>
      <xdr:rowOff>4277</xdr:rowOff>
    </xdr:to>
    <xdr:cxnSp macro="">
      <xdr:nvCxnSpPr>
        <xdr:cNvPr id="182" name="直線コネクタ 181"/>
        <xdr:cNvCxnSpPr/>
      </xdr:nvCxnSpPr>
      <xdr:spPr>
        <a:xfrm flipV="1">
          <a:off x="2019300" y="1320400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3728</xdr:rowOff>
    </xdr:from>
    <xdr:to>
      <xdr:col>10</xdr:col>
      <xdr:colOff>114300</xdr:colOff>
      <xdr:row>77</xdr:row>
      <xdr:rowOff>4277</xdr:rowOff>
    </xdr:to>
    <xdr:cxnSp macro="">
      <xdr:nvCxnSpPr>
        <xdr:cNvPr id="185" name="直線コネクタ 184"/>
        <xdr:cNvCxnSpPr/>
      </xdr:nvCxnSpPr>
      <xdr:spPr>
        <a:xfrm>
          <a:off x="1130300" y="1320537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54160</xdr:rowOff>
    </xdr:from>
    <xdr:ext cx="469744" cy="259045"/>
    <xdr:sp macro="" textlink="">
      <xdr:nvSpPr>
        <xdr:cNvPr id="187" name="テキスト ボックス 186"/>
        <xdr:cNvSpPr txBox="1"/>
      </xdr:nvSpPr>
      <xdr:spPr>
        <a:xfrm>
          <a:off x="1784428"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155102</xdr:rowOff>
    </xdr:from>
    <xdr:to>
      <xdr:col>24</xdr:col>
      <xdr:colOff>114300</xdr:colOff>
      <xdr:row>77</xdr:row>
      <xdr:rowOff>85252</xdr:rowOff>
    </xdr:to>
    <xdr:sp macro="" textlink="">
      <xdr:nvSpPr>
        <xdr:cNvPr id="195" name="楕円 194"/>
        <xdr:cNvSpPr/>
      </xdr:nvSpPr>
      <xdr:spPr>
        <a:xfrm>
          <a:off x="4584700" y="131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133529</xdr:rowOff>
    </xdr:from>
    <xdr:ext cx="469744" cy="259045"/>
    <xdr:sp macro="" textlink="">
      <xdr:nvSpPr>
        <xdr:cNvPr id="196" name="維持補修費該当値テキスト"/>
        <xdr:cNvSpPr txBox="1"/>
      </xdr:nvSpPr>
      <xdr:spPr>
        <a:xfrm>
          <a:off x="4686300" y="131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143033</xdr:rowOff>
    </xdr:from>
    <xdr:to>
      <xdr:col>20</xdr:col>
      <xdr:colOff>38100</xdr:colOff>
      <xdr:row>77</xdr:row>
      <xdr:rowOff>73183</xdr:rowOff>
    </xdr:to>
    <xdr:sp macro="" textlink="">
      <xdr:nvSpPr>
        <xdr:cNvPr id="197" name="楕円 196"/>
        <xdr:cNvSpPr/>
      </xdr:nvSpPr>
      <xdr:spPr>
        <a:xfrm>
          <a:off x="3746500" y="131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64310</xdr:rowOff>
    </xdr:from>
    <xdr:ext cx="469744" cy="259045"/>
    <xdr:sp macro="" textlink="">
      <xdr:nvSpPr>
        <xdr:cNvPr id="198" name="テキスト ボックス 197"/>
        <xdr:cNvSpPr txBox="1"/>
      </xdr:nvSpPr>
      <xdr:spPr>
        <a:xfrm>
          <a:off x="3562428" y="132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123006</xdr:rowOff>
    </xdr:from>
    <xdr:to>
      <xdr:col>15</xdr:col>
      <xdr:colOff>101600</xdr:colOff>
      <xdr:row>77</xdr:row>
      <xdr:rowOff>53156</xdr:rowOff>
    </xdr:to>
    <xdr:sp macro="" textlink="">
      <xdr:nvSpPr>
        <xdr:cNvPr id="199" name="楕円 198"/>
        <xdr:cNvSpPr/>
      </xdr:nvSpPr>
      <xdr:spPr>
        <a:xfrm>
          <a:off x="2857500" y="131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69684</xdr:rowOff>
    </xdr:from>
    <xdr:ext cx="469744" cy="259045"/>
    <xdr:sp macro="" textlink="">
      <xdr:nvSpPr>
        <xdr:cNvPr id="200" name="テキスト ボックス 199"/>
        <xdr:cNvSpPr txBox="1"/>
      </xdr:nvSpPr>
      <xdr:spPr>
        <a:xfrm>
          <a:off x="2673428" y="1292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124927</xdr:rowOff>
    </xdr:from>
    <xdr:to>
      <xdr:col>10</xdr:col>
      <xdr:colOff>165100</xdr:colOff>
      <xdr:row>77</xdr:row>
      <xdr:rowOff>55077</xdr:rowOff>
    </xdr:to>
    <xdr:sp macro="" textlink="">
      <xdr:nvSpPr>
        <xdr:cNvPr id="201" name="楕円 200"/>
        <xdr:cNvSpPr/>
      </xdr:nvSpPr>
      <xdr:spPr>
        <a:xfrm>
          <a:off x="1968500" y="131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71604</xdr:rowOff>
    </xdr:from>
    <xdr:ext cx="469744" cy="259045"/>
    <xdr:sp macro="" textlink="">
      <xdr:nvSpPr>
        <xdr:cNvPr id="202" name="テキスト ボックス 201"/>
        <xdr:cNvSpPr txBox="1"/>
      </xdr:nvSpPr>
      <xdr:spPr>
        <a:xfrm>
          <a:off x="1784428" y="1293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124378</xdr:rowOff>
    </xdr:from>
    <xdr:to>
      <xdr:col>6</xdr:col>
      <xdr:colOff>38100</xdr:colOff>
      <xdr:row>77</xdr:row>
      <xdr:rowOff>54528</xdr:rowOff>
    </xdr:to>
    <xdr:sp macro="" textlink="">
      <xdr:nvSpPr>
        <xdr:cNvPr id="203" name="楕円 202"/>
        <xdr:cNvSpPr/>
      </xdr:nvSpPr>
      <xdr:spPr>
        <a:xfrm>
          <a:off x="1079500" y="131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45655</xdr:rowOff>
    </xdr:from>
    <xdr:ext cx="469744" cy="259045"/>
    <xdr:sp macro="" textlink="">
      <xdr:nvSpPr>
        <xdr:cNvPr id="204" name="テキスト ボックス 203"/>
        <xdr:cNvSpPr txBox="1"/>
      </xdr:nvSpPr>
      <xdr:spPr>
        <a:xfrm>
          <a:off x="895428" y="132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11976</xdr:rowOff>
    </xdr:from>
    <xdr:to>
      <xdr:col>24</xdr:col>
      <xdr:colOff>63500</xdr:colOff>
      <xdr:row>92</xdr:row>
      <xdr:rowOff>46025</xdr:rowOff>
    </xdr:to>
    <xdr:cxnSp macro="">
      <xdr:nvCxnSpPr>
        <xdr:cNvPr id="234" name="直線コネクタ 233"/>
        <xdr:cNvCxnSpPr/>
      </xdr:nvCxnSpPr>
      <xdr:spPr>
        <a:xfrm>
          <a:off x="3797300" y="15785376"/>
          <a:ext cx="838200" cy="3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11976</xdr:rowOff>
    </xdr:from>
    <xdr:to>
      <xdr:col>19</xdr:col>
      <xdr:colOff>177800</xdr:colOff>
      <xdr:row>92</xdr:row>
      <xdr:rowOff>38812</xdr:rowOff>
    </xdr:to>
    <xdr:cxnSp macro="">
      <xdr:nvCxnSpPr>
        <xdr:cNvPr id="237" name="直線コネクタ 236"/>
        <xdr:cNvCxnSpPr/>
      </xdr:nvCxnSpPr>
      <xdr:spPr>
        <a:xfrm flipV="1">
          <a:off x="2908300" y="15785376"/>
          <a:ext cx="889000" cy="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38812</xdr:rowOff>
    </xdr:from>
    <xdr:to>
      <xdr:col>15</xdr:col>
      <xdr:colOff>50800</xdr:colOff>
      <xdr:row>93</xdr:row>
      <xdr:rowOff>5359</xdr:rowOff>
    </xdr:to>
    <xdr:cxnSp macro="">
      <xdr:nvCxnSpPr>
        <xdr:cNvPr id="240" name="直線コネクタ 239"/>
        <xdr:cNvCxnSpPr/>
      </xdr:nvCxnSpPr>
      <xdr:spPr>
        <a:xfrm flipV="1">
          <a:off x="2019300" y="15812212"/>
          <a:ext cx="889000" cy="1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5359</xdr:rowOff>
    </xdr:from>
    <xdr:to>
      <xdr:col>10</xdr:col>
      <xdr:colOff>114300</xdr:colOff>
      <xdr:row>93</xdr:row>
      <xdr:rowOff>74155</xdr:rowOff>
    </xdr:to>
    <xdr:cxnSp macro="">
      <xdr:nvCxnSpPr>
        <xdr:cNvPr id="243" name="直線コネクタ 242"/>
        <xdr:cNvCxnSpPr/>
      </xdr:nvCxnSpPr>
      <xdr:spPr>
        <a:xfrm flipV="1">
          <a:off x="1130300" y="15950209"/>
          <a:ext cx="889000" cy="6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166675</xdr:rowOff>
    </xdr:from>
    <xdr:to>
      <xdr:col>24</xdr:col>
      <xdr:colOff>114300</xdr:colOff>
      <xdr:row>92</xdr:row>
      <xdr:rowOff>96825</xdr:rowOff>
    </xdr:to>
    <xdr:sp macro="" textlink="">
      <xdr:nvSpPr>
        <xdr:cNvPr id="253" name="楕円 252"/>
        <xdr:cNvSpPr/>
      </xdr:nvSpPr>
      <xdr:spPr>
        <a:xfrm>
          <a:off x="4584700" y="157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18102</xdr:rowOff>
    </xdr:from>
    <xdr:ext cx="599010" cy="259045"/>
    <xdr:sp macro="" textlink="">
      <xdr:nvSpPr>
        <xdr:cNvPr id="254" name="扶助費該当値テキスト"/>
        <xdr:cNvSpPr txBox="1"/>
      </xdr:nvSpPr>
      <xdr:spPr>
        <a:xfrm>
          <a:off x="4686300" y="1562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132626</xdr:rowOff>
    </xdr:from>
    <xdr:to>
      <xdr:col>20</xdr:col>
      <xdr:colOff>38100</xdr:colOff>
      <xdr:row>92</xdr:row>
      <xdr:rowOff>62776</xdr:rowOff>
    </xdr:to>
    <xdr:sp macro="" textlink="">
      <xdr:nvSpPr>
        <xdr:cNvPr id="255" name="楕円 254"/>
        <xdr:cNvSpPr/>
      </xdr:nvSpPr>
      <xdr:spPr>
        <a:xfrm>
          <a:off x="3746500" y="157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79303</xdr:rowOff>
    </xdr:from>
    <xdr:ext cx="599010" cy="259045"/>
    <xdr:sp macro="" textlink="">
      <xdr:nvSpPr>
        <xdr:cNvPr id="256" name="テキスト ボックス 255"/>
        <xdr:cNvSpPr txBox="1"/>
      </xdr:nvSpPr>
      <xdr:spPr>
        <a:xfrm>
          <a:off x="3497795" y="1550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159462</xdr:rowOff>
    </xdr:from>
    <xdr:to>
      <xdr:col>15</xdr:col>
      <xdr:colOff>101600</xdr:colOff>
      <xdr:row>92</xdr:row>
      <xdr:rowOff>89612</xdr:rowOff>
    </xdr:to>
    <xdr:sp macro="" textlink="">
      <xdr:nvSpPr>
        <xdr:cNvPr id="257" name="楕円 256"/>
        <xdr:cNvSpPr/>
      </xdr:nvSpPr>
      <xdr:spPr>
        <a:xfrm>
          <a:off x="2857500" y="157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106139</xdr:rowOff>
    </xdr:from>
    <xdr:ext cx="599010" cy="259045"/>
    <xdr:sp macro="" textlink="">
      <xdr:nvSpPr>
        <xdr:cNvPr id="258" name="テキスト ボックス 257"/>
        <xdr:cNvSpPr txBox="1"/>
      </xdr:nvSpPr>
      <xdr:spPr>
        <a:xfrm>
          <a:off x="2608795" y="1553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126009</xdr:rowOff>
    </xdr:from>
    <xdr:to>
      <xdr:col>10</xdr:col>
      <xdr:colOff>165100</xdr:colOff>
      <xdr:row>93</xdr:row>
      <xdr:rowOff>56159</xdr:rowOff>
    </xdr:to>
    <xdr:sp macro="" textlink="">
      <xdr:nvSpPr>
        <xdr:cNvPr id="259" name="楕円 258"/>
        <xdr:cNvSpPr/>
      </xdr:nvSpPr>
      <xdr:spPr>
        <a:xfrm>
          <a:off x="1968500" y="158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72686</xdr:rowOff>
    </xdr:from>
    <xdr:ext cx="599010" cy="259045"/>
    <xdr:sp macro="" textlink="">
      <xdr:nvSpPr>
        <xdr:cNvPr id="260" name="テキスト ボックス 259"/>
        <xdr:cNvSpPr txBox="1"/>
      </xdr:nvSpPr>
      <xdr:spPr>
        <a:xfrm>
          <a:off x="1719795" y="156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23355</xdr:rowOff>
    </xdr:from>
    <xdr:to>
      <xdr:col>6</xdr:col>
      <xdr:colOff>38100</xdr:colOff>
      <xdr:row>93</xdr:row>
      <xdr:rowOff>124955</xdr:rowOff>
    </xdr:to>
    <xdr:sp macro="" textlink="">
      <xdr:nvSpPr>
        <xdr:cNvPr id="261" name="楕円 260"/>
        <xdr:cNvSpPr/>
      </xdr:nvSpPr>
      <xdr:spPr>
        <a:xfrm>
          <a:off x="1079500" y="159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141482</xdr:rowOff>
    </xdr:from>
    <xdr:ext cx="599010" cy="259045"/>
    <xdr:sp macro="" textlink="">
      <xdr:nvSpPr>
        <xdr:cNvPr id="262" name="テキスト ボックス 261"/>
        <xdr:cNvSpPr txBox="1"/>
      </xdr:nvSpPr>
      <xdr:spPr>
        <a:xfrm>
          <a:off x="830795" y="1574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85915</xdr:rowOff>
    </xdr:from>
    <xdr:to>
      <xdr:col>55</xdr:col>
      <xdr:colOff>0</xdr:colOff>
      <xdr:row>37</xdr:row>
      <xdr:rowOff>93523</xdr:rowOff>
    </xdr:to>
    <xdr:cxnSp macro="">
      <xdr:nvCxnSpPr>
        <xdr:cNvPr id="289" name="直線コネクタ 288"/>
        <xdr:cNvCxnSpPr/>
      </xdr:nvCxnSpPr>
      <xdr:spPr>
        <a:xfrm>
          <a:off x="9639300" y="6429565"/>
          <a:ext cx="8382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81087</xdr:rowOff>
    </xdr:from>
    <xdr:to>
      <xdr:col>50</xdr:col>
      <xdr:colOff>114300</xdr:colOff>
      <xdr:row>37</xdr:row>
      <xdr:rowOff>85915</xdr:rowOff>
    </xdr:to>
    <xdr:cxnSp macro="">
      <xdr:nvCxnSpPr>
        <xdr:cNvPr id="292" name="直線コネクタ 291"/>
        <xdr:cNvCxnSpPr/>
      </xdr:nvCxnSpPr>
      <xdr:spPr>
        <a:xfrm>
          <a:off x="8750300" y="6424737"/>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68340</xdr:rowOff>
    </xdr:from>
    <xdr:to>
      <xdr:col>45</xdr:col>
      <xdr:colOff>177800</xdr:colOff>
      <xdr:row>37</xdr:row>
      <xdr:rowOff>81087</xdr:rowOff>
    </xdr:to>
    <xdr:cxnSp macro="">
      <xdr:nvCxnSpPr>
        <xdr:cNvPr id="295" name="直線コネクタ 294"/>
        <xdr:cNvCxnSpPr/>
      </xdr:nvCxnSpPr>
      <xdr:spPr>
        <a:xfrm>
          <a:off x="7861300" y="6411990"/>
          <a:ext cx="889000" cy="1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68340</xdr:rowOff>
    </xdr:from>
    <xdr:to>
      <xdr:col>41</xdr:col>
      <xdr:colOff>50800</xdr:colOff>
      <xdr:row>37</xdr:row>
      <xdr:rowOff>75376</xdr:rowOff>
    </xdr:to>
    <xdr:cxnSp macro="">
      <xdr:nvCxnSpPr>
        <xdr:cNvPr id="298" name="直線コネクタ 297"/>
        <xdr:cNvCxnSpPr/>
      </xdr:nvCxnSpPr>
      <xdr:spPr>
        <a:xfrm flipV="1">
          <a:off x="6972300" y="6411990"/>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308" name="楕円 307"/>
        <xdr:cNvSpPr/>
      </xdr:nvSpPr>
      <xdr:spPr>
        <a:xfrm>
          <a:off x="104267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65600</xdr:rowOff>
    </xdr:from>
    <xdr:ext cx="534377" cy="259045"/>
    <xdr:sp macro="" textlink="">
      <xdr:nvSpPr>
        <xdr:cNvPr id="309" name="補助費等該当値テキスト"/>
        <xdr:cNvSpPr txBox="1"/>
      </xdr:nvSpPr>
      <xdr:spPr>
        <a:xfrm>
          <a:off x="10528300" y="62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35115</xdr:rowOff>
    </xdr:from>
    <xdr:to>
      <xdr:col>50</xdr:col>
      <xdr:colOff>165100</xdr:colOff>
      <xdr:row>37</xdr:row>
      <xdr:rowOff>136715</xdr:rowOff>
    </xdr:to>
    <xdr:sp macro="" textlink="">
      <xdr:nvSpPr>
        <xdr:cNvPr id="310" name="楕円 309"/>
        <xdr:cNvSpPr/>
      </xdr:nvSpPr>
      <xdr:spPr>
        <a:xfrm>
          <a:off x="9588500" y="63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153242</xdr:rowOff>
    </xdr:from>
    <xdr:ext cx="534377" cy="259045"/>
    <xdr:sp macro="" textlink="">
      <xdr:nvSpPr>
        <xdr:cNvPr id="311" name="テキスト ボックス 310"/>
        <xdr:cNvSpPr txBox="1"/>
      </xdr:nvSpPr>
      <xdr:spPr>
        <a:xfrm>
          <a:off x="9372111" y="61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30287</xdr:rowOff>
    </xdr:from>
    <xdr:to>
      <xdr:col>46</xdr:col>
      <xdr:colOff>38100</xdr:colOff>
      <xdr:row>37</xdr:row>
      <xdr:rowOff>131887</xdr:rowOff>
    </xdr:to>
    <xdr:sp macro="" textlink="">
      <xdr:nvSpPr>
        <xdr:cNvPr id="312" name="楕円 311"/>
        <xdr:cNvSpPr/>
      </xdr:nvSpPr>
      <xdr:spPr>
        <a:xfrm>
          <a:off x="8699500" y="63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148414</xdr:rowOff>
    </xdr:from>
    <xdr:ext cx="534377" cy="259045"/>
    <xdr:sp macro="" textlink="">
      <xdr:nvSpPr>
        <xdr:cNvPr id="313" name="テキスト ボックス 312"/>
        <xdr:cNvSpPr txBox="1"/>
      </xdr:nvSpPr>
      <xdr:spPr>
        <a:xfrm>
          <a:off x="8483111" y="614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17540</xdr:rowOff>
    </xdr:from>
    <xdr:to>
      <xdr:col>41</xdr:col>
      <xdr:colOff>101600</xdr:colOff>
      <xdr:row>37</xdr:row>
      <xdr:rowOff>119140</xdr:rowOff>
    </xdr:to>
    <xdr:sp macro="" textlink="">
      <xdr:nvSpPr>
        <xdr:cNvPr id="314" name="楕円 313"/>
        <xdr:cNvSpPr/>
      </xdr:nvSpPr>
      <xdr:spPr>
        <a:xfrm>
          <a:off x="7810500" y="63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135667</xdr:rowOff>
    </xdr:from>
    <xdr:ext cx="534377" cy="259045"/>
    <xdr:sp macro="" textlink="">
      <xdr:nvSpPr>
        <xdr:cNvPr id="315" name="テキスト ボックス 314"/>
        <xdr:cNvSpPr txBox="1"/>
      </xdr:nvSpPr>
      <xdr:spPr>
        <a:xfrm>
          <a:off x="7594111" y="613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24576</xdr:rowOff>
    </xdr:from>
    <xdr:to>
      <xdr:col>36</xdr:col>
      <xdr:colOff>165100</xdr:colOff>
      <xdr:row>37</xdr:row>
      <xdr:rowOff>126176</xdr:rowOff>
    </xdr:to>
    <xdr:sp macro="" textlink="">
      <xdr:nvSpPr>
        <xdr:cNvPr id="316" name="楕円 315"/>
        <xdr:cNvSpPr/>
      </xdr:nvSpPr>
      <xdr:spPr>
        <a:xfrm>
          <a:off x="6921500" y="63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142703</xdr:rowOff>
    </xdr:from>
    <xdr:ext cx="534377" cy="259045"/>
    <xdr:sp macro="" textlink="">
      <xdr:nvSpPr>
        <xdr:cNvPr id="317" name="テキスト ボックス 316"/>
        <xdr:cNvSpPr txBox="1"/>
      </xdr:nvSpPr>
      <xdr:spPr>
        <a:xfrm>
          <a:off x="6705111" y="61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155687</xdr:rowOff>
    </xdr:from>
    <xdr:to>
      <xdr:col>55</xdr:col>
      <xdr:colOff>0</xdr:colOff>
      <xdr:row>57</xdr:row>
      <xdr:rowOff>164252</xdr:rowOff>
    </xdr:to>
    <xdr:cxnSp macro="">
      <xdr:nvCxnSpPr>
        <xdr:cNvPr id="346" name="直線コネクタ 345"/>
        <xdr:cNvCxnSpPr/>
      </xdr:nvCxnSpPr>
      <xdr:spPr>
        <a:xfrm>
          <a:off x="9639300" y="9928337"/>
          <a:ext cx="8382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114157</xdr:rowOff>
    </xdr:from>
    <xdr:to>
      <xdr:col>50</xdr:col>
      <xdr:colOff>114300</xdr:colOff>
      <xdr:row>57</xdr:row>
      <xdr:rowOff>155687</xdr:rowOff>
    </xdr:to>
    <xdr:cxnSp macro="">
      <xdr:nvCxnSpPr>
        <xdr:cNvPr id="349" name="直線コネクタ 348"/>
        <xdr:cNvCxnSpPr/>
      </xdr:nvCxnSpPr>
      <xdr:spPr>
        <a:xfrm>
          <a:off x="8750300" y="9886807"/>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104153</xdr:rowOff>
    </xdr:from>
    <xdr:to>
      <xdr:col>45</xdr:col>
      <xdr:colOff>177800</xdr:colOff>
      <xdr:row>57</xdr:row>
      <xdr:rowOff>114157</xdr:rowOff>
    </xdr:to>
    <xdr:cxnSp macro="">
      <xdr:nvCxnSpPr>
        <xdr:cNvPr id="352" name="直線コネクタ 351"/>
        <xdr:cNvCxnSpPr/>
      </xdr:nvCxnSpPr>
      <xdr:spPr>
        <a:xfrm>
          <a:off x="7861300" y="9876803"/>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76743</xdr:rowOff>
    </xdr:from>
    <xdr:to>
      <xdr:col>41</xdr:col>
      <xdr:colOff>50800</xdr:colOff>
      <xdr:row>57</xdr:row>
      <xdr:rowOff>104153</xdr:rowOff>
    </xdr:to>
    <xdr:cxnSp macro="">
      <xdr:nvCxnSpPr>
        <xdr:cNvPr id="355" name="直線コネクタ 354"/>
        <xdr:cNvCxnSpPr/>
      </xdr:nvCxnSpPr>
      <xdr:spPr>
        <a:xfrm>
          <a:off x="6972300" y="9849393"/>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113452</xdr:rowOff>
    </xdr:from>
    <xdr:to>
      <xdr:col>55</xdr:col>
      <xdr:colOff>50800</xdr:colOff>
      <xdr:row>58</xdr:row>
      <xdr:rowOff>43602</xdr:rowOff>
    </xdr:to>
    <xdr:sp macro="" textlink="">
      <xdr:nvSpPr>
        <xdr:cNvPr id="365" name="楕円 364"/>
        <xdr:cNvSpPr/>
      </xdr:nvSpPr>
      <xdr:spPr>
        <a:xfrm>
          <a:off x="10426700" y="9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91879</xdr:rowOff>
    </xdr:from>
    <xdr:ext cx="534377" cy="259045"/>
    <xdr:sp macro="" textlink="">
      <xdr:nvSpPr>
        <xdr:cNvPr id="366" name="普通建設事業費該当値テキスト"/>
        <xdr:cNvSpPr txBox="1"/>
      </xdr:nvSpPr>
      <xdr:spPr>
        <a:xfrm>
          <a:off x="10528300" y="986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104887</xdr:rowOff>
    </xdr:from>
    <xdr:to>
      <xdr:col>50</xdr:col>
      <xdr:colOff>165100</xdr:colOff>
      <xdr:row>58</xdr:row>
      <xdr:rowOff>35037</xdr:rowOff>
    </xdr:to>
    <xdr:sp macro="" textlink="">
      <xdr:nvSpPr>
        <xdr:cNvPr id="367" name="楕円 366"/>
        <xdr:cNvSpPr/>
      </xdr:nvSpPr>
      <xdr:spPr>
        <a:xfrm>
          <a:off x="9588500" y="98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26164</xdr:rowOff>
    </xdr:from>
    <xdr:ext cx="534377" cy="259045"/>
    <xdr:sp macro="" textlink="">
      <xdr:nvSpPr>
        <xdr:cNvPr id="368" name="テキスト ボックス 367"/>
        <xdr:cNvSpPr txBox="1"/>
      </xdr:nvSpPr>
      <xdr:spPr>
        <a:xfrm>
          <a:off x="9372111" y="99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63357</xdr:rowOff>
    </xdr:from>
    <xdr:to>
      <xdr:col>46</xdr:col>
      <xdr:colOff>38100</xdr:colOff>
      <xdr:row>57</xdr:row>
      <xdr:rowOff>164957</xdr:rowOff>
    </xdr:to>
    <xdr:sp macro="" textlink="">
      <xdr:nvSpPr>
        <xdr:cNvPr id="369" name="楕円 368"/>
        <xdr:cNvSpPr/>
      </xdr:nvSpPr>
      <xdr:spPr>
        <a:xfrm>
          <a:off x="8699500" y="98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156084</xdr:rowOff>
    </xdr:from>
    <xdr:ext cx="534377" cy="259045"/>
    <xdr:sp macro="" textlink="">
      <xdr:nvSpPr>
        <xdr:cNvPr id="370" name="テキスト ボックス 369"/>
        <xdr:cNvSpPr txBox="1"/>
      </xdr:nvSpPr>
      <xdr:spPr>
        <a:xfrm>
          <a:off x="8483111" y="992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53353</xdr:rowOff>
    </xdr:from>
    <xdr:to>
      <xdr:col>41</xdr:col>
      <xdr:colOff>101600</xdr:colOff>
      <xdr:row>57</xdr:row>
      <xdr:rowOff>154953</xdr:rowOff>
    </xdr:to>
    <xdr:sp macro="" textlink="">
      <xdr:nvSpPr>
        <xdr:cNvPr id="371" name="楕円 370"/>
        <xdr:cNvSpPr/>
      </xdr:nvSpPr>
      <xdr:spPr>
        <a:xfrm>
          <a:off x="7810500" y="98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146080</xdr:rowOff>
    </xdr:from>
    <xdr:ext cx="534377" cy="259045"/>
    <xdr:sp macro="" textlink="">
      <xdr:nvSpPr>
        <xdr:cNvPr id="372" name="テキスト ボックス 371"/>
        <xdr:cNvSpPr txBox="1"/>
      </xdr:nvSpPr>
      <xdr:spPr>
        <a:xfrm>
          <a:off x="7594111" y="99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25943</xdr:rowOff>
    </xdr:from>
    <xdr:to>
      <xdr:col>36</xdr:col>
      <xdr:colOff>165100</xdr:colOff>
      <xdr:row>57</xdr:row>
      <xdr:rowOff>127543</xdr:rowOff>
    </xdr:to>
    <xdr:sp macro="" textlink="">
      <xdr:nvSpPr>
        <xdr:cNvPr id="373" name="楕円 372"/>
        <xdr:cNvSpPr/>
      </xdr:nvSpPr>
      <xdr:spPr>
        <a:xfrm>
          <a:off x="6921500" y="97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118670</xdr:rowOff>
    </xdr:from>
    <xdr:ext cx="534377" cy="259045"/>
    <xdr:sp macro="" textlink="">
      <xdr:nvSpPr>
        <xdr:cNvPr id="374" name="テキスト ボックス 373"/>
        <xdr:cNvSpPr txBox="1"/>
      </xdr:nvSpPr>
      <xdr:spPr>
        <a:xfrm>
          <a:off x="6705111" y="989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4229</xdr:rowOff>
    </xdr:from>
    <xdr:to>
      <xdr:col>55</xdr:col>
      <xdr:colOff>0</xdr:colOff>
      <xdr:row>79</xdr:row>
      <xdr:rowOff>12548</xdr:rowOff>
    </xdr:to>
    <xdr:cxnSp macro="">
      <xdr:nvCxnSpPr>
        <xdr:cNvPr id="403" name="直線コネクタ 402"/>
        <xdr:cNvCxnSpPr/>
      </xdr:nvCxnSpPr>
      <xdr:spPr>
        <a:xfrm flipV="1">
          <a:off x="9639300" y="13548779"/>
          <a:ext cx="8382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12548</xdr:rowOff>
    </xdr:from>
    <xdr:to>
      <xdr:col>50</xdr:col>
      <xdr:colOff>114300</xdr:colOff>
      <xdr:row>79</xdr:row>
      <xdr:rowOff>28333</xdr:rowOff>
    </xdr:to>
    <xdr:cxnSp macro="">
      <xdr:nvCxnSpPr>
        <xdr:cNvPr id="406" name="直線コネクタ 405"/>
        <xdr:cNvCxnSpPr/>
      </xdr:nvCxnSpPr>
      <xdr:spPr>
        <a:xfrm flipV="1">
          <a:off x="8750300" y="13557098"/>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45732</xdr:rowOff>
    </xdr:from>
    <xdr:to>
      <xdr:col>45</xdr:col>
      <xdr:colOff>177800</xdr:colOff>
      <xdr:row>79</xdr:row>
      <xdr:rowOff>28333</xdr:rowOff>
    </xdr:to>
    <xdr:cxnSp macro="">
      <xdr:nvCxnSpPr>
        <xdr:cNvPr id="409" name="直線コネクタ 408"/>
        <xdr:cNvCxnSpPr/>
      </xdr:nvCxnSpPr>
      <xdr:spPr>
        <a:xfrm>
          <a:off x="7861300" y="13418832"/>
          <a:ext cx="889000" cy="1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149631</xdr:rowOff>
    </xdr:from>
    <xdr:to>
      <xdr:col>41</xdr:col>
      <xdr:colOff>50800</xdr:colOff>
      <xdr:row>78</xdr:row>
      <xdr:rowOff>45732</xdr:rowOff>
    </xdr:to>
    <xdr:cxnSp macro="">
      <xdr:nvCxnSpPr>
        <xdr:cNvPr id="412" name="直線コネクタ 411"/>
        <xdr:cNvCxnSpPr/>
      </xdr:nvCxnSpPr>
      <xdr:spPr>
        <a:xfrm>
          <a:off x="6972300" y="13351281"/>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124879</xdr:rowOff>
    </xdr:from>
    <xdr:to>
      <xdr:col>55</xdr:col>
      <xdr:colOff>50800</xdr:colOff>
      <xdr:row>79</xdr:row>
      <xdr:rowOff>55029</xdr:rowOff>
    </xdr:to>
    <xdr:sp macro="" textlink="">
      <xdr:nvSpPr>
        <xdr:cNvPr id="422" name="楕円 421"/>
        <xdr:cNvSpPr/>
      </xdr:nvSpPr>
      <xdr:spPr>
        <a:xfrm>
          <a:off x="10426700" y="134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39806</xdr:rowOff>
    </xdr:from>
    <xdr:ext cx="469744" cy="259045"/>
    <xdr:sp macro="" textlink="">
      <xdr:nvSpPr>
        <xdr:cNvPr id="423" name="普通建設事業費 （ うち新規整備　）該当値テキスト"/>
        <xdr:cNvSpPr txBox="1"/>
      </xdr:nvSpPr>
      <xdr:spPr>
        <a:xfrm>
          <a:off x="10528300" y="134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133198</xdr:rowOff>
    </xdr:from>
    <xdr:to>
      <xdr:col>50</xdr:col>
      <xdr:colOff>165100</xdr:colOff>
      <xdr:row>79</xdr:row>
      <xdr:rowOff>63348</xdr:rowOff>
    </xdr:to>
    <xdr:sp macro="" textlink="">
      <xdr:nvSpPr>
        <xdr:cNvPr id="424" name="楕円 423"/>
        <xdr:cNvSpPr/>
      </xdr:nvSpPr>
      <xdr:spPr>
        <a:xfrm>
          <a:off x="9588500" y="135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54475</xdr:rowOff>
    </xdr:from>
    <xdr:ext cx="469744" cy="259045"/>
    <xdr:sp macro="" textlink="">
      <xdr:nvSpPr>
        <xdr:cNvPr id="425" name="テキスト ボックス 424"/>
        <xdr:cNvSpPr txBox="1"/>
      </xdr:nvSpPr>
      <xdr:spPr>
        <a:xfrm>
          <a:off x="9404428" y="135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148983</xdr:rowOff>
    </xdr:from>
    <xdr:to>
      <xdr:col>46</xdr:col>
      <xdr:colOff>38100</xdr:colOff>
      <xdr:row>79</xdr:row>
      <xdr:rowOff>79133</xdr:rowOff>
    </xdr:to>
    <xdr:sp macro="" textlink="">
      <xdr:nvSpPr>
        <xdr:cNvPr id="426" name="楕円 425"/>
        <xdr:cNvSpPr/>
      </xdr:nvSpPr>
      <xdr:spPr>
        <a:xfrm>
          <a:off x="8699500" y="135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70260</xdr:rowOff>
    </xdr:from>
    <xdr:ext cx="469744" cy="259045"/>
    <xdr:sp macro="" textlink="">
      <xdr:nvSpPr>
        <xdr:cNvPr id="427" name="テキスト ボックス 426"/>
        <xdr:cNvSpPr txBox="1"/>
      </xdr:nvSpPr>
      <xdr:spPr>
        <a:xfrm>
          <a:off x="8515428" y="1361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166382</xdr:rowOff>
    </xdr:from>
    <xdr:to>
      <xdr:col>41</xdr:col>
      <xdr:colOff>101600</xdr:colOff>
      <xdr:row>78</xdr:row>
      <xdr:rowOff>96532</xdr:rowOff>
    </xdr:to>
    <xdr:sp macro="" textlink="">
      <xdr:nvSpPr>
        <xdr:cNvPr id="428" name="楕円 427"/>
        <xdr:cNvSpPr/>
      </xdr:nvSpPr>
      <xdr:spPr>
        <a:xfrm>
          <a:off x="7810500" y="133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87659</xdr:rowOff>
    </xdr:from>
    <xdr:ext cx="534377" cy="259045"/>
    <xdr:sp macro="" textlink="">
      <xdr:nvSpPr>
        <xdr:cNvPr id="429" name="テキスト ボックス 428"/>
        <xdr:cNvSpPr txBox="1"/>
      </xdr:nvSpPr>
      <xdr:spPr>
        <a:xfrm>
          <a:off x="7594111" y="134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98831</xdr:rowOff>
    </xdr:from>
    <xdr:to>
      <xdr:col>36</xdr:col>
      <xdr:colOff>165100</xdr:colOff>
      <xdr:row>78</xdr:row>
      <xdr:rowOff>28981</xdr:rowOff>
    </xdr:to>
    <xdr:sp macro="" textlink="">
      <xdr:nvSpPr>
        <xdr:cNvPr id="430" name="楕円 429"/>
        <xdr:cNvSpPr/>
      </xdr:nvSpPr>
      <xdr:spPr>
        <a:xfrm>
          <a:off x="6921500" y="133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20108</xdr:rowOff>
    </xdr:from>
    <xdr:ext cx="534377" cy="259045"/>
    <xdr:sp macro="" textlink="">
      <xdr:nvSpPr>
        <xdr:cNvPr id="431" name="テキスト ボックス 430"/>
        <xdr:cNvSpPr txBox="1"/>
      </xdr:nvSpPr>
      <xdr:spPr>
        <a:xfrm>
          <a:off x="6705111" y="133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69776</xdr:rowOff>
    </xdr:from>
    <xdr:to>
      <xdr:col>55</xdr:col>
      <xdr:colOff>0</xdr:colOff>
      <xdr:row>97</xdr:row>
      <xdr:rowOff>121000</xdr:rowOff>
    </xdr:to>
    <xdr:cxnSp macro="">
      <xdr:nvCxnSpPr>
        <xdr:cNvPr id="458" name="直線コネクタ 457"/>
        <xdr:cNvCxnSpPr/>
      </xdr:nvCxnSpPr>
      <xdr:spPr>
        <a:xfrm>
          <a:off x="9639300" y="16700426"/>
          <a:ext cx="838200" cy="5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52649</xdr:rowOff>
    </xdr:from>
    <xdr:to>
      <xdr:col>50</xdr:col>
      <xdr:colOff>114300</xdr:colOff>
      <xdr:row>97</xdr:row>
      <xdr:rowOff>69776</xdr:rowOff>
    </xdr:to>
    <xdr:cxnSp macro="">
      <xdr:nvCxnSpPr>
        <xdr:cNvPr id="461" name="直線コネクタ 460"/>
        <xdr:cNvCxnSpPr/>
      </xdr:nvCxnSpPr>
      <xdr:spPr>
        <a:xfrm>
          <a:off x="8750300" y="16683299"/>
          <a:ext cx="889000" cy="1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52649</xdr:rowOff>
    </xdr:from>
    <xdr:to>
      <xdr:col>45</xdr:col>
      <xdr:colOff>177800</xdr:colOff>
      <xdr:row>97</xdr:row>
      <xdr:rowOff>135082</xdr:rowOff>
    </xdr:to>
    <xdr:cxnSp macro="">
      <xdr:nvCxnSpPr>
        <xdr:cNvPr id="464" name="直線コネクタ 463"/>
        <xdr:cNvCxnSpPr/>
      </xdr:nvCxnSpPr>
      <xdr:spPr>
        <a:xfrm flipV="1">
          <a:off x="7861300" y="16683299"/>
          <a:ext cx="8890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135082</xdr:rowOff>
    </xdr:from>
    <xdr:to>
      <xdr:col>41</xdr:col>
      <xdr:colOff>50800</xdr:colOff>
      <xdr:row>97</xdr:row>
      <xdr:rowOff>164471</xdr:rowOff>
    </xdr:to>
    <xdr:cxnSp macro="">
      <xdr:nvCxnSpPr>
        <xdr:cNvPr id="467" name="直線コネクタ 466"/>
        <xdr:cNvCxnSpPr/>
      </xdr:nvCxnSpPr>
      <xdr:spPr>
        <a:xfrm flipV="1">
          <a:off x="6972300" y="16765732"/>
          <a:ext cx="889000" cy="2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70200</xdr:rowOff>
    </xdr:from>
    <xdr:to>
      <xdr:col>55</xdr:col>
      <xdr:colOff>50800</xdr:colOff>
      <xdr:row>98</xdr:row>
      <xdr:rowOff>350</xdr:rowOff>
    </xdr:to>
    <xdr:sp macro="" textlink="">
      <xdr:nvSpPr>
        <xdr:cNvPr id="477" name="楕円 476"/>
        <xdr:cNvSpPr/>
      </xdr:nvSpPr>
      <xdr:spPr>
        <a:xfrm>
          <a:off x="10426700" y="167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48627</xdr:rowOff>
    </xdr:from>
    <xdr:ext cx="534377" cy="259045"/>
    <xdr:sp macro="" textlink="">
      <xdr:nvSpPr>
        <xdr:cNvPr id="478" name="普通建設事業費 （ うち更新整備　）該当値テキスト"/>
        <xdr:cNvSpPr txBox="1"/>
      </xdr:nvSpPr>
      <xdr:spPr>
        <a:xfrm>
          <a:off x="10528300" y="1667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18976</xdr:rowOff>
    </xdr:from>
    <xdr:to>
      <xdr:col>50</xdr:col>
      <xdr:colOff>165100</xdr:colOff>
      <xdr:row>97</xdr:row>
      <xdr:rowOff>120576</xdr:rowOff>
    </xdr:to>
    <xdr:sp macro="" textlink="">
      <xdr:nvSpPr>
        <xdr:cNvPr id="479" name="楕円 478"/>
        <xdr:cNvSpPr/>
      </xdr:nvSpPr>
      <xdr:spPr>
        <a:xfrm>
          <a:off x="9588500" y="1664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137103</xdr:rowOff>
    </xdr:from>
    <xdr:ext cx="534377" cy="259045"/>
    <xdr:sp macro="" textlink="">
      <xdr:nvSpPr>
        <xdr:cNvPr id="480" name="テキスト ボックス 479"/>
        <xdr:cNvSpPr txBox="1"/>
      </xdr:nvSpPr>
      <xdr:spPr>
        <a:xfrm>
          <a:off x="9372111" y="1642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1849</xdr:rowOff>
    </xdr:from>
    <xdr:to>
      <xdr:col>46</xdr:col>
      <xdr:colOff>38100</xdr:colOff>
      <xdr:row>97</xdr:row>
      <xdr:rowOff>103449</xdr:rowOff>
    </xdr:to>
    <xdr:sp macro="" textlink="">
      <xdr:nvSpPr>
        <xdr:cNvPr id="481" name="楕円 480"/>
        <xdr:cNvSpPr/>
      </xdr:nvSpPr>
      <xdr:spPr>
        <a:xfrm>
          <a:off x="8699500" y="16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119976</xdr:rowOff>
    </xdr:from>
    <xdr:ext cx="534377" cy="259045"/>
    <xdr:sp macro="" textlink="">
      <xdr:nvSpPr>
        <xdr:cNvPr id="482" name="テキスト ボックス 481"/>
        <xdr:cNvSpPr txBox="1"/>
      </xdr:nvSpPr>
      <xdr:spPr>
        <a:xfrm>
          <a:off x="8483111" y="164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84282</xdr:rowOff>
    </xdr:from>
    <xdr:to>
      <xdr:col>41</xdr:col>
      <xdr:colOff>101600</xdr:colOff>
      <xdr:row>98</xdr:row>
      <xdr:rowOff>14432</xdr:rowOff>
    </xdr:to>
    <xdr:sp macro="" textlink="">
      <xdr:nvSpPr>
        <xdr:cNvPr id="483" name="楕円 482"/>
        <xdr:cNvSpPr/>
      </xdr:nvSpPr>
      <xdr:spPr>
        <a:xfrm>
          <a:off x="7810500" y="167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30959</xdr:rowOff>
    </xdr:from>
    <xdr:ext cx="534377" cy="259045"/>
    <xdr:sp macro="" textlink="">
      <xdr:nvSpPr>
        <xdr:cNvPr id="484" name="テキスト ボックス 483"/>
        <xdr:cNvSpPr txBox="1"/>
      </xdr:nvSpPr>
      <xdr:spPr>
        <a:xfrm>
          <a:off x="7594111" y="164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113671</xdr:rowOff>
    </xdr:from>
    <xdr:to>
      <xdr:col>36</xdr:col>
      <xdr:colOff>165100</xdr:colOff>
      <xdr:row>98</xdr:row>
      <xdr:rowOff>43821</xdr:rowOff>
    </xdr:to>
    <xdr:sp macro="" textlink="">
      <xdr:nvSpPr>
        <xdr:cNvPr id="485" name="楕円 484"/>
        <xdr:cNvSpPr/>
      </xdr:nvSpPr>
      <xdr:spPr>
        <a:xfrm>
          <a:off x="6921500" y="167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34948</xdr:rowOff>
    </xdr:from>
    <xdr:ext cx="534377" cy="259045"/>
    <xdr:sp macro="" textlink="">
      <xdr:nvSpPr>
        <xdr:cNvPr id="486" name="テキスト ボックス 485"/>
        <xdr:cNvSpPr txBox="1"/>
      </xdr:nvSpPr>
      <xdr:spPr>
        <a:xfrm>
          <a:off x="6705111" y="1683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153035</xdr:rowOff>
    </xdr:from>
    <xdr:to>
      <xdr:col>85</xdr:col>
      <xdr:colOff>127000</xdr:colOff>
      <xdr:row>39</xdr:row>
      <xdr:rowOff>15418</xdr:rowOff>
    </xdr:to>
    <xdr:cxnSp macro="">
      <xdr:nvCxnSpPr>
        <xdr:cNvPr id="515" name="直線コネクタ 514"/>
        <xdr:cNvCxnSpPr/>
      </xdr:nvCxnSpPr>
      <xdr:spPr>
        <a:xfrm>
          <a:off x="15481300" y="6668135"/>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122098</xdr:rowOff>
    </xdr:from>
    <xdr:to>
      <xdr:col>81</xdr:col>
      <xdr:colOff>50800</xdr:colOff>
      <xdr:row>38</xdr:row>
      <xdr:rowOff>153035</xdr:rowOff>
    </xdr:to>
    <xdr:cxnSp macro="">
      <xdr:nvCxnSpPr>
        <xdr:cNvPr id="518" name="直線コネクタ 517"/>
        <xdr:cNvCxnSpPr/>
      </xdr:nvCxnSpPr>
      <xdr:spPr>
        <a:xfrm>
          <a:off x="14592300" y="6637198"/>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122098</xdr:rowOff>
    </xdr:from>
    <xdr:to>
      <xdr:col>76</xdr:col>
      <xdr:colOff>114300</xdr:colOff>
      <xdr:row>39</xdr:row>
      <xdr:rowOff>28524</xdr:rowOff>
    </xdr:to>
    <xdr:cxnSp macro="">
      <xdr:nvCxnSpPr>
        <xdr:cNvPr id="521" name="直線コネクタ 520"/>
        <xdr:cNvCxnSpPr/>
      </xdr:nvCxnSpPr>
      <xdr:spPr>
        <a:xfrm flipV="1">
          <a:off x="13703300" y="6637198"/>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44314</xdr:rowOff>
    </xdr:from>
    <xdr:ext cx="378565" cy="259045"/>
    <xdr:sp macro="" textlink="">
      <xdr:nvSpPr>
        <xdr:cNvPr id="523" name="テキスト ボックス 522"/>
        <xdr:cNvSpPr txBox="1"/>
      </xdr:nvSpPr>
      <xdr:spPr>
        <a:xfrm>
          <a:off x="1440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28524</xdr:rowOff>
    </xdr:from>
    <xdr:to>
      <xdr:col>71</xdr:col>
      <xdr:colOff>177800</xdr:colOff>
      <xdr:row>39</xdr:row>
      <xdr:rowOff>34163</xdr:rowOff>
    </xdr:to>
    <xdr:cxnSp macro="">
      <xdr:nvCxnSpPr>
        <xdr:cNvPr id="524" name="直線コネクタ 523"/>
        <xdr:cNvCxnSpPr/>
      </xdr:nvCxnSpPr>
      <xdr:spPr>
        <a:xfrm flipV="1">
          <a:off x="12814300" y="671507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136068</xdr:rowOff>
    </xdr:from>
    <xdr:to>
      <xdr:col>85</xdr:col>
      <xdr:colOff>177800</xdr:colOff>
      <xdr:row>39</xdr:row>
      <xdr:rowOff>66218</xdr:rowOff>
    </xdr:to>
    <xdr:sp macro="" textlink="">
      <xdr:nvSpPr>
        <xdr:cNvPr id="534" name="楕円 533"/>
        <xdr:cNvSpPr/>
      </xdr:nvSpPr>
      <xdr:spPr>
        <a:xfrm>
          <a:off x="16268700" y="66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50995</xdr:rowOff>
    </xdr:from>
    <xdr:ext cx="378565" cy="259045"/>
    <xdr:sp macro="" textlink="">
      <xdr:nvSpPr>
        <xdr:cNvPr id="535" name="災害復旧事業費該当値テキスト"/>
        <xdr:cNvSpPr txBox="1"/>
      </xdr:nvSpPr>
      <xdr:spPr>
        <a:xfrm>
          <a:off x="16370300" y="65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102235</xdr:rowOff>
    </xdr:from>
    <xdr:to>
      <xdr:col>81</xdr:col>
      <xdr:colOff>101600</xdr:colOff>
      <xdr:row>39</xdr:row>
      <xdr:rowOff>32385</xdr:rowOff>
    </xdr:to>
    <xdr:sp macro="" textlink="">
      <xdr:nvSpPr>
        <xdr:cNvPr id="536" name="楕円 535"/>
        <xdr:cNvSpPr/>
      </xdr:nvSpPr>
      <xdr:spPr>
        <a:xfrm>
          <a:off x="15430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48912</xdr:rowOff>
    </xdr:from>
    <xdr:ext cx="378565" cy="259045"/>
    <xdr:sp macro="" textlink="">
      <xdr:nvSpPr>
        <xdr:cNvPr id="537" name="テキスト ボックス 536"/>
        <xdr:cNvSpPr txBox="1"/>
      </xdr:nvSpPr>
      <xdr:spPr>
        <a:xfrm>
          <a:off x="15292017" y="639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71298</xdr:rowOff>
    </xdr:from>
    <xdr:to>
      <xdr:col>76</xdr:col>
      <xdr:colOff>165100</xdr:colOff>
      <xdr:row>39</xdr:row>
      <xdr:rowOff>1448</xdr:rowOff>
    </xdr:to>
    <xdr:sp macro="" textlink="">
      <xdr:nvSpPr>
        <xdr:cNvPr id="538" name="楕円 537"/>
        <xdr:cNvSpPr/>
      </xdr:nvSpPr>
      <xdr:spPr>
        <a:xfrm>
          <a:off x="14541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17975</xdr:rowOff>
    </xdr:from>
    <xdr:ext cx="469744" cy="259045"/>
    <xdr:sp macro="" textlink="">
      <xdr:nvSpPr>
        <xdr:cNvPr id="539" name="テキスト ボックス 538"/>
        <xdr:cNvSpPr txBox="1"/>
      </xdr:nvSpPr>
      <xdr:spPr>
        <a:xfrm>
          <a:off x="14357428" y="63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149174</xdr:rowOff>
    </xdr:from>
    <xdr:to>
      <xdr:col>72</xdr:col>
      <xdr:colOff>38100</xdr:colOff>
      <xdr:row>39</xdr:row>
      <xdr:rowOff>79324</xdr:rowOff>
    </xdr:to>
    <xdr:sp macro="" textlink="">
      <xdr:nvSpPr>
        <xdr:cNvPr id="540" name="楕円 539"/>
        <xdr:cNvSpPr/>
      </xdr:nvSpPr>
      <xdr:spPr>
        <a:xfrm>
          <a:off x="136525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70451</xdr:rowOff>
    </xdr:from>
    <xdr:ext cx="378565" cy="259045"/>
    <xdr:sp macro="" textlink="">
      <xdr:nvSpPr>
        <xdr:cNvPr id="541" name="テキスト ボックス 540"/>
        <xdr:cNvSpPr txBox="1"/>
      </xdr:nvSpPr>
      <xdr:spPr>
        <a:xfrm>
          <a:off x="13514017" y="675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154813</xdr:rowOff>
    </xdr:from>
    <xdr:to>
      <xdr:col>67</xdr:col>
      <xdr:colOff>101600</xdr:colOff>
      <xdr:row>39</xdr:row>
      <xdr:rowOff>84963</xdr:rowOff>
    </xdr:to>
    <xdr:sp macro="" textlink="">
      <xdr:nvSpPr>
        <xdr:cNvPr id="542" name="楕円 541"/>
        <xdr:cNvSpPr/>
      </xdr:nvSpPr>
      <xdr:spPr>
        <a:xfrm>
          <a:off x="12763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76090</xdr:rowOff>
    </xdr:from>
    <xdr:ext cx="378565" cy="259045"/>
    <xdr:sp macro="" textlink="">
      <xdr:nvSpPr>
        <xdr:cNvPr id="543" name="テキスト ボックス 542"/>
        <xdr:cNvSpPr txBox="1"/>
      </xdr:nvSpPr>
      <xdr:spPr>
        <a:xfrm>
          <a:off x="12625017" y="676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28086</xdr:rowOff>
    </xdr:from>
    <xdr:to>
      <xdr:col>85</xdr:col>
      <xdr:colOff>127000</xdr:colOff>
      <xdr:row>74</xdr:row>
      <xdr:rowOff>93808</xdr:rowOff>
    </xdr:to>
    <xdr:cxnSp macro="">
      <xdr:nvCxnSpPr>
        <xdr:cNvPr id="621" name="直線コネクタ 620"/>
        <xdr:cNvCxnSpPr/>
      </xdr:nvCxnSpPr>
      <xdr:spPr>
        <a:xfrm>
          <a:off x="15481300" y="12715386"/>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15475</xdr:rowOff>
    </xdr:from>
    <xdr:to>
      <xdr:col>81</xdr:col>
      <xdr:colOff>50800</xdr:colOff>
      <xdr:row>74</xdr:row>
      <xdr:rowOff>28086</xdr:rowOff>
    </xdr:to>
    <xdr:cxnSp macro="">
      <xdr:nvCxnSpPr>
        <xdr:cNvPr id="624" name="直線コネクタ 623"/>
        <xdr:cNvCxnSpPr/>
      </xdr:nvCxnSpPr>
      <xdr:spPr>
        <a:xfrm>
          <a:off x="14592300" y="12702775"/>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15475</xdr:rowOff>
    </xdr:from>
    <xdr:to>
      <xdr:col>76</xdr:col>
      <xdr:colOff>114300</xdr:colOff>
      <xdr:row>74</xdr:row>
      <xdr:rowOff>50050</xdr:rowOff>
    </xdr:to>
    <xdr:cxnSp macro="">
      <xdr:nvCxnSpPr>
        <xdr:cNvPr id="627" name="直線コネクタ 626"/>
        <xdr:cNvCxnSpPr/>
      </xdr:nvCxnSpPr>
      <xdr:spPr>
        <a:xfrm flipV="1">
          <a:off x="13703300" y="12702775"/>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37078</xdr:rowOff>
    </xdr:from>
    <xdr:to>
      <xdr:col>71</xdr:col>
      <xdr:colOff>177800</xdr:colOff>
      <xdr:row>74</xdr:row>
      <xdr:rowOff>50050</xdr:rowOff>
    </xdr:to>
    <xdr:cxnSp macro="">
      <xdr:nvCxnSpPr>
        <xdr:cNvPr id="630" name="直線コネクタ 629"/>
        <xdr:cNvCxnSpPr/>
      </xdr:nvCxnSpPr>
      <xdr:spPr>
        <a:xfrm>
          <a:off x="12814300" y="12724378"/>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43008</xdr:rowOff>
    </xdr:from>
    <xdr:to>
      <xdr:col>85</xdr:col>
      <xdr:colOff>177800</xdr:colOff>
      <xdr:row>74</xdr:row>
      <xdr:rowOff>144608</xdr:rowOff>
    </xdr:to>
    <xdr:sp macro="" textlink="">
      <xdr:nvSpPr>
        <xdr:cNvPr id="640" name="楕円 639"/>
        <xdr:cNvSpPr/>
      </xdr:nvSpPr>
      <xdr:spPr>
        <a:xfrm>
          <a:off x="16268700" y="127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65885</xdr:rowOff>
    </xdr:from>
    <xdr:ext cx="534377" cy="259045"/>
    <xdr:sp macro="" textlink="">
      <xdr:nvSpPr>
        <xdr:cNvPr id="641" name="公債費該当値テキスト"/>
        <xdr:cNvSpPr txBox="1"/>
      </xdr:nvSpPr>
      <xdr:spPr>
        <a:xfrm>
          <a:off x="16370300" y="12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148736</xdr:rowOff>
    </xdr:from>
    <xdr:to>
      <xdr:col>81</xdr:col>
      <xdr:colOff>101600</xdr:colOff>
      <xdr:row>74</xdr:row>
      <xdr:rowOff>78886</xdr:rowOff>
    </xdr:to>
    <xdr:sp macro="" textlink="">
      <xdr:nvSpPr>
        <xdr:cNvPr id="642" name="楕円 641"/>
        <xdr:cNvSpPr/>
      </xdr:nvSpPr>
      <xdr:spPr>
        <a:xfrm>
          <a:off x="15430500" y="126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95413</xdr:rowOff>
    </xdr:from>
    <xdr:ext cx="534377" cy="259045"/>
    <xdr:sp macro="" textlink="">
      <xdr:nvSpPr>
        <xdr:cNvPr id="643" name="テキスト ボックス 642"/>
        <xdr:cNvSpPr txBox="1"/>
      </xdr:nvSpPr>
      <xdr:spPr>
        <a:xfrm>
          <a:off x="15214111" y="1243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136125</xdr:rowOff>
    </xdr:from>
    <xdr:to>
      <xdr:col>76</xdr:col>
      <xdr:colOff>165100</xdr:colOff>
      <xdr:row>74</xdr:row>
      <xdr:rowOff>66275</xdr:rowOff>
    </xdr:to>
    <xdr:sp macro="" textlink="">
      <xdr:nvSpPr>
        <xdr:cNvPr id="644" name="楕円 643"/>
        <xdr:cNvSpPr/>
      </xdr:nvSpPr>
      <xdr:spPr>
        <a:xfrm>
          <a:off x="14541500" y="126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82802</xdr:rowOff>
    </xdr:from>
    <xdr:ext cx="534377" cy="259045"/>
    <xdr:sp macro="" textlink="">
      <xdr:nvSpPr>
        <xdr:cNvPr id="645" name="テキスト ボックス 644"/>
        <xdr:cNvSpPr txBox="1"/>
      </xdr:nvSpPr>
      <xdr:spPr>
        <a:xfrm>
          <a:off x="14325111" y="124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170700</xdr:rowOff>
    </xdr:from>
    <xdr:to>
      <xdr:col>72</xdr:col>
      <xdr:colOff>38100</xdr:colOff>
      <xdr:row>74</xdr:row>
      <xdr:rowOff>100850</xdr:rowOff>
    </xdr:to>
    <xdr:sp macro="" textlink="">
      <xdr:nvSpPr>
        <xdr:cNvPr id="646" name="楕円 645"/>
        <xdr:cNvSpPr/>
      </xdr:nvSpPr>
      <xdr:spPr>
        <a:xfrm>
          <a:off x="13652500" y="12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117377</xdr:rowOff>
    </xdr:from>
    <xdr:ext cx="534377" cy="259045"/>
    <xdr:sp macro="" textlink="">
      <xdr:nvSpPr>
        <xdr:cNvPr id="647" name="テキスト ボックス 646"/>
        <xdr:cNvSpPr txBox="1"/>
      </xdr:nvSpPr>
      <xdr:spPr>
        <a:xfrm>
          <a:off x="13436111" y="124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157728</xdr:rowOff>
    </xdr:from>
    <xdr:to>
      <xdr:col>67</xdr:col>
      <xdr:colOff>101600</xdr:colOff>
      <xdr:row>74</xdr:row>
      <xdr:rowOff>87878</xdr:rowOff>
    </xdr:to>
    <xdr:sp macro="" textlink="">
      <xdr:nvSpPr>
        <xdr:cNvPr id="648" name="楕円 647"/>
        <xdr:cNvSpPr/>
      </xdr:nvSpPr>
      <xdr:spPr>
        <a:xfrm>
          <a:off x="12763500" y="126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104405</xdr:rowOff>
    </xdr:from>
    <xdr:ext cx="534377" cy="259045"/>
    <xdr:sp macro="" textlink="">
      <xdr:nvSpPr>
        <xdr:cNvPr id="649" name="テキスト ボックス 648"/>
        <xdr:cNvSpPr txBox="1"/>
      </xdr:nvSpPr>
      <xdr:spPr>
        <a:xfrm>
          <a:off x="12547111" y="124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130961</xdr:rowOff>
    </xdr:from>
    <xdr:to>
      <xdr:col>85</xdr:col>
      <xdr:colOff>127000</xdr:colOff>
      <xdr:row>98</xdr:row>
      <xdr:rowOff>132735</xdr:rowOff>
    </xdr:to>
    <xdr:cxnSp macro="">
      <xdr:nvCxnSpPr>
        <xdr:cNvPr id="676" name="直線コネクタ 675"/>
        <xdr:cNvCxnSpPr/>
      </xdr:nvCxnSpPr>
      <xdr:spPr>
        <a:xfrm flipV="1">
          <a:off x="15481300" y="16933061"/>
          <a:ext cx="8382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122957</xdr:rowOff>
    </xdr:from>
    <xdr:to>
      <xdr:col>81</xdr:col>
      <xdr:colOff>50800</xdr:colOff>
      <xdr:row>98</xdr:row>
      <xdr:rowOff>132735</xdr:rowOff>
    </xdr:to>
    <xdr:cxnSp macro="">
      <xdr:nvCxnSpPr>
        <xdr:cNvPr id="679" name="直線コネクタ 678"/>
        <xdr:cNvCxnSpPr/>
      </xdr:nvCxnSpPr>
      <xdr:spPr>
        <a:xfrm>
          <a:off x="14592300" y="16925057"/>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116520</xdr:rowOff>
    </xdr:from>
    <xdr:to>
      <xdr:col>76</xdr:col>
      <xdr:colOff>114300</xdr:colOff>
      <xdr:row>98</xdr:row>
      <xdr:rowOff>122957</xdr:rowOff>
    </xdr:to>
    <xdr:cxnSp macro="">
      <xdr:nvCxnSpPr>
        <xdr:cNvPr id="682" name="直線コネクタ 681"/>
        <xdr:cNvCxnSpPr/>
      </xdr:nvCxnSpPr>
      <xdr:spPr>
        <a:xfrm>
          <a:off x="13703300" y="16918620"/>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116520</xdr:rowOff>
    </xdr:from>
    <xdr:to>
      <xdr:col>71</xdr:col>
      <xdr:colOff>177800</xdr:colOff>
      <xdr:row>98</xdr:row>
      <xdr:rowOff>123975</xdr:rowOff>
    </xdr:to>
    <xdr:cxnSp macro="">
      <xdr:nvCxnSpPr>
        <xdr:cNvPr id="685" name="直線コネクタ 684"/>
        <xdr:cNvCxnSpPr/>
      </xdr:nvCxnSpPr>
      <xdr:spPr>
        <a:xfrm flipV="1">
          <a:off x="12814300" y="16918620"/>
          <a:ext cx="8890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80161</xdr:rowOff>
    </xdr:from>
    <xdr:to>
      <xdr:col>85</xdr:col>
      <xdr:colOff>177800</xdr:colOff>
      <xdr:row>99</xdr:row>
      <xdr:rowOff>10311</xdr:rowOff>
    </xdr:to>
    <xdr:sp macro="" textlink="">
      <xdr:nvSpPr>
        <xdr:cNvPr id="695" name="楕円 694"/>
        <xdr:cNvSpPr/>
      </xdr:nvSpPr>
      <xdr:spPr>
        <a:xfrm>
          <a:off x="16268700" y="168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469744" cy="259045"/>
    <xdr:sp macro="" textlink="">
      <xdr:nvSpPr>
        <xdr:cNvPr id="696" name="積立金該当値テキスト"/>
        <xdr:cNvSpPr txBox="1"/>
      </xdr:nvSpPr>
      <xdr:spPr>
        <a:xfrm>
          <a:off x="16370300" y="168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81935</xdr:rowOff>
    </xdr:from>
    <xdr:to>
      <xdr:col>81</xdr:col>
      <xdr:colOff>101600</xdr:colOff>
      <xdr:row>99</xdr:row>
      <xdr:rowOff>12085</xdr:rowOff>
    </xdr:to>
    <xdr:sp macro="" textlink="">
      <xdr:nvSpPr>
        <xdr:cNvPr id="697" name="楕円 696"/>
        <xdr:cNvSpPr/>
      </xdr:nvSpPr>
      <xdr:spPr>
        <a:xfrm>
          <a:off x="15430500" y="168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3212</xdr:rowOff>
    </xdr:from>
    <xdr:ext cx="469744" cy="259045"/>
    <xdr:sp macro="" textlink="">
      <xdr:nvSpPr>
        <xdr:cNvPr id="698" name="テキスト ボックス 697"/>
        <xdr:cNvSpPr txBox="1"/>
      </xdr:nvSpPr>
      <xdr:spPr>
        <a:xfrm>
          <a:off x="15246428" y="1697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72157</xdr:rowOff>
    </xdr:from>
    <xdr:to>
      <xdr:col>76</xdr:col>
      <xdr:colOff>165100</xdr:colOff>
      <xdr:row>99</xdr:row>
      <xdr:rowOff>2307</xdr:rowOff>
    </xdr:to>
    <xdr:sp macro="" textlink="">
      <xdr:nvSpPr>
        <xdr:cNvPr id="699" name="楕円 698"/>
        <xdr:cNvSpPr/>
      </xdr:nvSpPr>
      <xdr:spPr>
        <a:xfrm>
          <a:off x="14541500" y="168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164884</xdr:rowOff>
    </xdr:from>
    <xdr:ext cx="469744" cy="259045"/>
    <xdr:sp macro="" textlink="">
      <xdr:nvSpPr>
        <xdr:cNvPr id="700" name="テキスト ボックス 699"/>
        <xdr:cNvSpPr txBox="1"/>
      </xdr:nvSpPr>
      <xdr:spPr>
        <a:xfrm>
          <a:off x="14357428" y="169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65720</xdr:rowOff>
    </xdr:from>
    <xdr:to>
      <xdr:col>72</xdr:col>
      <xdr:colOff>38100</xdr:colOff>
      <xdr:row>98</xdr:row>
      <xdr:rowOff>167320</xdr:rowOff>
    </xdr:to>
    <xdr:sp macro="" textlink="">
      <xdr:nvSpPr>
        <xdr:cNvPr id="701" name="楕円 700"/>
        <xdr:cNvSpPr/>
      </xdr:nvSpPr>
      <xdr:spPr>
        <a:xfrm>
          <a:off x="13652500" y="168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158447</xdr:rowOff>
    </xdr:from>
    <xdr:ext cx="534377" cy="259045"/>
    <xdr:sp macro="" textlink="">
      <xdr:nvSpPr>
        <xdr:cNvPr id="702" name="テキスト ボックス 701"/>
        <xdr:cNvSpPr txBox="1"/>
      </xdr:nvSpPr>
      <xdr:spPr>
        <a:xfrm>
          <a:off x="13436111" y="169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73175</xdr:rowOff>
    </xdr:from>
    <xdr:to>
      <xdr:col>67</xdr:col>
      <xdr:colOff>101600</xdr:colOff>
      <xdr:row>99</xdr:row>
      <xdr:rowOff>3325</xdr:rowOff>
    </xdr:to>
    <xdr:sp macro="" textlink="">
      <xdr:nvSpPr>
        <xdr:cNvPr id="703" name="楕円 702"/>
        <xdr:cNvSpPr/>
      </xdr:nvSpPr>
      <xdr:spPr>
        <a:xfrm>
          <a:off x="12763500" y="168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165902</xdr:rowOff>
    </xdr:from>
    <xdr:ext cx="469744" cy="259045"/>
    <xdr:sp macro="" textlink="">
      <xdr:nvSpPr>
        <xdr:cNvPr id="704" name="テキスト ボックス 703"/>
        <xdr:cNvSpPr txBox="1"/>
      </xdr:nvSpPr>
      <xdr:spPr>
        <a:xfrm>
          <a:off x="12579428" y="169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147472</xdr:rowOff>
    </xdr:from>
    <xdr:to>
      <xdr:col>116</xdr:col>
      <xdr:colOff>63500</xdr:colOff>
      <xdr:row>38</xdr:row>
      <xdr:rowOff>147854</xdr:rowOff>
    </xdr:to>
    <xdr:cxnSp macro="">
      <xdr:nvCxnSpPr>
        <xdr:cNvPr id="733" name="直線コネクタ 732"/>
        <xdr:cNvCxnSpPr/>
      </xdr:nvCxnSpPr>
      <xdr:spPr>
        <a:xfrm flipV="1">
          <a:off x="21323300" y="666257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138100</xdr:rowOff>
    </xdr:from>
    <xdr:to>
      <xdr:col>111</xdr:col>
      <xdr:colOff>177800</xdr:colOff>
      <xdr:row>38</xdr:row>
      <xdr:rowOff>147854</xdr:rowOff>
    </xdr:to>
    <xdr:cxnSp macro="">
      <xdr:nvCxnSpPr>
        <xdr:cNvPr id="736" name="直線コネクタ 735"/>
        <xdr:cNvCxnSpPr/>
      </xdr:nvCxnSpPr>
      <xdr:spPr>
        <a:xfrm>
          <a:off x="20434300" y="665320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20693</xdr:rowOff>
    </xdr:from>
    <xdr:ext cx="378565" cy="259045"/>
    <xdr:sp macro="" textlink="">
      <xdr:nvSpPr>
        <xdr:cNvPr id="738" name="テキスト ボックス 737"/>
        <xdr:cNvSpPr txBox="1"/>
      </xdr:nvSpPr>
      <xdr:spPr>
        <a:xfrm>
          <a:off x="21134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138100</xdr:rowOff>
    </xdr:from>
    <xdr:to>
      <xdr:col>107</xdr:col>
      <xdr:colOff>50800</xdr:colOff>
      <xdr:row>38</xdr:row>
      <xdr:rowOff>158597</xdr:rowOff>
    </xdr:to>
    <xdr:cxnSp macro="">
      <xdr:nvCxnSpPr>
        <xdr:cNvPr id="739" name="直線コネクタ 738"/>
        <xdr:cNvCxnSpPr/>
      </xdr:nvCxnSpPr>
      <xdr:spPr>
        <a:xfrm flipV="1">
          <a:off x="19545300" y="6653200"/>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38905</xdr:rowOff>
    </xdr:from>
    <xdr:ext cx="378565" cy="259045"/>
    <xdr:sp macro="" textlink="">
      <xdr:nvSpPr>
        <xdr:cNvPr id="741" name="テキスト ボックス 740"/>
        <xdr:cNvSpPr txBox="1"/>
      </xdr:nvSpPr>
      <xdr:spPr>
        <a:xfrm>
          <a:off x="20245017" y="67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158597</xdr:rowOff>
    </xdr:from>
    <xdr:to>
      <xdr:col>102</xdr:col>
      <xdr:colOff>114300</xdr:colOff>
      <xdr:row>39</xdr:row>
      <xdr:rowOff>5969</xdr:rowOff>
    </xdr:to>
    <xdr:cxnSp macro="">
      <xdr:nvCxnSpPr>
        <xdr:cNvPr id="742" name="直線コネクタ 741"/>
        <xdr:cNvCxnSpPr/>
      </xdr:nvCxnSpPr>
      <xdr:spPr>
        <a:xfrm flipV="1">
          <a:off x="18656300" y="6673697"/>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96672</xdr:rowOff>
    </xdr:from>
    <xdr:to>
      <xdr:col>116</xdr:col>
      <xdr:colOff>114300</xdr:colOff>
      <xdr:row>39</xdr:row>
      <xdr:rowOff>26822</xdr:rowOff>
    </xdr:to>
    <xdr:sp macro="" textlink="">
      <xdr:nvSpPr>
        <xdr:cNvPr id="752" name="楕円 751"/>
        <xdr:cNvSpPr/>
      </xdr:nvSpPr>
      <xdr:spPr>
        <a:xfrm>
          <a:off x="22110700" y="66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68165</xdr:rowOff>
    </xdr:from>
    <xdr:ext cx="378565" cy="259045"/>
    <xdr:sp macro="" textlink="">
      <xdr:nvSpPr>
        <xdr:cNvPr id="753" name="投資及び出資金該当値テキスト"/>
        <xdr:cNvSpPr txBox="1"/>
      </xdr:nvSpPr>
      <xdr:spPr>
        <a:xfrm>
          <a:off x="22212300" y="65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97054</xdr:rowOff>
    </xdr:from>
    <xdr:to>
      <xdr:col>112</xdr:col>
      <xdr:colOff>38100</xdr:colOff>
      <xdr:row>39</xdr:row>
      <xdr:rowOff>27204</xdr:rowOff>
    </xdr:to>
    <xdr:sp macro="" textlink="">
      <xdr:nvSpPr>
        <xdr:cNvPr id="754" name="楕円 753"/>
        <xdr:cNvSpPr/>
      </xdr:nvSpPr>
      <xdr:spPr>
        <a:xfrm>
          <a:off x="21272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43730</xdr:rowOff>
    </xdr:from>
    <xdr:ext cx="378565" cy="259045"/>
    <xdr:sp macro="" textlink="">
      <xdr:nvSpPr>
        <xdr:cNvPr id="755" name="テキスト ボックス 754"/>
        <xdr:cNvSpPr txBox="1"/>
      </xdr:nvSpPr>
      <xdr:spPr>
        <a:xfrm>
          <a:off x="21134017" y="63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87300</xdr:rowOff>
    </xdr:from>
    <xdr:to>
      <xdr:col>107</xdr:col>
      <xdr:colOff>101600</xdr:colOff>
      <xdr:row>39</xdr:row>
      <xdr:rowOff>17450</xdr:rowOff>
    </xdr:to>
    <xdr:sp macro="" textlink="">
      <xdr:nvSpPr>
        <xdr:cNvPr id="756" name="楕円 755"/>
        <xdr:cNvSpPr/>
      </xdr:nvSpPr>
      <xdr:spPr>
        <a:xfrm>
          <a:off x="20383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33977</xdr:rowOff>
    </xdr:from>
    <xdr:ext cx="469744" cy="259045"/>
    <xdr:sp macro="" textlink="">
      <xdr:nvSpPr>
        <xdr:cNvPr id="757" name="テキスト ボックス 756"/>
        <xdr:cNvSpPr txBox="1"/>
      </xdr:nvSpPr>
      <xdr:spPr>
        <a:xfrm>
          <a:off x="20199428" y="63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107797</xdr:rowOff>
    </xdr:from>
    <xdr:to>
      <xdr:col>102</xdr:col>
      <xdr:colOff>165100</xdr:colOff>
      <xdr:row>39</xdr:row>
      <xdr:rowOff>37947</xdr:rowOff>
    </xdr:to>
    <xdr:sp macro="" textlink="">
      <xdr:nvSpPr>
        <xdr:cNvPr id="758" name="楕円 757"/>
        <xdr:cNvSpPr/>
      </xdr:nvSpPr>
      <xdr:spPr>
        <a:xfrm>
          <a:off x="19494500" y="66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29074</xdr:rowOff>
    </xdr:from>
    <xdr:ext cx="378565" cy="259045"/>
    <xdr:sp macro="" textlink="">
      <xdr:nvSpPr>
        <xdr:cNvPr id="759" name="テキスト ボックス 758"/>
        <xdr:cNvSpPr txBox="1"/>
      </xdr:nvSpPr>
      <xdr:spPr>
        <a:xfrm>
          <a:off x="19356017" y="671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126619</xdr:rowOff>
    </xdr:from>
    <xdr:to>
      <xdr:col>98</xdr:col>
      <xdr:colOff>38100</xdr:colOff>
      <xdr:row>39</xdr:row>
      <xdr:rowOff>56769</xdr:rowOff>
    </xdr:to>
    <xdr:sp macro="" textlink="">
      <xdr:nvSpPr>
        <xdr:cNvPr id="760" name="楕円 759"/>
        <xdr:cNvSpPr/>
      </xdr:nvSpPr>
      <xdr:spPr>
        <a:xfrm>
          <a:off x="18605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47896</xdr:rowOff>
    </xdr:from>
    <xdr:ext cx="378565" cy="259045"/>
    <xdr:sp macro="" textlink="">
      <xdr:nvSpPr>
        <xdr:cNvPr id="761" name="テキスト ボックス 760"/>
        <xdr:cNvSpPr txBox="1"/>
      </xdr:nvSpPr>
      <xdr:spPr>
        <a:xfrm>
          <a:off x="18467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163964</xdr:rowOff>
    </xdr:from>
    <xdr:to>
      <xdr:col>116</xdr:col>
      <xdr:colOff>63500</xdr:colOff>
      <xdr:row>58</xdr:row>
      <xdr:rowOff>35622</xdr:rowOff>
    </xdr:to>
    <xdr:cxnSp macro="">
      <xdr:nvCxnSpPr>
        <xdr:cNvPr id="792" name="直線コネクタ 791"/>
        <xdr:cNvCxnSpPr/>
      </xdr:nvCxnSpPr>
      <xdr:spPr>
        <a:xfrm flipV="1">
          <a:off x="21323300" y="9936614"/>
          <a:ext cx="8382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73565</xdr:rowOff>
    </xdr:from>
    <xdr:ext cx="469744" cy="259045"/>
    <xdr:sp macro="" textlink="">
      <xdr:nvSpPr>
        <xdr:cNvPr id="793" name="貸付金平均値テキスト"/>
        <xdr:cNvSpPr txBox="1"/>
      </xdr:nvSpPr>
      <xdr:spPr>
        <a:xfrm>
          <a:off x="22212300" y="1001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35197</xdr:rowOff>
    </xdr:from>
    <xdr:to>
      <xdr:col>111</xdr:col>
      <xdr:colOff>177800</xdr:colOff>
      <xdr:row>58</xdr:row>
      <xdr:rowOff>35622</xdr:rowOff>
    </xdr:to>
    <xdr:cxnSp macro="">
      <xdr:nvCxnSpPr>
        <xdr:cNvPr id="795" name="直線コネクタ 794"/>
        <xdr:cNvCxnSpPr/>
      </xdr:nvCxnSpPr>
      <xdr:spPr>
        <a:xfrm>
          <a:off x="20434300" y="9979297"/>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52505</xdr:rowOff>
    </xdr:from>
    <xdr:to>
      <xdr:col>107</xdr:col>
      <xdr:colOff>50800</xdr:colOff>
      <xdr:row>58</xdr:row>
      <xdr:rowOff>35197</xdr:rowOff>
    </xdr:to>
    <xdr:cxnSp macro="">
      <xdr:nvCxnSpPr>
        <xdr:cNvPr id="798" name="直線コネクタ 797"/>
        <xdr:cNvCxnSpPr/>
      </xdr:nvCxnSpPr>
      <xdr:spPr>
        <a:xfrm>
          <a:off x="19545300" y="9825155"/>
          <a:ext cx="889000" cy="1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52505</xdr:rowOff>
    </xdr:from>
    <xdr:to>
      <xdr:col>102</xdr:col>
      <xdr:colOff>114300</xdr:colOff>
      <xdr:row>57</xdr:row>
      <xdr:rowOff>114587</xdr:rowOff>
    </xdr:to>
    <xdr:cxnSp macro="">
      <xdr:nvCxnSpPr>
        <xdr:cNvPr id="801" name="直線コネクタ 800"/>
        <xdr:cNvCxnSpPr/>
      </xdr:nvCxnSpPr>
      <xdr:spPr>
        <a:xfrm flipV="1">
          <a:off x="18656300" y="9825155"/>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33397</xdr:rowOff>
    </xdr:from>
    <xdr:ext cx="469744" cy="259045"/>
    <xdr:sp macro="" textlink="">
      <xdr:nvSpPr>
        <xdr:cNvPr id="803" name="テキスト ボックス 802"/>
        <xdr:cNvSpPr txBox="1"/>
      </xdr:nvSpPr>
      <xdr:spPr>
        <a:xfrm>
          <a:off x="19310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113164</xdr:rowOff>
    </xdr:from>
    <xdr:to>
      <xdr:col>116</xdr:col>
      <xdr:colOff>114300</xdr:colOff>
      <xdr:row>58</xdr:row>
      <xdr:rowOff>43314</xdr:rowOff>
    </xdr:to>
    <xdr:sp macro="" textlink="">
      <xdr:nvSpPr>
        <xdr:cNvPr id="811" name="楕円 810"/>
        <xdr:cNvSpPr/>
      </xdr:nvSpPr>
      <xdr:spPr>
        <a:xfrm>
          <a:off x="22110700" y="98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136041</xdr:rowOff>
    </xdr:from>
    <xdr:ext cx="469744" cy="259045"/>
    <xdr:sp macro="" textlink="">
      <xdr:nvSpPr>
        <xdr:cNvPr id="812" name="貸付金該当値テキスト"/>
        <xdr:cNvSpPr txBox="1"/>
      </xdr:nvSpPr>
      <xdr:spPr>
        <a:xfrm>
          <a:off x="22212300" y="97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156272</xdr:rowOff>
    </xdr:from>
    <xdr:to>
      <xdr:col>112</xdr:col>
      <xdr:colOff>38100</xdr:colOff>
      <xdr:row>58</xdr:row>
      <xdr:rowOff>86422</xdr:rowOff>
    </xdr:to>
    <xdr:sp macro="" textlink="">
      <xdr:nvSpPr>
        <xdr:cNvPr id="813" name="楕円 812"/>
        <xdr:cNvSpPr/>
      </xdr:nvSpPr>
      <xdr:spPr>
        <a:xfrm>
          <a:off x="21272500" y="99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102949</xdr:rowOff>
    </xdr:from>
    <xdr:ext cx="469744" cy="259045"/>
    <xdr:sp macro="" textlink="">
      <xdr:nvSpPr>
        <xdr:cNvPr id="814" name="テキスト ボックス 813"/>
        <xdr:cNvSpPr txBox="1"/>
      </xdr:nvSpPr>
      <xdr:spPr>
        <a:xfrm>
          <a:off x="21088428" y="970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155847</xdr:rowOff>
    </xdr:from>
    <xdr:to>
      <xdr:col>107</xdr:col>
      <xdr:colOff>101600</xdr:colOff>
      <xdr:row>58</xdr:row>
      <xdr:rowOff>85997</xdr:rowOff>
    </xdr:to>
    <xdr:sp macro="" textlink="">
      <xdr:nvSpPr>
        <xdr:cNvPr id="815" name="楕円 814"/>
        <xdr:cNvSpPr/>
      </xdr:nvSpPr>
      <xdr:spPr>
        <a:xfrm>
          <a:off x="20383500" y="99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102524</xdr:rowOff>
    </xdr:from>
    <xdr:ext cx="469744" cy="259045"/>
    <xdr:sp macro="" textlink="">
      <xdr:nvSpPr>
        <xdr:cNvPr id="816" name="テキスト ボックス 815"/>
        <xdr:cNvSpPr txBox="1"/>
      </xdr:nvSpPr>
      <xdr:spPr>
        <a:xfrm>
          <a:off x="20199428" y="97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1705</xdr:rowOff>
    </xdr:from>
    <xdr:to>
      <xdr:col>102</xdr:col>
      <xdr:colOff>165100</xdr:colOff>
      <xdr:row>57</xdr:row>
      <xdr:rowOff>103305</xdr:rowOff>
    </xdr:to>
    <xdr:sp macro="" textlink="">
      <xdr:nvSpPr>
        <xdr:cNvPr id="817" name="楕円 816"/>
        <xdr:cNvSpPr/>
      </xdr:nvSpPr>
      <xdr:spPr>
        <a:xfrm>
          <a:off x="19494500" y="97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119832</xdr:rowOff>
    </xdr:from>
    <xdr:ext cx="534377" cy="259045"/>
    <xdr:sp macro="" textlink="">
      <xdr:nvSpPr>
        <xdr:cNvPr id="818" name="テキスト ボックス 817"/>
        <xdr:cNvSpPr txBox="1"/>
      </xdr:nvSpPr>
      <xdr:spPr>
        <a:xfrm>
          <a:off x="19278111" y="954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63787</xdr:rowOff>
    </xdr:from>
    <xdr:to>
      <xdr:col>98</xdr:col>
      <xdr:colOff>38100</xdr:colOff>
      <xdr:row>57</xdr:row>
      <xdr:rowOff>165387</xdr:rowOff>
    </xdr:to>
    <xdr:sp macro="" textlink="">
      <xdr:nvSpPr>
        <xdr:cNvPr id="819" name="楕円 818"/>
        <xdr:cNvSpPr/>
      </xdr:nvSpPr>
      <xdr:spPr>
        <a:xfrm>
          <a:off x="18605500" y="98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10464</xdr:rowOff>
    </xdr:from>
    <xdr:ext cx="534377" cy="259045"/>
    <xdr:sp macro="" textlink="">
      <xdr:nvSpPr>
        <xdr:cNvPr id="820" name="テキスト ボックス 819"/>
        <xdr:cNvSpPr txBox="1"/>
      </xdr:nvSpPr>
      <xdr:spPr>
        <a:xfrm>
          <a:off x="18389111" y="961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143848</xdr:rowOff>
    </xdr:from>
    <xdr:to>
      <xdr:col>116</xdr:col>
      <xdr:colOff>63500</xdr:colOff>
      <xdr:row>71</xdr:row>
      <xdr:rowOff>150902</xdr:rowOff>
    </xdr:to>
    <xdr:cxnSp macro="">
      <xdr:nvCxnSpPr>
        <xdr:cNvPr id="852" name="直線コネクタ 851"/>
        <xdr:cNvCxnSpPr/>
      </xdr:nvCxnSpPr>
      <xdr:spPr>
        <a:xfrm flipV="1">
          <a:off x="21323300" y="12316798"/>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150902</xdr:rowOff>
    </xdr:from>
    <xdr:to>
      <xdr:col>111</xdr:col>
      <xdr:colOff>177800</xdr:colOff>
      <xdr:row>72</xdr:row>
      <xdr:rowOff>13741</xdr:rowOff>
    </xdr:to>
    <xdr:cxnSp macro="">
      <xdr:nvCxnSpPr>
        <xdr:cNvPr id="855" name="直線コネクタ 854"/>
        <xdr:cNvCxnSpPr/>
      </xdr:nvCxnSpPr>
      <xdr:spPr>
        <a:xfrm flipV="1">
          <a:off x="20434300" y="1232385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13741</xdr:rowOff>
    </xdr:from>
    <xdr:to>
      <xdr:col>107</xdr:col>
      <xdr:colOff>50800</xdr:colOff>
      <xdr:row>72</xdr:row>
      <xdr:rowOff>31605</xdr:rowOff>
    </xdr:to>
    <xdr:cxnSp macro="">
      <xdr:nvCxnSpPr>
        <xdr:cNvPr id="858" name="直線コネクタ 857"/>
        <xdr:cNvCxnSpPr/>
      </xdr:nvCxnSpPr>
      <xdr:spPr>
        <a:xfrm flipV="1">
          <a:off x="19545300" y="12358141"/>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31605</xdr:rowOff>
    </xdr:from>
    <xdr:to>
      <xdr:col>102</xdr:col>
      <xdr:colOff>114300</xdr:colOff>
      <xdr:row>72</xdr:row>
      <xdr:rowOff>111223</xdr:rowOff>
    </xdr:to>
    <xdr:cxnSp macro="">
      <xdr:nvCxnSpPr>
        <xdr:cNvPr id="861" name="直線コネクタ 860"/>
        <xdr:cNvCxnSpPr/>
      </xdr:nvCxnSpPr>
      <xdr:spPr>
        <a:xfrm flipV="1">
          <a:off x="18656300" y="12376005"/>
          <a:ext cx="889000" cy="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93048</xdr:rowOff>
    </xdr:from>
    <xdr:to>
      <xdr:col>116</xdr:col>
      <xdr:colOff>114300</xdr:colOff>
      <xdr:row>72</xdr:row>
      <xdr:rowOff>23198</xdr:rowOff>
    </xdr:to>
    <xdr:sp macro="" textlink="">
      <xdr:nvSpPr>
        <xdr:cNvPr id="871" name="楕円 870"/>
        <xdr:cNvSpPr/>
      </xdr:nvSpPr>
      <xdr:spPr>
        <a:xfrm>
          <a:off x="22110700" y="122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115925</xdr:rowOff>
    </xdr:from>
    <xdr:ext cx="534377" cy="259045"/>
    <xdr:sp macro="" textlink="">
      <xdr:nvSpPr>
        <xdr:cNvPr id="872" name="繰出金該当値テキスト"/>
        <xdr:cNvSpPr txBox="1"/>
      </xdr:nvSpPr>
      <xdr:spPr>
        <a:xfrm>
          <a:off x="22212300" y="121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100102</xdr:rowOff>
    </xdr:from>
    <xdr:to>
      <xdr:col>112</xdr:col>
      <xdr:colOff>38100</xdr:colOff>
      <xdr:row>72</xdr:row>
      <xdr:rowOff>30252</xdr:rowOff>
    </xdr:to>
    <xdr:sp macro="" textlink="">
      <xdr:nvSpPr>
        <xdr:cNvPr id="873" name="楕円 872"/>
        <xdr:cNvSpPr/>
      </xdr:nvSpPr>
      <xdr:spPr>
        <a:xfrm>
          <a:off x="21272500" y="122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46779</xdr:rowOff>
    </xdr:from>
    <xdr:ext cx="534377" cy="259045"/>
    <xdr:sp macro="" textlink="">
      <xdr:nvSpPr>
        <xdr:cNvPr id="874" name="テキスト ボックス 873"/>
        <xdr:cNvSpPr txBox="1"/>
      </xdr:nvSpPr>
      <xdr:spPr>
        <a:xfrm>
          <a:off x="21056111" y="120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134391</xdr:rowOff>
    </xdr:from>
    <xdr:to>
      <xdr:col>107</xdr:col>
      <xdr:colOff>101600</xdr:colOff>
      <xdr:row>72</xdr:row>
      <xdr:rowOff>64541</xdr:rowOff>
    </xdr:to>
    <xdr:sp macro="" textlink="">
      <xdr:nvSpPr>
        <xdr:cNvPr id="875" name="楕円 874"/>
        <xdr:cNvSpPr/>
      </xdr:nvSpPr>
      <xdr:spPr>
        <a:xfrm>
          <a:off x="20383500" y="123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81068</xdr:rowOff>
    </xdr:from>
    <xdr:ext cx="534377" cy="259045"/>
    <xdr:sp macro="" textlink="">
      <xdr:nvSpPr>
        <xdr:cNvPr id="876" name="テキスト ボックス 875"/>
        <xdr:cNvSpPr txBox="1"/>
      </xdr:nvSpPr>
      <xdr:spPr>
        <a:xfrm>
          <a:off x="20167111" y="12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152255</xdr:rowOff>
    </xdr:from>
    <xdr:to>
      <xdr:col>102</xdr:col>
      <xdr:colOff>165100</xdr:colOff>
      <xdr:row>72</xdr:row>
      <xdr:rowOff>82405</xdr:rowOff>
    </xdr:to>
    <xdr:sp macro="" textlink="">
      <xdr:nvSpPr>
        <xdr:cNvPr id="877" name="楕円 876"/>
        <xdr:cNvSpPr/>
      </xdr:nvSpPr>
      <xdr:spPr>
        <a:xfrm>
          <a:off x="19494500" y="12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98932</xdr:rowOff>
    </xdr:from>
    <xdr:ext cx="534377" cy="259045"/>
    <xdr:sp macro="" textlink="">
      <xdr:nvSpPr>
        <xdr:cNvPr id="878" name="テキスト ボックス 877"/>
        <xdr:cNvSpPr txBox="1"/>
      </xdr:nvSpPr>
      <xdr:spPr>
        <a:xfrm>
          <a:off x="19278111" y="121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60423</xdr:rowOff>
    </xdr:from>
    <xdr:to>
      <xdr:col>98</xdr:col>
      <xdr:colOff>38100</xdr:colOff>
      <xdr:row>72</xdr:row>
      <xdr:rowOff>162023</xdr:rowOff>
    </xdr:to>
    <xdr:sp macro="" textlink="">
      <xdr:nvSpPr>
        <xdr:cNvPr id="879" name="楕円 878"/>
        <xdr:cNvSpPr/>
      </xdr:nvSpPr>
      <xdr:spPr>
        <a:xfrm>
          <a:off x="18605500" y="12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7100</xdr:rowOff>
    </xdr:from>
    <xdr:ext cx="534377" cy="259045"/>
    <xdr:sp macro="" textlink="">
      <xdr:nvSpPr>
        <xdr:cNvPr id="880" name="テキスト ボックス 879"/>
        <xdr:cNvSpPr txBox="1"/>
      </xdr:nvSpPr>
      <xdr:spPr>
        <a:xfrm>
          <a:off x="18389111" y="121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主に、人件費、扶助費、補助費等、公債費、貸付金、繰出金について、住民一人当たりの額が類似団体平均を大きく上回っている。</a:t>
          </a:r>
        </a:p>
        <a:p>
          <a:r>
            <a:rPr kumimoji="1" lang="ja-JP" altLang="en-US" sz="1100">
              <a:latin typeface="ＭＳ Ｐゴシック" panose="020B0600070205080204" pitchFamily="50" charset="-128"/>
              <a:ea typeface="ＭＳ Ｐゴシック" panose="020B0600070205080204" pitchFamily="50" charset="-128"/>
            </a:rPr>
            <a:t>　人件費が類似団体の平均より高い主な要因は、依然として職員数が類似団体と比較して多いことにある。今後は、計画的な新規職員の採用や、多様な任用形態の活用など、「職員配置適正化方針２０１６」（</a:t>
          </a:r>
          <a:r>
            <a:rPr kumimoji="1" lang="en-US" altLang="ja-JP" sz="1100">
              <a:latin typeface="ＭＳ Ｐゴシック" panose="020B0600070205080204" pitchFamily="50" charset="-128"/>
              <a:ea typeface="ＭＳ Ｐゴシック" panose="020B0600070205080204" pitchFamily="50" charset="-128"/>
            </a:rPr>
            <a:t>H28.4</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851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R2.4</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812</a:t>
          </a:r>
          <a:r>
            <a:rPr kumimoji="1" lang="ja-JP" altLang="en-US" sz="1100">
              <a:latin typeface="ＭＳ Ｐゴシック" panose="020B0600070205080204" pitchFamily="50" charset="-128"/>
              <a:ea typeface="ＭＳ Ｐゴシック" panose="020B0600070205080204" pitchFamily="50" charset="-128"/>
            </a:rPr>
            <a:t>人（消防・病院部門除く））及び２６年度に策定した「業務最適化計画」に基づき、業務の効率化による職員数の適正化を進め、人件費の抑制を図っていく。</a:t>
          </a:r>
        </a:p>
        <a:p>
          <a:r>
            <a:rPr kumimoji="1" lang="ja-JP" altLang="en-US" sz="1100">
              <a:latin typeface="ＭＳ Ｐゴシック" panose="020B0600070205080204" pitchFamily="50" charset="-128"/>
              <a:ea typeface="ＭＳ Ｐゴシック" panose="020B0600070205080204" pitchFamily="50" charset="-128"/>
            </a:rPr>
            <a:t>　扶助費については、全国平均を上回る高齢化や旧産炭地域の特徴でもある生活保護率が高いことや障害者福祉施設が多いことなどにより生活保護費や障害者福祉サービス費等が大きな割合を占めていることが影響している。今後、少子化の影響により、児童手当等の扶助費は減少していくものと見込まれるが、子育て支援策の充実や高齢化の進展に伴う社会保障費については増加傾向が続くことが想定される。社会保障費の適正化は喫緊の課題であり、適正給付の推進や健康づくり事業の推進、後発医薬品使用の促進による医療費の抑制、検診受診率の向上などにより更なる適正化を図ってい必要がある。</a:t>
          </a:r>
        </a:p>
        <a:p>
          <a:r>
            <a:rPr kumimoji="1" lang="ja-JP" altLang="en-US" sz="1100">
              <a:latin typeface="ＭＳ Ｐゴシック" panose="020B0600070205080204" pitchFamily="50" charset="-128"/>
              <a:ea typeface="ＭＳ Ｐゴシック" panose="020B0600070205080204" pitchFamily="50" charset="-128"/>
            </a:rPr>
            <a:t>　このほか、繰出金については、全国平均を上回る高齢化により国民健康保険会計や介護保険会計への繰出金が大きいこと、補助費等については、公共下水道事業会計への負担金が多額であること、大牟田・荒尾清掃施設組合に対する負担金や、公害補償に係る補償給付費が大きいことと、貸付金については、独立行政法人大牟田市立病院が実施した高度医療機器更整備に対する貸付金が大きな割合を占めたことなどにより、それぞれ類似団体と比較し住民一人当たりの額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115,310
114,640
81.45
53,465,606
53,356,568
42,482
27,574,457
46,883,995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64262</xdr:rowOff>
    </xdr:from>
    <xdr:to>
      <xdr:col>24</xdr:col>
      <xdr:colOff>63500</xdr:colOff>
      <xdr:row>35</xdr:row>
      <xdr:rowOff>92456</xdr:rowOff>
    </xdr:to>
    <xdr:cxnSp macro="">
      <xdr:nvCxnSpPr>
        <xdr:cNvPr id="61" name="直線コネクタ 60"/>
        <xdr:cNvCxnSpPr/>
      </xdr:nvCxnSpPr>
      <xdr:spPr>
        <a:xfrm>
          <a:off x="3797300" y="606501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41402</xdr:rowOff>
    </xdr:from>
    <xdr:to>
      <xdr:col>19</xdr:col>
      <xdr:colOff>177800</xdr:colOff>
      <xdr:row>35</xdr:row>
      <xdr:rowOff>64262</xdr:rowOff>
    </xdr:to>
    <xdr:cxnSp macro="">
      <xdr:nvCxnSpPr>
        <xdr:cNvPr id="64" name="直線コネクタ 63"/>
        <xdr:cNvCxnSpPr/>
      </xdr:nvCxnSpPr>
      <xdr:spPr>
        <a:xfrm>
          <a:off x="2908300" y="6042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55880</xdr:rowOff>
    </xdr:from>
    <xdr:to>
      <xdr:col>15</xdr:col>
      <xdr:colOff>50800</xdr:colOff>
      <xdr:row>35</xdr:row>
      <xdr:rowOff>41402</xdr:rowOff>
    </xdr:to>
    <xdr:cxnSp macro="">
      <xdr:nvCxnSpPr>
        <xdr:cNvPr id="67" name="直線コネクタ 66"/>
        <xdr:cNvCxnSpPr/>
      </xdr:nvCxnSpPr>
      <xdr:spPr>
        <a:xfrm>
          <a:off x="2019300" y="5885180"/>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55880</xdr:rowOff>
    </xdr:from>
    <xdr:to>
      <xdr:col>10</xdr:col>
      <xdr:colOff>114300</xdr:colOff>
      <xdr:row>34</xdr:row>
      <xdr:rowOff>97790</xdr:rowOff>
    </xdr:to>
    <xdr:cxnSp macro="">
      <xdr:nvCxnSpPr>
        <xdr:cNvPr id="70" name="直線コネクタ 69"/>
        <xdr:cNvCxnSpPr/>
      </xdr:nvCxnSpPr>
      <xdr:spPr>
        <a:xfrm flipV="1">
          <a:off x="1130300" y="5885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41656</xdr:rowOff>
    </xdr:from>
    <xdr:to>
      <xdr:col>24</xdr:col>
      <xdr:colOff>114300</xdr:colOff>
      <xdr:row>35</xdr:row>
      <xdr:rowOff>143256</xdr:rowOff>
    </xdr:to>
    <xdr:sp macro="" textlink="">
      <xdr:nvSpPr>
        <xdr:cNvPr id="80" name="楕円 79"/>
        <xdr:cNvSpPr/>
      </xdr:nvSpPr>
      <xdr:spPr>
        <a:xfrm>
          <a:off x="45847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64533</xdr:rowOff>
    </xdr:from>
    <xdr:ext cx="469744" cy="259045"/>
    <xdr:sp macro="" textlink="">
      <xdr:nvSpPr>
        <xdr:cNvPr id="81" name="議会費該当値テキスト"/>
        <xdr:cNvSpPr txBox="1"/>
      </xdr:nvSpPr>
      <xdr:spPr>
        <a:xfrm>
          <a:off x="4686300"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xdr:rowOff>
    </xdr:from>
    <xdr:to>
      <xdr:col>20</xdr:col>
      <xdr:colOff>38100</xdr:colOff>
      <xdr:row>35</xdr:row>
      <xdr:rowOff>115062</xdr:rowOff>
    </xdr:to>
    <xdr:sp macro="" textlink="">
      <xdr:nvSpPr>
        <xdr:cNvPr id="82" name="楕円 81"/>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131589</xdr:rowOff>
    </xdr:from>
    <xdr:ext cx="469744" cy="259045"/>
    <xdr:sp macro="" textlink="">
      <xdr:nvSpPr>
        <xdr:cNvPr id="83" name="テキスト ボックス 82"/>
        <xdr:cNvSpPr txBox="1"/>
      </xdr:nvSpPr>
      <xdr:spPr>
        <a:xfrm>
          <a:off x="3562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4" name="楕円 83"/>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108729</xdr:rowOff>
    </xdr:from>
    <xdr:ext cx="469744" cy="259045"/>
    <xdr:sp macro="" textlink="">
      <xdr:nvSpPr>
        <xdr:cNvPr id="85" name="テキスト ボックス 84"/>
        <xdr:cNvSpPr txBox="1"/>
      </xdr:nvSpPr>
      <xdr:spPr>
        <a:xfrm>
          <a:off x="2673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xdr:rowOff>
    </xdr:from>
    <xdr:to>
      <xdr:col>10</xdr:col>
      <xdr:colOff>165100</xdr:colOff>
      <xdr:row>34</xdr:row>
      <xdr:rowOff>106680</xdr:rowOff>
    </xdr:to>
    <xdr:sp macro="" textlink="">
      <xdr:nvSpPr>
        <xdr:cNvPr id="86" name="楕円 85"/>
        <xdr:cNvSpPr/>
      </xdr:nvSpPr>
      <xdr:spPr>
        <a:xfrm>
          <a:off x="1968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123207</xdr:rowOff>
    </xdr:from>
    <xdr:ext cx="469744" cy="259045"/>
    <xdr:sp macro="" textlink="">
      <xdr:nvSpPr>
        <xdr:cNvPr id="87" name="テキスト ボックス 86"/>
        <xdr:cNvSpPr txBox="1"/>
      </xdr:nvSpPr>
      <xdr:spPr>
        <a:xfrm>
          <a:off x="1784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46990</xdr:rowOff>
    </xdr:from>
    <xdr:to>
      <xdr:col>6</xdr:col>
      <xdr:colOff>38100</xdr:colOff>
      <xdr:row>34</xdr:row>
      <xdr:rowOff>148590</xdr:rowOff>
    </xdr:to>
    <xdr:sp macro="" textlink="">
      <xdr:nvSpPr>
        <xdr:cNvPr id="88" name="楕円 87"/>
        <xdr:cNvSpPr/>
      </xdr:nvSpPr>
      <xdr:spPr>
        <a:xfrm>
          <a:off x="1079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165117</xdr:rowOff>
    </xdr:from>
    <xdr:ext cx="469744" cy="259045"/>
    <xdr:sp macro="" textlink="">
      <xdr:nvSpPr>
        <xdr:cNvPr id="89" name="テキスト ボックス 88"/>
        <xdr:cNvSpPr txBox="1"/>
      </xdr:nvSpPr>
      <xdr:spPr>
        <a:xfrm>
          <a:off x="895428"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142041</xdr:rowOff>
    </xdr:from>
    <xdr:to>
      <xdr:col>24</xdr:col>
      <xdr:colOff>63500</xdr:colOff>
      <xdr:row>58</xdr:row>
      <xdr:rowOff>143428</xdr:rowOff>
    </xdr:to>
    <xdr:cxnSp macro="">
      <xdr:nvCxnSpPr>
        <xdr:cNvPr id="118" name="直線コネクタ 117"/>
        <xdr:cNvCxnSpPr/>
      </xdr:nvCxnSpPr>
      <xdr:spPr>
        <a:xfrm>
          <a:off x="3797300" y="10086141"/>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137764</xdr:rowOff>
    </xdr:from>
    <xdr:to>
      <xdr:col>19</xdr:col>
      <xdr:colOff>177800</xdr:colOff>
      <xdr:row>58</xdr:row>
      <xdr:rowOff>142041</xdr:rowOff>
    </xdr:to>
    <xdr:cxnSp macro="">
      <xdr:nvCxnSpPr>
        <xdr:cNvPr id="121" name="直線コネクタ 120"/>
        <xdr:cNvCxnSpPr/>
      </xdr:nvCxnSpPr>
      <xdr:spPr>
        <a:xfrm>
          <a:off x="2908300" y="10081864"/>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125016</xdr:rowOff>
    </xdr:from>
    <xdr:to>
      <xdr:col>15</xdr:col>
      <xdr:colOff>50800</xdr:colOff>
      <xdr:row>58</xdr:row>
      <xdr:rowOff>137764</xdr:rowOff>
    </xdr:to>
    <xdr:cxnSp macro="">
      <xdr:nvCxnSpPr>
        <xdr:cNvPr id="124" name="直線コネクタ 123"/>
        <xdr:cNvCxnSpPr/>
      </xdr:nvCxnSpPr>
      <xdr:spPr>
        <a:xfrm>
          <a:off x="2019300" y="10069116"/>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125016</xdr:rowOff>
    </xdr:from>
    <xdr:to>
      <xdr:col>10</xdr:col>
      <xdr:colOff>114300</xdr:colOff>
      <xdr:row>58</xdr:row>
      <xdr:rowOff>130265</xdr:rowOff>
    </xdr:to>
    <xdr:cxnSp macro="">
      <xdr:nvCxnSpPr>
        <xdr:cNvPr id="127" name="直線コネクタ 126"/>
        <xdr:cNvCxnSpPr/>
      </xdr:nvCxnSpPr>
      <xdr:spPr>
        <a:xfrm flipV="1">
          <a:off x="1130300" y="10069116"/>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xdr:rowOff>
    </xdr:from>
    <xdr:ext cx="534377" cy="259045"/>
    <xdr:sp macro="" textlink="">
      <xdr:nvSpPr>
        <xdr:cNvPr id="129" name="テキスト ボックス 128"/>
        <xdr:cNvSpPr txBox="1"/>
      </xdr:nvSpPr>
      <xdr:spPr>
        <a:xfrm>
          <a:off x="1752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92628</xdr:rowOff>
    </xdr:from>
    <xdr:to>
      <xdr:col>24</xdr:col>
      <xdr:colOff>114300</xdr:colOff>
      <xdr:row>59</xdr:row>
      <xdr:rowOff>22778</xdr:rowOff>
    </xdr:to>
    <xdr:sp macro="" textlink="">
      <xdr:nvSpPr>
        <xdr:cNvPr id="137" name="楕円 136"/>
        <xdr:cNvSpPr/>
      </xdr:nvSpPr>
      <xdr:spPr>
        <a:xfrm>
          <a:off x="4584700" y="100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91241</xdr:rowOff>
    </xdr:from>
    <xdr:to>
      <xdr:col>20</xdr:col>
      <xdr:colOff>38100</xdr:colOff>
      <xdr:row>59</xdr:row>
      <xdr:rowOff>21391</xdr:rowOff>
    </xdr:to>
    <xdr:sp macro="" textlink="">
      <xdr:nvSpPr>
        <xdr:cNvPr id="139" name="楕円 138"/>
        <xdr:cNvSpPr/>
      </xdr:nvSpPr>
      <xdr:spPr>
        <a:xfrm>
          <a:off x="3746500" y="100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12518</xdr:rowOff>
    </xdr:from>
    <xdr:ext cx="534377" cy="259045"/>
    <xdr:sp macro="" textlink="">
      <xdr:nvSpPr>
        <xdr:cNvPr id="140" name="テキスト ボックス 139"/>
        <xdr:cNvSpPr txBox="1"/>
      </xdr:nvSpPr>
      <xdr:spPr>
        <a:xfrm>
          <a:off x="3530111" y="101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86964</xdr:rowOff>
    </xdr:from>
    <xdr:to>
      <xdr:col>15</xdr:col>
      <xdr:colOff>101600</xdr:colOff>
      <xdr:row>59</xdr:row>
      <xdr:rowOff>17114</xdr:rowOff>
    </xdr:to>
    <xdr:sp macro="" textlink="">
      <xdr:nvSpPr>
        <xdr:cNvPr id="141" name="楕円 140"/>
        <xdr:cNvSpPr/>
      </xdr:nvSpPr>
      <xdr:spPr>
        <a:xfrm>
          <a:off x="2857500" y="100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8241</xdr:rowOff>
    </xdr:from>
    <xdr:ext cx="534377" cy="259045"/>
    <xdr:sp macro="" textlink="">
      <xdr:nvSpPr>
        <xdr:cNvPr id="142" name="テキスト ボックス 141"/>
        <xdr:cNvSpPr txBox="1"/>
      </xdr:nvSpPr>
      <xdr:spPr>
        <a:xfrm>
          <a:off x="2641111" y="101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74216</xdr:rowOff>
    </xdr:from>
    <xdr:to>
      <xdr:col>10</xdr:col>
      <xdr:colOff>165100</xdr:colOff>
      <xdr:row>59</xdr:row>
      <xdr:rowOff>4366</xdr:rowOff>
    </xdr:to>
    <xdr:sp macro="" textlink="">
      <xdr:nvSpPr>
        <xdr:cNvPr id="143" name="楕円 142"/>
        <xdr:cNvSpPr/>
      </xdr:nvSpPr>
      <xdr:spPr>
        <a:xfrm>
          <a:off x="1968500" y="100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20893</xdr:rowOff>
    </xdr:from>
    <xdr:ext cx="534377" cy="259045"/>
    <xdr:sp macro="" textlink="">
      <xdr:nvSpPr>
        <xdr:cNvPr id="144" name="テキスト ボックス 143"/>
        <xdr:cNvSpPr txBox="1"/>
      </xdr:nvSpPr>
      <xdr:spPr>
        <a:xfrm>
          <a:off x="175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79465</xdr:rowOff>
    </xdr:from>
    <xdr:to>
      <xdr:col>6</xdr:col>
      <xdr:colOff>38100</xdr:colOff>
      <xdr:row>59</xdr:row>
      <xdr:rowOff>9615</xdr:rowOff>
    </xdr:to>
    <xdr:sp macro="" textlink="">
      <xdr:nvSpPr>
        <xdr:cNvPr id="145" name="楕円 144"/>
        <xdr:cNvSpPr/>
      </xdr:nvSpPr>
      <xdr:spPr>
        <a:xfrm>
          <a:off x="1079500" y="100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742</xdr:rowOff>
    </xdr:from>
    <xdr:ext cx="534377" cy="259045"/>
    <xdr:sp macro="" textlink="">
      <xdr:nvSpPr>
        <xdr:cNvPr id="146" name="テキスト ボックス 145"/>
        <xdr:cNvSpPr txBox="1"/>
      </xdr:nvSpPr>
      <xdr:spPr>
        <a:xfrm>
          <a:off x="863111" y="101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67158</xdr:rowOff>
    </xdr:from>
    <xdr:to>
      <xdr:col>24</xdr:col>
      <xdr:colOff>63500</xdr:colOff>
      <xdr:row>71</xdr:row>
      <xdr:rowOff>72720</xdr:rowOff>
    </xdr:to>
    <xdr:cxnSp macro="">
      <xdr:nvCxnSpPr>
        <xdr:cNvPr id="178" name="直線コネクタ 177"/>
        <xdr:cNvCxnSpPr/>
      </xdr:nvCxnSpPr>
      <xdr:spPr>
        <a:xfrm>
          <a:off x="3797300" y="12240108"/>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67158</xdr:rowOff>
    </xdr:from>
    <xdr:to>
      <xdr:col>19</xdr:col>
      <xdr:colOff>177800</xdr:colOff>
      <xdr:row>71</xdr:row>
      <xdr:rowOff>86806</xdr:rowOff>
    </xdr:to>
    <xdr:cxnSp macro="">
      <xdr:nvCxnSpPr>
        <xdr:cNvPr id="181" name="直線コネクタ 180"/>
        <xdr:cNvCxnSpPr/>
      </xdr:nvCxnSpPr>
      <xdr:spPr>
        <a:xfrm flipV="1">
          <a:off x="2908300" y="12240108"/>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86806</xdr:rowOff>
    </xdr:from>
    <xdr:to>
      <xdr:col>15</xdr:col>
      <xdr:colOff>50800</xdr:colOff>
      <xdr:row>72</xdr:row>
      <xdr:rowOff>13099</xdr:rowOff>
    </xdr:to>
    <xdr:cxnSp macro="">
      <xdr:nvCxnSpPr>
        <xdr:cNvPr id="184" name="直線コネクタ 183"/>
        <xdr:cNvCxnSpPr/>
      </xdr:nvCxnSpPr>
      <xdr:spPr>
        <a:xfrm flipV="1">
          <a:off x="2019300" y="12259756"/>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13099</xdr:rowOff>
    </xdr:from>
    <xdr:to>
      <xdr:col>10</xdr:col>
      <xdr:colOff>114300</xdr:colOff>
      <xdr:row>72</xdr:row>
      <xdr:rowOff>67539</xdr:rowOff>
    </xdr:to>
    <xdr:cxnSp macro="">
      <xdr:nvCxnSpPr>
        <xdr:cNvPr id="187" name="直線コネクタ 186"/>
        <xdr:cNvCxnSpPr/>
      </xdr:nvCxnSpPr>
      <xdr:spPr>
        <a:xfrm flipV="1">
          <a:off x="1130300" y="12357499"/>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21920</xdr:rowOff>
    </xdr:from>
    <xdr:to>
      <xdr:col>24</xdr:col>
      <xdr:colOff>114300</xdr:colOff>
      <xdr:row>71</xdr:row>
      <xdr:rowOff>123520</xdr:rowOff>
    </xdr:to>
    <xdr:sp macro="" textlink="">
      <xdr:nvSpPr>
        <xdr:cNvPr id="197" name="楕円 196"/>
        <xdr:cNvSpPr/>
      </xdr:nvSpPr>
      <xdr:spPr>
        <a:xfrm>
          <a:off x="4584700" y="121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44797</xdr:rowOff>
    </xdr:from>
    <xdr:ext cx="599010" cy="259045"/>
    <xdr:sp macro="" textlink="">
      <xdr:nvSpPr>
        <xdr:cNvPr id="198" name="民生費該当値テキスト"/>
        <xdr:cNvSpPr txBox="1"/>
      </xdr:nvSpPr>
      <xdr:spPr>
        <a:xfrm>
          <a:off x="4686300" y="1204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16358</xdr:rowOff>
    </xdr:from>
    <xdr:to>
      <xdr:col>20</xdr:col>
      <xdr:colOff>38100</xdr:colOff>
      <xdr:row>71</xdr:row>
      <xdr:rowOff>117958</xdr:rowOff>
    </xdr:to>
    <xdr:sp macro="" textlink="">
      <xdr:nvSpPr>
        <xdr:cNvPr id="199" name="楕円 198"/>
        <xdr:cNvSpPr/>
      </xdr:nvSpPr>
      <xdr:spPr>
        <a:xfrm>
          <a:off x="3746500" y="1218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134485</xdr:rowOff>
    </xdr:from>
    <xdr:ext cx="599010" cy="259045"/>
    <xdr:sp macro="" textlink="">
      <xdr:nvSpPr>
        <xdr:cNvPr id="200" name="テキスト ボックス 199"/>
        <xdr:cNvSpPr txBox="1"/>
      </xdr:nvSpPr>
      <xdr:spPr>
        <a:xfrm>
          <a:off x="3497795" y="1196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36006</xdr:rowOff>
    </xdr:from>
    <xdr:to>
      <xdr:col>15</xdr:col>
      <xdr:colOff>101600</xdr:colOff>
      <xdr:row>71</xdr:row>
      <xdr:rowOff>137606</xdr:rowOff>
    </xdr:to>
    <xdr:sp macro="" textlink="">
      <xdr:nvSpPr>
        <xdr:cNvPr id="201" name="楕円 200"/>
        <xdr:cNvSpPr/>
      </xdr:nvSpPr>
      <xdr:spPr>
        <a:xfrm>
          <a:off x="2857500" y="122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154133</xdr:rowOff>
    </xdr:from>
    <xdr:ext cx="599010" cy="259045"/>
    <xdr:sp macro="" textlink="">
      <xdr:nvSpPr>
        <xdr:cNvPr id="202" name="テキスト ボックス 201"/>
        <xdr:cNvSpPr txBox="1"/>
      </xdr:nvSpPr>
      <xdr:spPr>
        <a:xfrm>
          <a:off x="2608795" y="1198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133749</xdr:rowOff>
    </xdr:from>
    <xdr:to>
      <xdr:col>10</xdr:col>
      <xdr:colOff>165100</xdr:colOff>
      <xdr:row>72</xdr:row>
      <xdr:rowOff>63899</xdr:rowOff>
    </xdr:to>
    <xdr:sp macro="" textlink="">
      <xdr:nvSpPr>
        <xdr:cNvPr id="203" name="楕円 202"/>
        <xdr:cNvSpPr/>
      </xdr:nvSpPr>
      <xdr:spPr>
        <a:xfrm>
          <a:off x="1968500" y="1230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80426</xdr:rowOff>
    </xdr:from>
    <xdr:ext cx="599010" cy="259045"/>
    <xdr:sp macro="" textlink="">
      <xdr:nvSpPr>
        <xdr:cNvPr id="204" name="テキスト ボックス 203"/>
        <xdr:cNvSpPr txBox="1"/>
      </xdr:nvSpPr>
      <xdr:spPr>
        <a:xfrm>
          <a:off x="1719795" y="1208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16739</xdr:rowOff>
    </xdr:from>
    <xdr:to>
      <xdr:col>6</xdr:col>
      <xdr:colOff>38100</xdr:colOff>
      <xdr:row>72</xdr:row>
      <xdr:rowOff>118339</xdr:rowOff>
    </xdr:to>
    <xdr:sp macro="" textlink="">
      <xdr:nvSpPr>
        <xdr:cNvPr id="205" name="楕円 204"/>
        <xdr:cNvSpPr/>
      </xdr:nvSpPr>
      <xdr:spPr>
        <a:xfrm>
          <a:off x="1079500" y="123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134866</xdr:rowOff>
    </xdr:from>
    <xdr:ext cx="599010" cy="259045"/>
    <xdr:sp macro="" textlink="">
      <xdr:nvSpPr>
        <xdr:cNvPr id="206" name="テキスト ボックス 205"/>
        <xdr:cNvSpPr txBox="1"/>
      </xdr:nvSpPr>
      <xdr:spPr>
        <a:xfrm>
          <a:off x="830795" y="121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88061</xdr:rowOff>
    </xdr:from>
    <xdr:to>
      <xdr:col>24</xdr:col>
      <xdr:colOff>63500</xdr:colOff>
      <xdr:row>94</xdr:row>
      <xdr:rowOff>135089</xdr:rowOff>
    </xdr:to>
    <xdr:cxnSp macro="">
      <xdr:nvCxnSpPr>
        <xdr:cNvPr id="235" name="直線コネクタ 234"/>
        <xdr:cNvCxnSpPr/>
      </xdr:nvCxnSpPr>
      <xdr:spPr>
        <a:xfrm flipV="1">
          <a:off x="3797300" y="16204361"/>
          <a:ext cx="8382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135089</xdr:rowOff>
    </xdr:from>
    <xdr:to>
      <xdr:col>19</xdr:col>
      <xdr:colOff>177800</xdr:colOff>
      <xdr:row>94</xdr:row>
      <xdr:rowOff>136830</xdr:rowOff>
    </xdr:to>
    <xdr:cxnSp macro="">
      <xdr:nvCxnSpPr>
        <xdr:cNvPr id="238" name="直線コネクタ 237"/>
        <xdr:cNvCxnSpPr/>
      </xdr:nvCxnSpPr>
      <xdr:spPr>
        <a:xfrm flipV="1">
          <a:off x="2908300" y="16251389"/>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59182</xdr:rowOff>
    </xdr:from>
    <xdr:to>
      <xdr:col>15</xdr:col>
      <xdr:colOff>50800</xdr:colOff>
      <xdr:row>94</xdr:row>
      <xdr:rowOff>136830</xdr:rowOff>
    </xdr:to>
    <xdr:cxnSp macro="">
      <xdr:nvCxnSpPr>
        <xdr:cNvPr id="241" name="直線コネクタ 240"/>
        <xdr:cNvCxnSpPr/>
      </xdr:nvCxnSpPr>
      <xdr:spPr>
        <a:xfrm>
          <a:off x="2019300" y="16175482"/>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12120</xdr:rowOff>
    </xdr:from>
    <xdr:ext cx="534377" cy="259045"/>
    <xdr:sp macro="" textlink="">
      <xdr:nvSpPr>
        <xdr:cNvPr id="243" name="テキスト ボックス 242"/>
        <xdr:cNvSpPr txBox="1"/>
      </xdr:nvSpPr>
      <xdr:spPr>
        <a:xfrm>
          <a:off x="2641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59182</xdr:rowOff>
    </xdr:from>
    <xdr:to>
      <xdr:col>10</xdr:col>
      <xdr:colOff>114300</xdr:colOff>
      <xdr:row>94</xdr:row>
      <xdr:rowOff>63119</xdr:rowOff>
    </xdr:to>
    <xdr:cxnSp macro="">
      <xdr:nvCxnSpPr>
        <xdr:cNvPr id="244" name="直線コネクタ 243"/>
        <xdr:cNvCxnSpPr/>
      </xdr:nvCxnSpPr>
      <xdr:spPr>
        <a:xfrm flipV="1">
          <a:off x="1130300" y="16175482"/>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12844</xdr:rowOff>
    </xdr:from>
    <xdr:ext cx="534377" cy="259045"/>
    <xdr:sp macro="" textlink="">
      <xdr:nvSpPr>
        <xdr:cNvPr id="246" name="テキスト ボックス 245"/>
        <xdr:cNvSpPr txBox="1"/>
      </xdr:nvSpPr>
      <xdr:spPr>
        <a:xfrm>
          <a:off x="1752111"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23677</xdr:rowOff>
    </xdr:from>
    <xdr:ext cx="534377" cy="259045"/>
    <xdr:sp macro="" textlink="">
      <xdr:nvSpPr>
        <xdr:cNvPr id="248" name="テキスト ボックス 247"/>
        <xdr:cNvSpPr txBox="1"/>
      </xdr:nvSpPr>
      <xdr:spPr>
        <a:xfrm>
          <a:off x="863111" y="166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37261</xdr:rowOff>
    </xdr:from>
    <xdr:to>
      <xdr:col>24</xdr:col>
      <xdr:colOff>114300</xdr:colOff>
      <xdr:row>94</xdr:row>
      <xdr:rowOff>138861</xdr:rowOff>
    </xdr:to>
    <xdr:sp macro="" textlink="">
      <xdr:nvSpPr>
        <xdr:cNvPr id="254" name="楕円 253"/>
        <xdr:cNvSpPr/>
      </xdr:nvSpPr>
      <xdr:spPr>
        <a:xfrm>
          <a:off x="4584700" y="161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60138</xdr:rowOff>
    </xdr:from>
    <xdr:ext cx="534377" cy="259045"/>
    <xdr:sp macro="" textlink="">
      <xdr:nvSpPr>
        <xdr:cNvPr id="255" name="衛生費該当値テキスト"/>
        <xdr:cNvSpPr txBox="1"/>
      </xdr:nvSpPr>
      <xdr:spPr>
        <a:xfrm>
          <a:off x="4686300" y="160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84289</xdr:rowOff>
    </xdr:from>
    <xdr:to>
      <xdr:col>20</xdr:col>
      <xdr:colOff>38100</xdr:colOff>
      <xdr:row>95</xdr:row>
      <xdr:rowOff>14439</xdr:rowOff>
    </xdr:to>
    <xdr:sp macro="" textlink="">
      <xdr:nvSpPr>
        <xdr:cNvPr id="256" name="楕円 255"/>
        <xdr:cNvSpPr/>
      </xdr:nvSpPr>
      <xdr:spPr>
        <a:xfrm>
          <a:off x="3746500" y="162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30966</xdr:rowOff>
    </xdr:from>
    <xdr:ext cx="534377" cy="259045"/>
    <xdr:sp macro="" textlink="">
      <xdr:nvSpPr>
        <xdr:cNvPr id="257" name="テキスト ボックス 256"/>
        <xdr:cNvSpPr txBox="1"/>
      </xdr:nvSpPr>
      <xdr:spPr>
        <a:xfrm>
          <a:off x="3530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86030</xdr:rowOff>
    </xdr:from>
    <xdr:to>
      <xdr:col>15</xdr:col>
      <xdr:colOff>101600</xdr:colOff>
      <xdr:row>95</xdr:row>
      <xdr:rowOff>16180</xdr:rowOff>
    </xdr:to>
    <xdr:sp macro="" textlink="">
      <xdr:nvSpPr>
        <xdr:cNvPr id="258" name="楕円 257"/>
        <xdr:cNvSpPr/>
      </xdr:nvSpPr>
      <xdr:spPr>
        <a:xfrm>
          <a:off x="2857500" y="162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32707</xdr:rowOff>
    </xdr:from>
    <xdr:ext cx="534377" cy="259045"/>
    <xdr:sp macro="" textlink="">
      <xdr:nvSpPr>
        <xdr:cNvPr id="259" name="テキスト ボックス 258"/>
        <xdr:cNvSpPr txBox="1"/>
      </xdr:nvSpPr>
      <xdr:spPr>
        <a:xfrm>
          <a:off x="2641111" y="159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8382</xdr:rowOff>
    </xdr:from>
    <xdr:to>
      <xdr:col>10</xdr:col>
      <xdr:colOff>165100</xdr:colOff>
      <xdr:row>94</xdr:row>
      <xdr:rowOff>109982</xdr:rowOff>
    </xdr:to>
    <xdr:sp macro="" textlink="">
      <xdr:nvSpPr>
        <xdr:cNvPr id="260" name="楕円 259"/>
        <xdr:cNvSpPr/>
      </xdr:nvSpPr>
      <xdr:spPr>
        <a:xfrm>
          <a:off x="1968500" y="161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126509</xdr:rowOff>
    </xdr:from>
    <xdr:ext cx="534377" cy="259045"/>
    <xdr:sp macro="" textlink="">
      <xdr:nvSpPr>
        <xdr:cNvPr id="261" name="テキスト ボックス 260"/>
        <xdr:cNvSpPr txBox="1"/>
      </xdr:nvSpPr>
      <xdr:spPr>
        <a:xfrm>
          <a:off x="1752111" y="1589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12319</xdr:rowOff>
    </xdr:from>
    <xdr:to>
      <xdr:col>6</xdr:col>
      <xdr:colOff>38100</xdr:colOff>
      <xdr:row>94</xdr:row>
      <xdr:rowOff>113919</xdr:rowOff>
    </xdr:to>
    <xdr:sp macro="" textlink="">
      <xdr:nvSpPr>
        <xdr:cNvPr id="262" name="楕円 261"/>
        <xdr:cNvSpPr/>
      </xdr:nvSpPr>
      <xdr:spPr>
        <a:xfrm>
          <a:off x="1079500" y="161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130446</xdr:rowOff>
    </xdr:from>
    <xdr:ext cx="534377" cy="259045"/>
    <xdr:sp macro="" textlink="">
      <xdr:nvSpPr>
        <xdr:cNvPr id="263" name="テキスト ボックス 262"/>
        <xdr:cNvSpPr txBox="1"/>
      </xdr:nvSpPr>
      <xdr:spPr>
        <a:xfrm>
          <a:off x="863111" y="159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28143</xdr:rowOff>
    </xdr:from>
    <xdr:to>
      <xdr:col>55</xdr:col>
      <xdr:colOff>0</xdr:colOff>
      <xdr:row>38</xdr:row>
      <xdr:rowOff>32258</xdr:rowOff>
    </xdr:to>
    <xdr:cxnSp macro="">
      <xdr:nvCxnSpPr>
        <xdr:cNvPr id="290" name="直線コネクタ 289"/>
        <xdr:cNvCxnSpPr/>
      </xdr:nvCxnSpPr>
      <xdr:spPr>
        <a:xfrm flipV="1">
          <a:off x="9639300" y="654324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13056</xdr:rowOff>
    </xdr:from>
    <xdr:to>
      <xdr:col>50</xdr:col>
      <xdr:colOff>114300</xdr:colOff>
      <xdr:row>38</xdr:row>
      <xdr:rowOff>32258</xdr:rowOff>
    </xdr:to>
    <xdr:cxnSp macro="">
      <xdr:nvCxnSpPr>
        <xdr:cNvPr id="293" name="直線コネクタ 292"/>
        <xdr:cNvCxnSpPr/>
      </xdr:nvCxnSpPr>
      <xdr:spPr>
        <a:xfrm>
          <a:off x="8750300" y="652815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136957</xdr:rowOff>
    </xdr:from>
    <xdr:to>
      <xdr:col>45</xdr:col>
      <xdr:colOff>177800</xdr:colOff>
      <xdr:row>38</xdr:row>
      <xdr:rowOff>13056</xdr:rowOff>
    </xdr:to>
    <xdr:cxnSp macro="">
      <xdr:nvCxnSpPr>
        <xdr:cNvPr id="296" name="直線コネクタ 295"/>
        <xdr:cNvCxnSpPr/>
      </xdr:nvCxnSpPr>
      <xdr:spPr>
        <a:xfrm>
          <a:off x="7861300" y="648060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136957</xdr:rowOff>
    </xdr:from>
    <xdr:to>
      <xdr:col>41</xdr:col>
      <xdr:colOff>50800</xdr:colOff>
      <xdr:row>37</xdr:row>
      <xdr:rowOff>166675</xdr:rowOff>
    </xdr:to>
    <xdr:cxnSp macro="">
      <xdr:nvCxnSpPr>
        <xdr:cNvPr id="299" name="直線コネクタ 298"/>
        <xdr:cNvCxnSpPr/>
      </xdr:nvCxnSpPr>
      <xdr:spPr>
        <a:xfrm flipV="1">
          <a:off x="6972300" y="648060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148793</xdr:rowOff>
    </xdr:from>
    <xdr:to>
      <xdr:col>55</xdr:col>
      <xdr:colOff>50800</xdr:colOff>
      <xdr:row>38</xdr:row>
      <xdr:rowOff>78943</xdr:rowOff>
    </xdr:to>
    <xdr:sp macro="" textlink="">
      <xdr:nvSpPr>
        <xdr:cNvPr id="309" name="楕円 308"/>
        <xdr:cNvSpPr/>
      </xdr:nvSpPr>
      <xdr:spPr>
        <a:xfrm>
          <a:off x="10426700" y="64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63720</xdr:rowOff>
    </xdr:from>
    <xdr:ext cx="378565" cy="259045"/>
    <xdr:sp macro="" textlink="">
      <xdr:nvSpPr>
        <xdr:cNvPr id="310" name="労働費該当値テキスト"/>
        <xdr:cNvSpPr txBox="1"/>
      </xdr:nvSpPr>
      <xdr:spPr>
        <a:xfrm>
          <a:off x="10528300" y="6407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152908</xdr:rowOff>
    </xdr:from>
    <xdr:to>
      <xdr:col>50</xdr:col>
      <xdr:colOff>165100</xdr:colOff>
      <xdr:row>38</xdr:row>
      <xdr:rowOff>83058</xdr:rowOff>
    </xdr:to>
    <xdr:sp macro="" textlink="">
      <xdr:nvSpPr>
        <xdr:cNvPr id="311" name="楕円 310"/>
        <xdr:cNvSpPr/>
      </xdr:nvSpPr>
      <xdr:spPr>
        <a:xfrm>
          <a:off x="9588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74185</xdr:rowOff>
    </xdr:from>
    <xdr:ext cx="378565" cy="259045"/>
    <xdr:sp macro="" textlink="">
      <xdr:nvSpPr>
        <xdr:cNvPr id="312" name="テキスト ボックス 311"/>
        <xdr:cNvSpPr txBox="1"/>
      </xdr:nvSpPr>
      <xdr:spPr>
        <a:xfrm>
          <a:off x="9450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133706</xdr:rowOff>
    </xdr:from>
    <xdr:to>
      <xdr:col>46</xdr:col>
      <xdr:colOff>38100</xdr:colOff>
      <xdr:row>38</xdr:row>
      <xdr:rowOff>63856</xdr:rowOff>
    </xdr:to>
    <xdr:sp macro="" textlink="">
      <xdr:nvSpPr>
        <xdr:cNvPr id="313" name="楕円 312"/>
        <xdr:cNvSpPr/>
      </xdr:nvSpPr>
      <xdr:spPr>
        <a:xfrm>
          <a:off x="8699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54983</xdr:rowOff>
    </xdr:from>
    <xdr:ext cx="378565" cy="259045"/>
    <xdr:sp macro="" textlink="">
      <xdr:nvSpPr>
        <xdr:cNvPr id="314" name="テキスト ボックス 313"/>
        <xdr:cNvSpPr txBox="1"/>
      </xdr:nvSpPr>
      <xdr:spPr>
        <a:xfrm>
          <a:off x="8561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86157</xdr:rowOff>
    </xdr:from>
    <xdr:to>
      <xdr:col>41</xdr:col>
      <xdr:colOff>101600</xdr:colOff>
      <xdr:row>38</xdr:row>
      <xdr:rowOff>16307</xdr:rowOff>
    </xdr:to>
    <xdr:sp macro="" textlink="">
      <xdr:nvSpPr>
        <xdr:cNvPr id="315" name="楕円 314"/>
        <xdr:cNvSpPr/>
      </xdr:nvSpPr>
      <xdr:spPr>
        <a:xfrm>
          <a:off x="7810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7434</xdr:rowOff>
    </xdr:from>
    <xdr:ext cx="378565" cy="259045"/>
    <xdr:sp macro="" textlink="">
      <xdr:nvSpPr>
        <xdr:cNvPr id="316" name="テキスト ボックス 315"/>
        <xdr:cNvSpPr txBox="1"/>
      </xdr:nvSpPr>
      <xdr:spPr>
        <a:xfrm>
          <a:off x="7672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115875</xdr:rowOff>
    </xdr:from>
    <xdr:to>
      <xdr:col>36</xdr:col>
      <xdr:colOff>165100</xdr:colOff>
      <xdr:row>38</xdr:row>
      <xdr:rowOff>46025</xdr:rowOff>
    </xdr:to>
    <xdr:sp macro="" textlink="">
      <xdr:nvSpPr>
        <xdr:cNvPr id="317" name="楕円 316"/>
        <xdr:cNvSpPr/>
      </xdr:nvSpPr>
      <xdr:spPr>
        <a:xfrm>
          <a:off x="6921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37152</xdr:rowOff>
    </xdr:from>
    <xdr:ext cx="378565" cy="259045"/>
    <xdr:sp macro="" textlink="">
      <xdr:nvSpPr>
        <xdr:cNvPr id="318" name="テキスト ボックス 317"/>
        <xdr:cNvSpPr txBox="1"/>
      </xdr:nvSpPr>
      <xdr:spPr>
        <a:xfrm>
          <a:off x="6783017" y="6552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71257</xdr:rowOff>
    </xdr:from>
    <xdr:to>
      <xdr:col>55</xdr:col>
      <xdr:colOff>0</xdr:colOff>
      <xdr:row>57</xdr:row>
      <xdr:rowOff>148113</xdr:rowOff>
    </xdr:to>
    <xdr:cxnSp macro="">
      <xdr:nvCxnSpPr>
        <xdr:cNvPr id="345" name="直線コネクタ 344"/>
        <xdr:cNvCxnSpPr/>
      </xdr:nvCxnSpPr>
      <xdr:spPr>
        <a:xfrm flipV="1">
          <a:off x="9639300" y="9843907"/>
          <a:ext cx="8382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87854</xdr:rowOff>
    </xdr:from>
    <xdr:to>
      <xdr:col>50</xdr:col>
      <xdr:colOff>114300</xdr:colOff>
      <xdr:row>57</xdr:row>
      <xdr:rowOff>148113</xdr:rowOff>
    </xdr:to>
    <xdr:cxnSp macro="">
      <xdr:nvCxnSpPr>
        <xdr:cNvPr id="348" name="直線コネクタ 347"/>
        <xdr:cNvCxnSpPr/>
      </xdr:nvCxnSpPr>
      <xdr:spPr>
        <a:xfrm>
          <a:off x="8750300" y="9860504"/>
          <a:ext cx="8890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87854</xdr:rowOff>
    </xdr:from>
    <xdr:to>
      <xdr:col>45</xdr:col>
      <xdr:colOff>177800</xdr:colOff>
      <xdr:row>57</xdr:row>
      <xdr:rowOff>160274</xdr:rowOff>
    </xdr:to>
    <xdr:cxnSp macro="">
      <xdr:nvCxnSpPr>
        <xdr:cNvPr id="351" name="直線コネクタ 350"/>
        <xdr:cNvCxnSpPr/>
      </xdr:nvCxnSpPr>
      <xdr:spPr>
        <a:xfrm flipV="1">
          <a:off x="7861300" y="9860504"/>
          <a:ext cx="889000" cy="7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141208</xdr:rowOff>
    </xdr:from>
    <xdr:to>
      <xdr:col>41</xdr:col>
      <xdr:colOff>50800</xdr:colOff>
      <xdr:row>57</xdr:row>
      <xdr:rowOff>160274</xdr:rowOff>
    </xdr:to>
    <xdr:cxnSp macro="">
      <xdr:nvCxnSpPr>
        <xdr:cNvPr id="354" name="直線コネクタ 353"/>
        <xdr:cNvCxnSpPr/>
      </xdr:nvCxnSpPr>
      <xdr:spPr>
        <a:xfrm>
          <a:off x="6972300" y="9913858"/>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20457</xdr:rowOff>
    </xdr:from>
    <xdr:to>
      <xdr:col>55</xdr:col>
      <xdr:colOff>50800</xdr:colOff>
      <xdr:row>57</xdr:row>
      <xdr:rowOff>122057</xdr:rowOff>
    </xdr:to>
    <xdr:sp macro="" textlink="">
      <xdr:nvSpPr>
        <xdr:cNvPr id="364" name="楕円 363"/>
        <xdr:cNvSpPr/>
      </xdr:nvSpPr>
      <xdr:spPr>
        <a:xfrm>
          <a:off x="10426700" y="9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43334</xdr:rowOff>
    </xdr:from>
    <xdr:ext cx="469744" cy="259045"/>
    <xdr:sp macro="" textlink="">
      <xdr:nvSpPr>
        <xdr:cNvPr id="365" name="農林水産業費該当値テキスト"/>
        <xdr:cNvSpPr txBox="1"/>
      </xdr:nvSpPr>
      <xdr:spPr>
        <a:xfrm>
          <a:off x="10528300" y="96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97313</xdr:rowOff>
    </xdr:from>
    <xdr:to>
      <xdr:col>50</xdr:col>
      <xdr:colOff>165100</xdr:colOff>
      <xdr:row>58</xdr:row>
      <xdr:rowOff>27463</xdr:rowOff>
    </xdr:to>
    <xdr:sp macro="" textlink="">
      <xdr:nvSpPr>
        <xdr:cNvPr id="366" name="楕円 365"/>
        <xdr:cNvSpPr/>
      </xdr:nvSpPr>
      <xdr:spPr>
        <a:xfrm>
          <a:off x="9588500" y="98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18590</xdr:rowOff>
    </xdr:from>
    <xdr:ext cx="469744" cy="259045"/>
    <xdr:sp macro="" textlink="">
      <xdr:nvSpPr>
        <xdr:cNvPr id="367" name="テキスト ボックス 366"/>
        <xdr:cNvSpPr txBox="1"/>
      </xdr:nvSpPr>
      <xdr:spPr>
        <a:xfrm>
          <a:off x="9404428" y="996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37054</xdr:rowOff>
    </xdr:from>
    <xdr:to>
      <xdr:col>46</xdr:col>
      <xdr:colOff>38100</xdr:colOff>
      <xdr:row>57</xdr:row>
      <xdr:rowOff>138654</xdr:rowOff>
    </xdr:to>
    <xdr:sp macro="" textlink="">
      <xdr:nvSpPr>
        <xdr:cNvPr id="368" name="楕円 367"/>
        <xdr:cNvSpPr/>
      </xdr:nvSpPr>
      <xdr:spPr>
        <a:xfrm>
          <a:off x="8699500" y="98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155181</xdr:rowOff>
    </xdr:from>
    <xdr:ext cx="469744" cy="259045"/>
    <xdr:sp macro="" textlink="">
      <xdr:nvSpPr>
        <xdr:cNvPr id="369" name="テキスト ボックス 368"/>
        <xdr:cNvSpPr txBox="1"/>
      </xdr:nvSpPr>
      <xdr:spPr>
        <a:xfrm>
          <a:off x="8515428" y="958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109474</xdr:rowOff>
    </xdr:from>
    <xdr:to>
      <xdr:col>41</xdr:col>
      <xdr:colOff>101600</xdr:colOff>
      <xdr:row>58</xdr:row>
      <xdr:rowOff>39624</xdr:rowOff>
    </xdr:to>
    <xdr:sp macro="" textlink="">
      <xdr:nvSpPr>
        <xdr:cNvPr id="370" name="楕円 369"/>
        <xdr:cNvSpPr/>
      </xdr:nvSpPr>
      <xdr:spPr>
        <a:xfrm>
          <a:off x="7810500" y="98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30751</xdr:rowOff>
    </xdr:from>
    <xdr:ext cx="469744" cy="259045"/>
    <xdr:sp macro="" textlink="">
      <xdr:nvSpPr>
        <xdr:cNvPr id="371" name="テキスト ボックス 370"/>
        <xdr:cNvSpPr txBox="1"/>
      </xdr:nvSpPr>
      <xdr:spPr>
        <a:xfrm>
          <a:off x="7626428"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90408</xdr:rowOff>
    </xdr:from>
    <xdr:to>
      <xdr:col>36</xdr:col>
      <xdr:colOff>165100</xdr:colOff>
      <xdr:row>58</xdr:row>
      <xdr:rowOff>20558</xdr:rowOff>
    </xdr:to>
    <xdr:sp macro="" textlink="">
      <xdr:nvSpPr>
        <xdr:cNvPr id="372" name="楕円 371"/>
        <xdr:cNvSpPr/>
      </xdr:nvSpPr>
      <xdr:spPr>
        <a:xfrm>
          <a:off x="6921500" y="9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11685</xdr:rowOff>
    </xdr:from>
    <xdr:ext cx="469744" cy="259045"/>
    <xdr:sp macro="" textlink="">
      <xdr:nvSpPr>
        <xdr:cNvPr id="373" name="テキスト ボックス 372"/>
        <xdr:cNvSpPr txBox="1"/>
      </xdr:nvSpPr>
      <xdr:spPr>
        <a:xfrm>
          <a:off x="6737428" y="99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42675</xdr:rowOff>
    </xdr:from>
    <xdr:to>
      <xdr:col>55</xdr:col>
      <xdr:colOff>0</xdr:colOff>
      <xdr:row>77</xdr:row>
      <xdr:rowOff>46104</xdr:rowOff>
    </xdr:to>
    <xdr:cxnSp macro="">
      <xdr:nvCxnSpPr>
        <xdr:cNvPr id="404" name="直線コネクタ 403"/>
        <xdr:cNvCxnSpPr/>
      </xdr:nvCxnSpPr>
      <xdr:spPr>
        <a:xfrm>
          <a:off x="9639300" y="1324432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6753</xdr:rowOff>
    </xdr:from>
    <xdr:to>
      <xdr:col>50</xdr:col>
      <xdr:colOff>114300</xdr:colOff>
      <xdr:row>77</xdr:row>
      <xdr:rowOff>42675</xdr:rowOff>
    </xdr:to>
    <xdr:cxnSp macro="">
      <xdr:nvCxnSpPr>
        <xdr:cNvPr id="407" name="直線コネクタ 406"/>
        <xdr:cNvCxnSpPr/>
      </xdr:nvCxnSpPr>
      <xdr:spPr>
        <a:xfrm>
          <a:off x="8750300" y="1320840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09" name="テキスト ボックス 408"/>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6753</xdr:rowOff>
    </xdr:from>
    <xdr:to>
      <xdr:col>45</xdr:col>
      <xdr:colOff>177800</xdr:colOff>
      <xdr:row>77</xdr:row>
      <xdr:rowOff>16059</xdr:rowOff>
    </xdr:to>
    <xdr:cxnSp macro="">
      <xdr:nvCxnSpPr>
        <xdr:cNvPr id="410" name="直線コネクタ 409"/>
        <xdr:cNvCxnSpPr/>
      </xdr:nvCxnSpPr>
      <xdr:spPr>
        <a:xfrm flipV="1">
          <a:off x="7861300" y="13208403"/>
          <a:ext cx="8890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2" name="テキスト ボックス 411"/>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16059</xdr:rowOff>
    </xdr:from>
    <xdr:to>
      <xdr:col>41</xdr:col>
      <xdr:colOff>50800</xdr:colOff>
      <xdr:row>77</xdr:row>
      <xdr:rowOff>61094</xdr:rowOff>
    </xdr:to>
    <xdr:cxnSp macro="">
      <xdr:nvCxnSpPr>
        <xdr:cNvPr id="413" name="直線コネクタ 412"/>
        <xdr:cNvCxnSpPr/>
      </xdr:nvCxnSpPr>
      <xdr:spPr>
        <a:xfrm flipV="1">
          <a:off x="6972300" y="13217709"/>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5" name="テキスト ボックス 414"/>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41136</xdr:rowOff>
    </xdr:from>
    <xdr:ext cx="469744" cy="259045"/>
    <xdr:sp macro="" textlink="">
      <xdr:nvSpPr>
        <xdr:cNvPr id="417" name="テキスト ボックス 416"/>
        <xdr:cNvSpPr txBox="1"/>
      </xdr:nvSpPr>
      <xdr:spPr>
        <a:xfrm>
          <a:off x="6737428"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166754</xdr:rowOff>
    </xdr:from>
    <xdr:to>
      <xdr:col>55</xdr:col>
      <xdr:colOff>50800</xdr:colOff>
      <xdr:row>77</xdr:row>
      <xdr:rowOff>96904</xdr:rowOff>
    </xdr:to>
    <xdr:sp macro="" textlink="">
      <xdr:nvSpPr>
        <xdr:cNvPr id="423" name="楕円 422"/>
        <xdr:cNvSpPr/>
      </xdr:nvSpPr>
      <xdr:spPr>
        <a:xfrm>
          <a:off x="10426700" y="131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18181</xdr:rowOff>
    </xdr:from>
    <xdr:ext cx="534377" cy="259045"/>
    <xdr:sp macro="" textlink="">
      <xdr:nvSpPr>
        <xdr:cNvPr id="424" name="商工費該当値テキスト"/>
        <xdr:cNvSpPr txBox="1"/>
      </xdr:nvSpPr>
      <xdr:spPr>
        <a:xfrm>
          <a:off x="10528300" y="130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163325</xdr:rowOff>
    </xdr:from>
    <xdr:to>
      <xdr:col>50</xdr:col>
      <xdr:colOff>165100</xdr:colOff>
      <xdr:row>77</xdr:row>
      <xdr:rowOff>93475</xdr:rowOff>
    </xdr:to>
    <xdr:sp macro="" textlink="">
      <xdr:nvSpPr>
        <xdr:cNvPr id="425" name="楕円 424"/>
        <xdr:cNvSpPr/>
      </xdr:nvSpPr>
      <xdr:spPr>
        <a:xfrm>
          <a:off x="9588500" y="131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110003</xdr:rowOff>
    </xdr:from>
    <xdr:ext cx="534377" cy="259045"/>
    <xdr:sp macro="" textlink="">
      <xdr:nvSpPr>
        <xdr:cNvPr id="426" name="テキスト ボックス 425"/>
        <xdr:cNvSpPr txBox="1"/>
      </xdr:nvSpPr>
      <xdr:spPr>
        <a:xfrm>
          <a:off x="9372111" y="129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127403</xdr:rowOff>
    </xdr:from>
    <xdr:to>
      <xdr:col>46</xdr:col>
      <xdr:colOff>38100</xdr:colOff>
      <xdr:row>77</xdr:row>
      <xdr:rowOff>57553</xdr:rowOff>
    </xdr:to>
    <xdr:sp macro="" textlink="">
      <xdr:nvSpPr>
        <xdr:cNvPr id="427" name="楕円 426"/>
        <xdr:cNvSpPr/>
      </xdr:nvSpPr>
      <xdr:spPr>
        <a:xfrm>
          <a:off x="8699500" y="131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74080</xdr:rowOff>
    </xdr:from>
    <xdr:ext cx="534377" cy="259045"/>
    <xdr:sp macro="" textlink="">
      <xdr:nvSpPr>
        <xdr:cNvPr id="428" name="テキスト ボックス 427"/>
        <xdr:cNvSpPr txBox="1"/>
      </xdr:nvSpPr>
      <xdr:spPr>
        <a:xfrm>
          <a:off x="8483111" y="129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136709</xdr:rowOff>
    </xdr:from>
    <xdr:to>
      <xdr:col>41</xdr:col>
      <xdr:colOff>101600</xdr:colOff>
      <xdr:row>77</xdr:row>
      <xdr:rowOff>66859</xdr:rowOff>
    </xdr:to>
    <xdr:sp macro="" textlink="">
      <xdr:nvSpPr>
        <xdr:cNvPr id="429" name="楕円 428"/>
        <xdr:cNvSpPr/>
      </xdr:nvSpPr>
      <xdr:spPr>
        <a:xfrm>
          <a:off x="7810500" y="13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83387</xdr:rowOff>
    </xdr:from>
    <xdr:ext cx="534377" cy="259045"/>
    <xdr:sp macro="" textlink="">
      <xdr:nvSpPr>
        <xdr:cNvPr id="430" name="テキスト ボックス 429"/>
        <xdr:cNvSpPr txBox="1"/>
      </xdr:nvSpPr>
      <xdr:spPr>
        <a:xfrm>
          <a:off x="7594111" y="129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10294</xdr:rowOff>
    </xdr:from>
    <xdr:to>
      <xdr:col>36</xdr:col>
      <xdr:colOff>165100</xdr:colOff>
      <xdr:row>77</xdr:row>
      <xdr:rowOff>111894</xdr:rowOff>
    </xdr:to>
    <xdr:sp macro="" textlink="">
      <xdr:nvSpPr>
        <xdr:cNvPr id="431" name="楕円 430"/>
        <xdr:cNvSpPr/>
      </xdr:nvSpPr>
      <xdr:spPr>
        <a:xfrm>
          <a:off x="6921500" y="132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128421</xdr:rowOff>
    </xdr:from>
    <xdr:ext cx="534377" cy="259045"/>
    <xdr:sp macro="" textlink="">
      <xdr:nvSpPr>
        <xdr:cNvPr id="432" name="テキスト ボックス 431"/>
        <xdr:cNvSpPr txBox="1"/>
      </xdr:nvSpPr>
      <xdr:spPr>
        <a:xfrm>
          <a:off x="6705111" y="129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40836</xdr:rowOff>
    </xdr:from>
    <xdr:to>
      <xdr:col>55</xdr:col>
      <xdr:colOff>0</xdr:colOff>
      <xdr:row>97</xdr:row>
      <xdr:rowOff>43253</xdr:rowOff>
    </xdr:to>
    <xdr:cxnSp macro="">
      <xdr:nvCxnSpPr>
        <xdr:cNvPr id="463" name="直線コネクタ 462"/>
        <xdr:cNvCxnSpPr/>
      </xdr:nvCxnSpPr>
      <xdr:spPr>
        <a:xfrm flipV="1">
          <a:off x="9639300" y="16671486"/>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43253</xdr:rowOff>
    </xdr:from>
    <xdr:to>
      <xdr:col>50</xdr:col>
      <xdr:colOff>114300</xdr:colOff>
      <xdr:row>97</xdr:row>
      <xdr:rowOff>44788</xdr:rowOff>
    </xdr:to>
    <xdr:cxnSp macro="">
      <xdr:nvCxnSpPr>
        <xdr:cNvPr id="466" name="直線コネクタ 465"/>
        <xdr:cNvCxnSpPr/>
      </xdr:nvCxnSpPr>
      <xdr:spPr>
        <a:xfrm flipV="1">
          <a:off x="8750300" y="1667390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44788</xdr:rowOff>
    </xdr:from>
    <xdr:to>
      <xdr:col>45</xdr:col>
      <xdr:colOff>177800</xdr:colOff>
      <xdr:row>97</xdr:row>
      <xdr:rowOff>103722</xdr:rowOff>
    </xdr:to>
    <xdr:cxnSp macro="">
      <xdr:nvCxnSpPr>
        <xdr:cNvPr id="469" name="直線コネクタ 468"/>
        <xdr:cNvCxnSpPr/>
      </xdr:nvCxnSpPr>
      <xdr:spPr>
        <a:xfrm flipV="1">
          <a:off x="7861300" y="16675438"/>
          <a:ext cx="889000" cy="5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84215</xdr:rowOff>
    </xdr:from>
    <xdr:to>
      <xdr:col>41</xdr:col>
      <xdr:colOff>50800</xdr:colOff>
      <xdr:row>97</xdr:row>
      <xdr:rowOff>103722</xdr:rowOff>
    </xdr:to>
    <xdr:cxnSp macro="">
      <xdr:nvCxnSpPr>
        <xdr:cNvPr id="472" name="直線コネクタ 471"/>
        <xdr:cNvCxnSpPr/>
      </xdr:nvCxnSpPr>
      <xdr:spPr>
        <a:xfrm>
          <a:off x="6972300" y="16714865"/>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161486</xdr:rowOff>
    </xdr:from>
    <xdr:to>
      <xdr:col>55</xdr:col>
      <xdr:colOff>50800</xdr:colOff>
      <xdr:row>97</xdr:row>
      <xdr:rowOff>91636</xdr:rowOff>
    </xdr:to>
    <xdr:sp macro="" textlink="">
      <xdr:nvSpPr>
        <xdr:cNvPr id="482" name="楕円 481"/>
        <xdr:cNvSpPr/>
      </xdr:nvSpPr>
      <xdr:spPr>
        <a:xfrm>
          <a:off x="10426700" y="166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139913</xdr:rowOff>
    </xdr:from>
    <xdr:ext cx="534377" cy="259045"/>
    <xdr:sp macro="" textlink="">
      <xdr:nvSpPr>
        <xdr:cNvPr id="483" name="土木費該当値テキスト"/>
        <xdr:cNvSpPr txBox="1"/>
      </xdr:nvSpPr>
      <xdr:spPr>
        <a:xfrm>
          <a:off x="10528300" y="165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163903</xdr:rowOff>
    </xdr:from>
    <xdr:to>
      <xdr:col>50</xdr:col>
      <xdr:colOff>165100</xdr:colOff>
      <xdr:row>97</xdr:row>
      <xdr:rowOff>94053</xdr:rowOff>
    </xdr:to>
    <xdr:sp macro="" textlink="">
      <xdr:nvSpPr>
        <xdr:cNvPr id="484" name="楕円 483"/>
        <xdr:cNvSpPr/>
      </xdr:nvSpPr>
      <xdr:spPr>
        <a:xfrm>
          <a:off x="9588500" y="166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110580</xdr:rowOff>
    </xdr:from>
    <xdr:ext cx="534377" cy="259045"/>
    <xdr:sp macro="" textlink="">
      <xdr:nvSpPr>
        <xdr:cNvPr id="485" name="テキスト ボックス 484"/>
        <xdr:cNvSpPr txBox="1"/>
      </xdr:nvSpPr>
      <xdr:spPr>
        <a:xfrm>
          <a:off x="9372111" y="1639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165438</xdr:rowOff>
    </xdr:from>
    <xdr:to>
      <xdr:col>46</xdr:col>
      <xdr:colOff>38100</xdr:colOff>
      <xdr:row>97</xdr:row>
      <xdr:rowOff>95588</xdr:rowOff>
    </xdr:to>
    <xdr:sp macro="" textlink="">
      <xdr:nvSpPr>
        <xdr:cNvPr id="486" name="楕円 485"/>
        <xdr:cNvSpPr/>
      </xdr:nvSpPr>
      <xdr:spPr>
        <a:xfrm>
          <a:off x="8699500" y="166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112115</xdr:rowOff>
    </xdr:from>
    <xdr:ext cx="534377" cy="259045"/>
    <xdr:sp macro="" textlink="">
      <xdr:nvSpPr>
        <xdr:cNvPr id="487" name="テキスト ボックス 486"/>
        <xdr:cNvSpPr txBox="1"/>
      </xdr:nvSpPr>
      <xdr:spPr>
        <a:xfrm>
          <a:off x="8483111" y="163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52922</xdr:rowOff>
    </xdr:from>
    <xdr:to>
      <xdr:col>41</xdr:col>
      <xdr:colOff>101600</xdr:colOff>
      <xdr:row>97</xdr:row>
      <xdr:rowOff>154522</xdr:rowOff>
    </xdr:to>
    <xdr:sp macro="" textlink="">
      <xdr:nvSpPr>
        <xdr:cNvPr id="488" name="楕円 487"/>
        <xdr:cNvSpPr/>
      </xdr:nvSpPr>
      <xdr:spPr>
        <a:xfrm>
          <a:off x="7810500" y="166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145649</xdr:rowOff>
    </xdr:from>
    <xdr:ext cx="534377" cy="259045"/>
    <xdr:sp macro="" textlink="">
      <xdr:nvSpPr>
        <xdr:cNvPr id="489" name="テキスト ボックス 488"/>
        <xdr:cNvSpPr txBox="1"/>
      </xdr:nvSpPr>
      <xdr:spPr>
        <a:xfrm>
          <a:off x="7594111" y="167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33415</xdr:rowOff>
    </xdr:from>
    <xdr:to>
      <xdr:col>36</xdr:col>
      <xdr:colOff>165100</xdr:colOff>
      <xdr:row>97</xdr:row>
      <xdr:rowOff>135015</xdr:rowOff>
    </xdr:to>
    <xdr:sp macro="" textlink="">
      <xdr:nvSpPr>
        <xdr:cNvPr id="490" name="楕円 489"/>
        <xdr:cNvSpPr/>
      </xdr:nvSpPr>
      <xdr:spPr>
        <a:xfrm>
          <a:off x="6921500" y="166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126142</xdr:rowOff>
    </xdr:from>
    <xdr:ext cx="534377" cy="259045"/>
    <xdr:sp macro="" textlink="">
      <xdr:nvSpPr>
        <xdr:cNvPr id="491" name="テキスト ボックス 490"/>
        <xdr:cNvSpPr txBox="1"/>
      </xdr:nvSpPr>
      <xdr:spPr>
        <a:xfrm>
          <a:off x="6705111" y="167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168021</xdr:rowOff>
    </xdr:from>
    <xdr:to>
      <xdr:col>85</xdr:col>
      <xdr:colOff>127000</xdr:colOff>
      <xdr:row>37</xdr:row>
      <xdr:rowOff>26035</xdr:rowOff>
    </xdr:to>
    <xdr:cxnSp macro="">
      <xdr:nvCxnSpPr>
        <xdr:cNvPr id="521" name="直線コネクタ 520"/>
        <xdr:cNvCxnSpPr/>
      </xdr:nvCxnSpPr>
      <xdr:spPr>
        <a:xfrm flipV="1">
          <a:off x="15481300" y="6340221"/>
          <a:ext cx="8382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148082</xdr:rowOff>
    </xdr:from>
    <xdr:to>
      <xdr:col>81</xdr:col>
      <xdr:colOff>50800</xdr:colOff>
      <xdr:row>37</xdr:row>
      <xdr:rowOff>26035</xdr:rowOff>
    </xdr:to>
    <xdr:cxnSp macro="">
      <xdr:nvCxnSpPr>
        <xdr:cNvPr id="524" name="直線コネクタ 523"/>
        <xdr:cNvCxnSpPr/>
      </xdr:nvCxnSpPr>
      <xdr:spPr>
        <a:xfrm>
          <a:off x="14592300" y="6320282"/>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17526</xdr:rowOff>
    </xdr:from>
    <xdr:to>
      <xdr:col>76</xdr:col>
      <xdr:colOff>114300</xdr:colOff>
      <xdr:row>36</xdr:row>
      <xdr:rowOff>148082</xdr:rowOff>
    </xdr:to>
    <xdr:cxnSp macro="">
      <xdr:nvCxnSpPr>
        <xdr:cNvPr id="527" name="直線コネクタ 526"/>
        <xdr:cNvCxnSpPr/>
      </xdr:nvCxnSpPr>
      <xdr:spPr>
        <a:xfrm>
          <a:off x="13703300" y="6018276"/>
          <a:ext cx="889000" cy="3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46609</xdr:rowOff>
    </xdr:from>
    <xdr:to>
      <xdr:col>71</xdr:col>
      <xdr:colOff>177800</xdr:colOff>
      <xdr:row>35</xdr:row>
      <xdr:rowOff>17526</xdr:rowOff>
    </xdr:to>
    <xdr:cxnSp macro="">
      <xdr:nvCxnSpPr>
        <xdr:cNvPr id="530" name="直線コネクタ 529"/>
        <xdr:cNvCxnSpPr/>
      </xdr:nvCxnSpPr>
      <xdr:spPr>
        <a:xfrm>
          <a:off x="12814300" y="5875909"/>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47388</xdr:rowOff>
    </xdr:from>
    <xdr:ext cx="534377" cy="259045"/>
    <xdr:sp macro="" textlink="">
      <xdr:nvSpPr>
        <xdr:cNvPr id="534" name="テキスト ボックス 533"/>
        <xdr:cNvSpPr txBox="1"/>
      </xdr:nvSpPr>
      <xdr:spPr>
        <a:xfrm>
          <a:off x="12547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117221</xdr:rowOff>
    </xdr:from>
    <xdr:to>
      <xdr:col>85</xdr:col>
      <xdr:colOff>177800</xdr:colOff>
      <xdr:row>37</xdr:row>
      <xdr:rowOff>47371</xdr:rowOff>
    </xdr:to>
    <xdr:sp macro="" textlink="">
      <xdr:nvSpPr>
        <xdr:cNvPr id="540" name="楕円 539"/>
        <xdr:cNvSpPr/>
      </xdr:nvSpPr>
      <xdr:spPr>
        <a:xfrm>
          <a:off x="16268700" y="62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95648</xdr:rowOff>
    </xdr:from>
    <xdr:ext cx="534377" cy="259045"/>
    <xdr:sp macro="" textlink="">
      <xdr:nvSpPr>
        <xdr:cNvPr id="541" name="消防費該当値テキスト"/>
        <xdr:cNvSpPr txBox="1"/>
      </xdr:nvSpPr>
      <xdr:spPr>
        <a:xfrm>
          <a:off x="16370300" y="62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146685</xdr:rowOff>
    </xdr:from>
    <xdr:to>
      <xdr:col>81</xdr:col>
      <xdr:colOff>101600</xdr:colOff>
      <xdr:row>37</xdr:row>
      <xdr:rowOff>76835</xdr:rowOff>
    </xdr:to>
    <xdr:sp macro="" textlink="">
      <xdr:nvSpPr>
        <xdr:cNvPr id="542" name="楕円 541"/>
        <xdr:cNvSpPr/>
      </xdr:nvSpPr>
      <xdr:spPr>
        <a:xfrm>
          <a:off x="15430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67962</xdr:rowOff>
    </xdr:from>
    <xdr:ext cx="534377" cy="259045"/>
    <xdr:sp macro="" textlink="">
      <xdr:nvSpPr>
        <xdr:cNvPr id="543" name="テキスト ボックス 542"/>
        <xdr:cNvSpPr txBox="1"/>
      </xdr:nvSpPr>
      <xdr:spPr>
        <a:xfrm>
          <a:off x="15214111" y="64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97282</xdr:rowOff>
    </xdr:from>
    <xdr:to>
      <xdr:col>76</xdr:col>
      <xdr:colOff>165100</xdr:colOff>
      <xdr:row>37</xdr:row>
      <xdr:rowOff>27432</xdr:rowOff>
    </xdr:to>
    <xdr:sp macro="" textlink="">
      <xdr:nvSpPr>
        <xdr:cNvPr id="544" name="楕円 543"/>
        <xdr:cNvSpPr/>
      </xdr:nvSpPr>
      <xdr:spPr>
        <a:xfrm>
          <a:off x="14541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18559</xdr:rowOff>
    </xdr:from>
    <xdr:ext cx="534377" cy="259045"/>
    <xdr:sp macro="" textlink="">
      <xdr:nvSpPr>
        <xdr:cNvPr id="545" name="テキスト ボックス 544"/>
        <xdr:cNvSpPr txBox="1"/>
      </xdr:nvSpPr>
      <xdr:spPr>
        <a:xfrm>
          <a:off x="14325111" y="63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138176</xdr:rowOff>
    </xdr:from>
    <xdr:to>
      <xdr:col>72</xdr:col>
      <xdr:colOff>38100</xdr:colOff>
      <xdr:row>35</xdr:row>
      <xdr:rowOff>68326</xdr:rowOff>
    </xdr:to>
    <xdr:sp macro="" textlink="">
      <xdr:nvSpPr>
        <xdr:cNvPr id="546" name="楕円 545"/>
        <xdr:cNvSpPr/>
      </xdr:nvSpPr>
      <xdr:spPr>
        <a:xfrm>
          <a:off x="13652500" y="59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59453</xdr:rowOff>
    </xdr:from>
    <xdr:ext cx="534377" cy="259045"/>
    <xdr:sp macro="" textlink="">
      <xdr:nvSpPr>
        <xdr:cNvPr id="547" name="テキスト ボックス 546"/>
        <xdr:cNvSpPr txBox="1"/>
      </xdr:nvSpPr>
      <xdr:spPr>
        <a:xfrm>
          <a:off x="13436111" y="60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167259</xdr:rowOff>
    </xdr:from>
    <xdr:to>
      <xdr:col>67</xdr:col>
      <xdr:colOff>101600</xdr:colOff>
      <xdr:row>34</xdr:row>
      <xdr:rowOff>97409</xdr:rowOff>
    </xdr:to>
    <xdr:sp macro="" textlink="">
      <xdr:nvSpPr>
        <xdr:cNvPr id="548" name="楕円 547"/>
        <xdr:cNvSpPr/>
      </xdr:nvSpPr>
      <xdr:spPr>
        <a:xfrm>
          <a:off x="12763500" y="58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113936</xdr:rowOff>
    </xdr:from>
    <xdr:ext cx="534377" cy="259045"/>
    <xdr:sp macro="" textlink="">
      <xdr:nvSpPr>
        <xdr:cNvPr id="549" name="テキスト ボックス 548"/>
        <xdr:cNvSpPr txBox="1"/>
      </xdr:nvSpPr>
      <xdr:spPr>
        <a:xfrm>
          <a:off x="12547111" y="56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37611</xdr:rowOff>
    </xdr:from>
    <xdr:to>
      <xdr:col>85</xdr:col>
      <xdr:colOff>127000</xdr:colOff>
      <xdr:row>58</xdr:row>
      <xdr:rowOff>24105</xdr:rowOff>
    </xdr:to>
    <xdr:cxnSp macro="">
      <xdr:nvCxnSpPr>
        <xdr:cNvPr id="579" name="直線コネクタ 578"/>
        <xdr:cNvCxnSpPr/>
      </xdr:nvCxnSpPr>
      <xdr:spPr>
        <a:xfrm>
          <a:off x="15481300" y="9810261"/>
          <a:ext cx="838200" cy="1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158693</xdr:rowOff>
    </xdr:from>
    <xdr:to>
      <xdr:col>81</xdr:col>
      <xdr:colOff>50800</xdr:colOff>
      <xdr:row>57</xdr:row>
      <xdr:rowOff>37611</xdr:rowOff>
    </xdr:to>
    <xdr:cxnSp macro="">
      <xdr:nvCxnSpPr>
        <xdr:cNvPr id="582" name="直線コネクタ 581"/>
        <xdr:cNvCxnSpPr/>
      </xdr:nvCxnSpPr>
      <xdr:spPr>
        <a:xfrm>
          <a:off x="14592300" y="9759893"/>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153606</xdr:rowOff>
    </xdr:from>
    <xdr:to>
      <xdr:col>76</xdr:col>
      <xdr:colOff>114300</xdr:colOff>
      <xdr:row>56</xdr:row>
      <xdr:rowOff>158693</xdr:rowOff>
    </xdr:to>
    <xdr:cxnSp macro="">
      <xdr:nvCxnSpPr>
        <xdr:cNvPr id="585" name="直線コネクタ 584"/>
        <xdr:cNvCxnSpPr/>
      </xdr:nvCxnSpPr>
      <xdr:spPr>
        <a:xfrm>
          <a:off x="13703300" y="9754806"/>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153606</xdr:rowOff>
    </xdr:from>
    <xdr:to>
      <xdr:col>71</xdr:col>
      <xdr:colOff>177800</xdr:colOff>
      <xdr:row>57</xdr:row>
      <xdr:rowOff>65939</xdr:rowOff>
    </xdr:to>
    <xdr:cxnSp macro="">
      <xdr:nvCxnSpPr>
        <xdr:cNvPr id="588" name="直線コネクタ 587"/>
        <xdr:cNvCxnSpPr/>
      </xdr:nvCxnSpPr>
      <xdr:spPr>
        <a:xfrm flipV="1">
          <a:off x="12814300" y="9754806"/>
          <a:ext cx="889000" cy="8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144755</xdr:rowOff>
    </xdr:from>
    <xdr:to>
      <xdr:col>85</xdr:col>
      <xdr:colOff>177800</xdr:colOff>
      <xdr:row>58</xdr:row>
      <xdr:rowOff>74905</xdr:rowOff>
    </xdr:to>
    <xdr:sp macro="" textlink="">
      <xdr:nvSpPr>
        <xdr:cNvPr id="598" name="楕円 597"/>
        <xdr:cNvSpPr/>
      </xdr:nvSpPr>
      <xdr:spPr>
        <a:xfrm>
          <a:off x="16268700" y="99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123182</xdr:rowOff>
    </xdr:from>
    <xdr:ext cx="534377" cy="259045"/>
    <xdr:sp macro="" textlink="">
      <xdr:nvSpPr>
        <xdr:cNvPr id="599" name="教育費該当値テキスト"/>
        <xdr:cNvSpPr txBox="1"/>
      </xdr:nvSpPr>
      <xdr:spPr>
        <a:xfrm>
          <a:off x="16370300" y="98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158261</xdr:rowOff>
    </xdr:from>
    <xdr:to>
      <xdr:col>81</xdr:col>
      <xdr:colOff>101600</xdr:colOff>
      <xdr:row>57</xdr:row>
      <xdr:rowOff>88411</xdr:rowOff>
    </xdr:to>
    <xdr:sp macro="" textlink="">
      <xdr:nvSpPr>
        <xdr:cNvPr id="600" name="楕円 599"/>
        <xdr:cNvSpPr/>
      </xdr:nvSpPr>
      <xdr:spPr>
        <a:xfrm>
          <a:off x="15430500" y="97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79538</xdr:rowOff>
    </xdr:from>
    <xdr:ext cx="534377" cy="259045"/>
    <xdr:sp macro="" textlink="">
      <xdr:nvSpPr>
        <xdr:cNvPr id="601" name="テキスト ボックス 600"/>
        <xdr:cNvSpPr txBox="1"/>
      </xdr:nvSpPr>
      <xdr:spPr>
        <a:xfrm>
          <a:off x="15214111" y="98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107893</xdr:rowOff>
    </xdr:from>
    <xdr:to>
      <xdr:col>76</xdr:col>
      <xdr:colOff>165100</xdr:colOff>
      <xdr:row>57</xdr:row>
      <xdr:rowOff>38043</xdr:rowOff>
    </xdr:to>
    <xdr:sp macro="" textlink="">
      <xdr:nvSpPr>
        <xdr:cNvPr id="602" name="楕円 601"/>
        <xdr:cNvSpPr/>
      </xdr:nvSpPr>
      <xdr:spPr>
        <a:xfrm>
          <a:off x="14541500" y="97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54570</xdr:rowOff>
    </xdr:from>
    <xdr:ext cx="534377" cy="259045"/>
    <xdr:sp macro="" textlink="">
      <xdr:nvSpPr>
        <xdr:cNvPr id="603" name="テキスト ボックス 602"/>
        <xdr:cNvSpPr txBox="1"/>
      </xdr:nvSpPr>
      <xdr:spPr>
        <a:xfrm>
          <a:off x="14325111" y="94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102806</xdr:rowOff>
    </xdr:from>
    <xdr:to>
      <xdr:col>72</xdr:col>
      <xdr:colOff>38100</xdr:colOff>
      <xdr:row>57</xdr:row>
      <xdr:rowOff>32956</xdr:rowOff>
    </xdr:to>
    <xdr:sp macro="" textlink="">
      <xdr:nvSpPr>
        <xdr:cNvPr id="604" name="楕円 603"/>
        <xdr:cNvSpPr/>
      </xdr:nvSpPr>
      <xdr:spPr>
        <a:xfrm>
          <a:off x="13652500" y="97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24083</xdr:rowOff>
    </xdr:from>
    <xdr:ext cx="534377" cy="259045"/>
    <xdr:sp macro="" textlink="">
      <xdr:nvSpPr>
        <xdr:cNvPr id="605" name="テキスト ボックス 604"/>
        <xdr:cNvSpPr txBox="1"/>
      </xdr:nvSpPr>
      <xdr:spPr>
        <a:xfrm>
          <a:off x="13436111" y="97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15139</xdr:rowOff>
    </xdr:from>
    <xdr:to>
      <xdr:col>67</xdr:col>
      <xdr:colOff>101600</xdr:colOff>
      <xdr:row>57</xdr:row>
      <xdr:rowOff>116739</xdr:rowOff>
    </xdr:to>
    <xdr:sp macro="" textlink="">
      <xdr:nvSpPr>
        <xdr:cNvPr id="606" name="楕円 605"/>
        <xdr:cNvSpPr/>
      </xdr:nvSpPr>
      <xdr:spPr>
        <a:xfrm>
          <a:off x="12763500" y="97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107866</xdr:rowOff>
    </xdr:from>
    <xdr:ext cx="534377" cy="259045"/>
    <xdr:sp macro="" textlink="">
      <xdr:nvSpPr>
        <xdr:cNvPr id="607" name="テキスト ボックス 606"/>
        <xdr:cNvSpPr txBox="1"/>
      </xdr:nvSpPr>
      <xdr:spPr>
        <a:xfrm>
          <a:off x="12547111" y="98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153036</xdr:rowOff>
    </xdr:from>
    <xdr:to>
      <xdr:col>85</xdr:col>
      <xdr:colOff>127000</xdr:colOff>
      <xdr:row>79</xdr:row>
      <xdr:rowOff>15418</xdr:rowOff>
    </xdr:to>
    <xdr:cxnSp macro="">
      <xdr:nvCxnSpPr>
        <xdr:cNvPr id="636" name="直線コネクタ 635"/>
        <xdr:cNvCxnSpPr/>
      </xdr:nvCxnSpPr>
      <xdr:spPr>
        <a:xfrm>
          <a:off x="15481300" y="13526136"/>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122098</xdr:rowOff>
    </xdr:from>
    <xdr:to>
      <xdr:col>81</xdr:col>
      <xdr:colOff>50800</xdr:colOff>
      <xdr:row>78</xdr:row>
      <xdr:rowOff>153036</xdr:rowOff>
    </xdr:to>
    <xdr:cxnSp macro="">
      <xdr:nvCxnSpPr>
        <xdr:cNvPr id="639" name="直線コネクタ 638"/>
        <xdr:cNvCxnSpPr/>
      </xdr:nvCxnSpPr>
      <xdr:spPr>
        <a:xfrm>
          <a:off x="14592300" y="13495198"/>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41" name="テキスト ボックス 640"/>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122098</xdr:rowOff>
    </xdr:from>
    <xdr:to>
      <xdr:col>76</xdr:col>
      <xdr:colOff>114300</xdr:colOff>
      <xdr:row>79</xdr:row>
      <xdr:rowOff>28524</xdr:rowOff>
    </xdr:to>
    <xdr:cxnSp macro="">
      <xdr:nvCxnSpPr>
        <xdr:cNvPr id="642" name="直線コネクタ 641"/>
        <xdr:cNvCxnSpPr/>
      </xdr:nvCxnSpPr>
      <xdr:spPr>
        <a:xfrm flipV="1">
          <a:off x="13703300" y="13495198"/>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44314</xdr:rowOff>
    </xdr:from>
    <xdr:ext cx="378565" cy="259045"/>
    <xdr:sp macro="" textlink="">
      <xdr:nvSpPr>
        <xdr:cNvPr id="644" name="テキスト ボックス 643"/>
        <xdr:cNvSpPr txBox="1"/>
      </xdr:nvSpPr>
      <xdr:spPr>
        <a:xfrm>
          <a:off x="14403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28524</xdr:rowOff>
    </xdr:from>
    <xdr:to>
      <xdr:col>71</xdr:col>
      <xdr:colOff>177800</xdr:colOff>
      <xdr:row>79</xdr:row>
      <xdr:rowOff>34162</xdr:rowOff>
    </xdr:to>
    <xdr:cxnSp macro="">
      <xdr:nvCxnSpPr>
        <xdr:cNvPr id="645" name="直線コネクタ 644"/>
        <xdr:cNvCxnSpPr/>
      </xdr:nvCxnSpPr>
      <xdr:spPr>
        <a:xfrm flipV="1">
          <a:off x="12814300" y="13573074"/>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136068</xdr:rowOff>
    </xdr:from>
    <xdr:to>
      <xdr:col>85</xdr:col>
      <xdr:colOff>177800</xdr:colOff>
      <xdr:row>79</xdr:row>
      <xdr:rowOff>66218</xdr:rowOff>
    </xdr:to>
    <xdr:sp macro="" textlink="">
      <xdr:nvSpPr>
        <xdr:cNvPr id="655" name="楕円 654"/>
        <xdr:cNvSpPr/>
      </xdr:nvSpPr>
      <xdr:spPr>
        <a:xfrm>
          <a:off x="16268700" y="135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50995</xdr:rowOff>
    </xdr:from>
    <xdr:ext cx="378565" cy="259045"/>
    <xdr:sp macro="" textlink="">
      <xdr:nvSpPr>
        <xdr:cNvPr id="656" name="災害復旧費該当値テキスト"/>
        <xdr:cNvSpPr txBox="1"/>
      </xdr:nvSpPr>
      <xdr:spPr>
        <a:xfrm>
          <a:off x="16370300" y="13424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102236</xdr:rowOff>
    </xdr:from>
    <xdr:to>
      <xdr:col>81</xdr:col>
      <xdr:colOff>101600</xdr:colOff>
      <xdr:row>79</xdr:row>
      <xdr:rowOff>32386</xdr:rowOff>
    </xdr:to>
    <xdr:sp macro="" textlink="">
      <xdr:nvSpPr>
        <xdr:cNvPr id="657" name="楕円 656"/>
        <xdr:cNvSpPr/>
      </xdr:nvSpPr>
      <xdr:spPr>
        <a:xfrm>
          <a:off x="15430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48913</xdr:rowOff>
    </xdr:from>
    <xdr:ext cx="378565" cy="259045"/>
    <xdr:sp macro="" textlink="">
      <xdr:nvSpPr>
        <xdr:cNvPr id="658" name="テキスト ボックス 657"/>
        <xdr:cNvSpPr txBox="1"/>
      </xdr:nvSpPr>
      <xdr:spPr>
        <a:xfrm>
          <a:off x="15292017" y="1325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71298</xdr:rowOff>
    </xdr:from>
    <xdr:to>
      <xdr:col>76</xdr:col>
      <xdr:colOff>165100</xdr:colOff>
      <xdr:row>79</xdr:row>
      <xdr:rowOff>1448</xdr:rowOff>
    </xdr:to>
    <xdr:sp macro="" textlink="">
      <xdr:nvSpPr>
        <xdr:cNvPr id="659" name="楕円 658"/>
        <xdr:cNvSpPr/>
      </xdr:nvSpPr>
      <xdr:spPr>
        <a:xfrm>
          <a:off x="145415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17975</xdr:rowOff>
    </xdr:from>
    <xdr:ext cx="469744" cy="259045"/>
    <xdr:sp macro="" textlink="">
      <xdr:nvSpPr>
        <xdr:cNvPr id="660" name="テキスト ボックス 659"/>
        <xdr:cNvSpPr txBox="1"/>
      </xdr:nvSpPr>
      <xdr:spPr>
        <a:xfrm>
          <a:off x="14357428" y="132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149174</xdr:rowOff>
    </xdr:from>
    <xdr:to>
      <xdr:col>72</xdr:col>
      <xdr:colOff>38100</xdr:colOff>
      <xdr:row>79</xdr:row>
      <xdr:rowOff>79324</xdr:rowOff>
    </xdr:to>
    <xdr:sp macro="" textlink="">
      <xdr:nvSpPr>
        <xdr:cNvPr id="661" name="楕円 660"/>
        <xdr:cNvSpPr/>
      </xdr:nvSpPr>
      <xdr:spPr>
        <a:xfrm>
          <a:off x="13652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70451</xdr:rowOff>
    </xdr:from>
    <xdr:ext cx="378565" cy="259045"/>
    <xdr:sp macro="" textlink="">
      <xdr:nvSpPr>
        <xdr:cNvPr id="662" name="テキスト ボックス 661"/>
        <xdr:cNvSpPr txBox="1"/>
      </xdr:nvSpPr>
      <xdr:spPr>
        <a:xfrm>
          <a:off x="13514017" y="136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154812</xdr:rowOff>
    </xdr:from>
    <xdr:to>
      <xdr:col>67</xdr:col>
      <xdr:colOff>101600</xdr:colOff>
      <xdr:row>79</xdr:row>
      <xdr:rowOff>84962</xdr:rowOff>
    </xdr:to>
    <xdr:sp macro="" textlink="">
      <xdr:nvSpPr>
        <xdr:cNvPr id="663" name="楕円 662"/>
        <xdr:cNvSpPr/>
      </xdr:nvSpPr>
      <xdr:spPr>
        <a:xfrm>
          <a:off x="12763500" y="135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76089</xdr:rowOff>
    </xdr:from>
    <xdr:ext cx="378565" cy="259045"/>
    <xdr:sp macro="" textlink="">
      <xdr:nvSpPr>
        <xdr:cNvPr id="664" name="テキスト ボックス 663"/>
        <xdr:cNvSpPr txBox="1"/>
      </xdr:nvSpPr>
      <xdr:spPr>
        <a:xfrm>
          <a:off x="12625017" y="1362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28087</xdr:rowOff>
    </xdr:from>
    <xdr:to>
      <xdr:col>85</xdr:col>
      <xdr:colOff>127000</xdr:colOff>
      <xdr:row>94</xdr:row>
      <xdr:rowOff>93808</xdr:rowOff>
    </xdr:to>
    <xdr:cxnSp macro="">
      <xdr:nvCxnSpPr>
        <xdr:cNvPr id="693" name="直線コネクタ 692"/>
        <xdr:cNvCxnSpPr/>
      </xdr:nvCxnSpPr>
      <xdr:spPr>
        <a:xfrm>
          <a:off x="15481300" y="16144387"/>
          <a:ext cx="838200" cy="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15475</xdr:rowOff>
    </xdr:from>
    <xdr:to>
      <xdr:col>81</xdr:col>
      <xdr:colOff>50800</xdr:colOff>
      <xdr:row>94</xdr:row>
      <xdr:rowOff>28087</xdr:rowOff>
    </xdr:to>
    <xdr:cxnSp macro="">
      <xdr:nvCxnSpPr>
        <xdr:cNvPr id="696" name="直線コネクタ 695"/>
        <xdr:cNvCxnSpPr/>
      </xdr:nvCxnSpPr>
      <xdr:spPr>
        <a:xfrm>
          <a:off x="14592300" y="16131775"/>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15475</xdr:rowOff>
    </xdr:from>
    <xdr:to>
      <xdr:col>76</xdr:col>
      <xdr:colOff>114300</xdr:colOff>
      <xdr:row>94</xdr:row>
      <xdr:rowOff>50051</xdr:rowOff>
    </xdr:to>
    <xdr:cxnSp macro="">
      <xdr:nvCxnSpPr>
        <xdr:cNvPr id="699" name="直線コネクタ 698"/>
        <xdr:cNvCxnSpPr/>
      </xdr:nvCxnSpPr>
      <xdr:spPr>
        <a:xfrm flipV="1">
          <a:off x="13703300" y="16131775"/>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37078</xdr:rowOff>
    </xdr:from>
    <xdr:to>
      <xdr:col>71</xdr:col>
      <xdr:colOff>177800</xdr:colOff>
      <xdr:row>94</xdr:row>
      <xdr:rowOff>50051</xdr:rowOff>
    </xdr:to>
    <xdr:cxnSp macro="">
      <xdr:nvCxnSpPr>
        <xdr:cNvPr id="702" name="直線コネクタ 701"/>
        <xdr:cNvCxnSpPr/>
      </xdr:nvCxnSpPr>
      <xdr:spPr>
        <a:xfrm>
          <a:off x="12814300" y="16153378"/>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4" name="テキスト ボックス 703"/>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6" name="テキスト ボックス 705"/>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43008</xdr:rowOff>
    </xdr:from>
    <xdr:to>
      <xdr:col>85</xdr:col>
      <xdr:colOff>177800</xdr:colOff>
      <xdr:row>94</xdr:row>
      <xdr:rowOff>144608</xdr:rowOff>
    </xdr:to>
    <xdr:sp macro="" textlink="">
      <xdr:nvSpPr>
        <xdr:cNvPr id="712" name="楕円 711"/>
        <xdr:cNvSpPr/>
      </xdr:nvSpPr>
      <xdr:spPr>
        <a:xfrm>
          <a:off x="16268700" y="161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65885</xdr:rowOff>
    </xdr:from>
    <xdr:ext cx="534377" cy="259045"/>
    <xdr:sp macro="" textlink="">
      <xdr:nvSpPr>
        <xdr:cNvPr id="713" name="公債費該当値テキスト"/>
        <xdr:cNvSpPr txBox="1"/>
      </xdr:nvSpPr>
      <xdr:spPr>
        <a:xfrm>
          <a:off x="16370300" y="160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148737</xdr:rowOff>
    </xdr:from>
    <xdr:to>
      <xdr:col>81</xdr:col>
      <xdr:colOff>101600</xdr:colOff>
      <xdr:row>94</xdr:row>
      <xdr:rowOff>78887</xdr:rowOff>
    </xdr:to>
    <xdr:sp macro="" textlink="">
      <xdr:nvSpPr>
        <xdr:cNvPr id="714" name="楕円 713"/>
        <xdr:cNvSpPr/>
      </xdr:nvSpPr>
      <xdr:spPr>
        <a:xfrm>
          <a:off x="15430500" y="160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95414</xdr:rowOff>
    </xdr:from>
    <xdr:ext cx="534377" cy="259045"/>
    <xdr:sp macro="" textlink="">
      <xdr:nvSpPr>
        <xdr:cNvPr id="715" name="テキスト ボックス 714"/>
        <xdr:cNvSpPr txBox="1"/>
      </xdr:nvSpPr>
      <xdr:spPr>
        <a:xfrm>
          <a:off x="15214111" y="1586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136125</xdr:rowOff>
    </xdr:from>
    <xdr:to>
      <xdr:col>76</xdr:col>
      <xdr:colOff>165100</xdr:colOff>
      <xdr:row>94</xdr:row>
      <xdr:rowOff>66275</xdr:rowOff>
    </xdr:to>
    <xdr:sp macro="" textlink="">
      <xdr:nvSpPr>
        <xdr:cNvPr id="716" name="楕円 715"/>
        <xdr:cNvSpPr/>
      </xdr:nvSpPr>
      <xdr:spPr>
        <a:xfrm>
          <a:off x="14541500" y="160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82802</xdr:rowOff>
    </xdr:from>
    <xdr:ext cx="534377" cy="259045"/>
    <xdr:sp macro="" textlink="">
      <xdr:nvSpPr>
        <xdr:cNvPr id="717" name="テキスト ボックス 716"/>
        <xdr:cNvSpPr txBox="1"/>
      </xdr:nvSpPr>
      <xdr:spPr>
        <a:xfrm>
          <a:off x="14325111" y="158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170701</xdr:rowOff>
    </xdr:from>
    <xdr:to>
      <xdr:col>72</xdr:col>
      <xdr:colOff>38100</xdr:colOff>
      <xdr:row>94</xdr:row>
      <xdr:rowOff>100851</xdr:rowOff>
    </xdr:to>
    <xdr:sp macro="" textlink="">
      <xdr:nvSpPr>
        <xdr:cNvPr id="718" name="楕円 717"/>
        <xdr:cNvSpPr/>
      </xdr:nvSpPr>
      <xdr:spPr>
        <a:xfrm>
          <a:off x="13652500" y="161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117378</xdr:rowOff>
    </xdr:from>
    <xdr:ext cx="534377" cy="259045"/>
    <xdr:sp macro="" textlink="">
      <xdr:nvSpPr>
        <xdr:cNvPr id="719" name="テキスト ボックス 718"/>
        <xdr:cNvSpPr txBox="1"/>
      </xdr:nvSpPr>
      <xdr:spPr>
        <a:xfrm>
          <a:off x="13436111" y="158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157728</xdr:rowOff>
    </xdr:from>
    <xdr:to>
      <xdr:col>67</xdr:col>
      <xdr:colOff>101600</xdr:colOff>
      <xdr:row>94</xdr:row>
      <xdr:rowOff>87878</xdr:rowOff>
    </xdr:to>
    <xdr:sp macro="" textlink="">
      <xdr:nvSpPr>
        <xdr:cNvPr id="720" name="楕円 719"/>
        <xdr:cNvSpPr/>
      </xdr:nvSpPr>
      <xdr:spPr>
        <a:xfrm>
          <a:off x="12763500" y="161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104405</xdr:rowOff>
    </xdr:from>
    <xdr:ext cx="534377" cy="259045"/>
    <xdr:sp macro="" textlink="">
      <xdr:nvSpPr>
        <xdr:cNvPr id="721" name="テキスト ボックス 720"/>
        <xdr:cNvSpPr txBox="1"/>
      </xdr:nvSpPr>
      <xdr:spPr>
        <a:xfrm>
          <a:off x="12547111" y="158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主に、民生費、衛生費、公債費について、住民一人当たりの額が類似団体平均を大きく上回っている。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民生費については、住民一人当たり２１万８千円となっており、増加傾向が続いている。これは、旧産炭地域の特徴でもある生活保護率が依然として高いことや障害者福祉施設が多いことなどにより生活保護費や障害者福祉サービス費等が大きな割合を占めていることが影響している。</a:t>
          </a:r>
        </a:p>
        <a:p>
          <a:r>
            <a:rPr kumimoji="1" lang="ja-JP" altLang="en-US" sz="1300">
              <a:latin typeface="ＭＳ Ｐゴシック" panose="020B0600070205080204" pitchFamily="50" charset="-128"/>
              <a:ea typeface="ＭＳ Ｐゴシック" panose="020B0600070205080204" pitchFamily="50" charset="-128"/>
            </a:rPr>
            <a:t>今後、人口減少に伴い児童手当等の扶助費は減少していくものと見込まれるが、幼稚園等施設給付費や保育所等児童保育費については毎年増加傾向であり、子育て支援策の充実や高齢化の進展に伴う民生費全体の伸びについて、今後も継続することが予想される。</a:t>
          </a:r>
        </a:p>
        <a:p>
          <a:r>
            <a:rPr kumimoji="1" lang="ja-JP" altLang="en-US" sz="1300">
              <a:latin typeface="ＭＳ Ｐゴシック" panose="020B0600070205080204" pitchFamily="50" charset="-128"/>
              <a:ea typeface="ＭＳ Ｐゴシック" panose="020B0600070205080204" pitchFamily="50" charset="-128"/>
            </a:rPr>
            <a:t>衛生費については、住民一人当たり６万４千円となっており、類似団体の平均を大きく上回っている。これは、公害補償にかかる補償給付費や大牟田・荒尾清掃施設組合への負担金が大きな割合を占めていること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実質収支については、２２年度決算で１０年ぶりの実質収支の黒字を達成して以降、国による地方交付税の臨時的な上乗せや、２３年度に策定した財政構造強化指針による取組みにより、３０年度決算まで９年連続で黒字を確保している。しかし、３０年度決算では財政調整基金からの取崩を行った上での黒字となっており、今後はより厳しい財政運営が見込まれる。</a:t>
          </a:r>
        </a:p>
        <a:p>
          <a:r>
            <a:rPr kumimoji="1" lang="ja-JP" altLang="en-US" sz="900">
              <a:latin typeface="ＭＳ ゴシック" pitchFamily="49" charset="-128"/>
              <a:ea typeface="ＭＳ ゴシック" pitchFamily="49" charset="-128"/>
            </a:rPr>
            <a:t>　財政調整基金については、黒字決算が継続しているため、２３年度以降、毎年度積立を行っているものの、３０年度決算での取崩により、３０年度末時点で２５億４７百万円と昨年度より減少した。財政構造強化指針で掲げた標準財政規模の１０％程度の残高の確保という目標に対しては概ね計画どおりに取り組んでいるものの、類似団体や近隣都市と比べるとまだ少ない現状である。このようなことから、３０年度に改定した財政構造強化指針において、財政調整基金残高の目標を２８年度決算時の類似団体の平均である４０億円とし、引き続き決算剰余金の２分の１の積立を行っていく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国の負担金等が基準額に対し大幅に超過して交付されたこと、被保険者数の減少とともに、一人当たりの保険給付費の伸びがほとんどなかったことなどから１億８０百万円の黒字となった。</a:t>
          </a:r>
        </a:p>
        <a:p>
          <a:r>
            <a:rPr kumimoji="1" lang="ja-JP" altLang="en-US" sz="1400">
              <a:latin typeface="ＭＳ ゴシック" pitchFamily="49" charset="-128"/>
              <a:ea typeface="ＭＳ ゴシック" pitchFamily="49" charset="-128"/>
            </a:rPr>
            <a:t>　介護保険特別会計は、国の負担金等が基準額に対し超過して交付されたこと、当初予算で見込んでいた保険給付費を下回ったことから２億２５百万円の黒字となった。</a:t>
          </a:r>
        </a:p>
        <a:p>
          <a:r>
            <a:rPr kumimoji="1" lang="ja-JP" altLang="en-US" sz="1400">
              <a:latin typeface="ＭＳ ゴシック" pitchFamily="49" charset="-128"/>
              <a:ea typeface="ＭＳ ゴシック" pitchFamily="49" charset="-128"/>
            </a:rPr>
            <a:t>　一般会計においては、財政健全化に向けた様々な取り組みにより実質収支は４２百万円の黒字となり、９年連続の黒字決算となった。しかしながら、これは財政調整基金から１億７０百万の取崩を行った結果であり、実質的には平成２８年度以来となる財源不足となっている。</a:t>
          </a:r>
        </a:p>
        <a:p>
          <a:r>
            <a:rPr kumimoji="1" lang="ja-JP" altLang="en-US" sz="1400">
              <a:latin typeface="ＭＳ ゴシック" pitchFamily="49" charset="-128"/>
              <a:ea typeface="ＭＳ ゴシック" pitchFamily="49" charset="-128"/>
            </a:rPr>
            <a:t>　次年度以降においても、人口流出と少子高齢化により生産年齢人口の減少傾向は続いていくと予測され、市税収入の大幅な増加は期待できず、歳出においては扶助費の増加や年々老朽化している公共施設の維持改修等に係る経費の増加が見込まれ、今後の財政見通しについては非常に厳しい状況にある。</a:t>
          </a:r>
        </a:p>
        <a:p>
          <a:r>
            <a:rPr kumimoji="1" lang="ja-JP" altLang="en-US" sz="1400">
              <a:latin typeface="ＭＳ ゴシック" pitchFamily="49" charset="-128"/>
              <a:ea typeface="ＭＳ ゴシック" pitchFamily="49" charset="-128"/>
            </a:rPr>
            <a:t>今後も全会計において、財政構造強化指針等に基づき収支均衡を継続していく。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CQ34" sqref="CQ34:DE34"/>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53465606</v>
      </c>
      <c r="BO4" s="461"/>
      <c r="BP4" s="461"/>
      <c r="BQ4" s="461"/>
      <c r="BR4" s="461"/>
      <c r="BS4" s="461"/>
      <c r="BT4" s="461"/>
      <c r="BU4" s="462"/>
      <c r="BV4" s="460">
        <v>55083908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0.2</v>
      </c>
      <c r="CU4" s="642"/>
      <c r="CV4" s="642"/>
      <c r="CW4" s="642"/>
      <c r="CX4" s="642"/>
      <c r="CY4" s="642"/>
      <c r="CZ4" s="642"/>
      <c r="DA4" s="643"/>
      <c r="DB4" s="641">
        <v>0.8</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53356568</v>
      </c>
      <c r="BO5" s="466"/>
      <c r="BP5" s="466"/>
      <c r="BQ5" s="466"/>
      <c r="BR5" s="466"/>
      <c r="BS5" s="466"/>
      <c r="BT5" s="466"/>
      <c r="BU5" s="467"/>
      <c r="BV5" s="465">
        <v>54843043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98.2</v>
      </c>
      <c r="CU5" s="436"/>
      <c r="CV5" s="436"/>
      <c r="CW5" s="436"/>
      <c r="CX5" s="436"/>
      <c r="CY5" s="436"/>
      <c r="CZ5" s="436"/>
      <c r="DA5" s="437"/>
      <c r="DB5" s="435">
        <v>96.3</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109038</v>
      </c>
      <c r="BO6" s="466"/>
      <c r="BP6" s="466"/>
      <c r="BQ6" s="466"/>
      <c r="BR6" s="466"/>
      <c r="BS6" s="466"/>
      <c r="BT6" s="466"/>
      <c r="BU6" s="467"/>
      <c r="BV6" s="465">
        <v>240865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103.5</v>
      </c>
      <c r="CU6" s="616"/>
      <c r="CV6" s="616"/>
      <c r="CW6" s="616"/>
      <c r="CX6" s="616"/>
      <c r="CY6" s="616"/>
      <c r="CZ6" s="616"/>
      <c r="DA6" s="617"/>
      <c r="DB6" s="615">
        <v>101.7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66556</v>
      </c>
      <c r="BO7" s="466"/>
      <c r="BP7" s="466"/>
      <c r="BQ7" s="466"/>
      <c r="BR7" s="466"/>
      <c r="BS7" s="466"/>
      <c r="BT7" s="466"/>
      <c r="BU7" s="467"/>
      <c r="BV7" s="465">
        <v>30660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27574457</v>
      </c>
      <c r="CU7" s="466"/>
      <c r="CV7" s="466"/>
      <c r="CW7" s="466"/>
      <c r="CX7" s="466"/>
      <c r="CY7" s="466"/>
      <c r="CZ7" s="466"/>
      <c r="DA7" s="467"/>
      <c r="DB7" s="465">
        <v>27716530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42482</v>
      </c>
      <c r="BO8" s="466"/>
      <c r="BP8" s="466"/>
      <c r="BQ8" s="466"/>
      <c r="BR8" s="466"/>
      <c r="BS8" s="466"/>
      <c r="BT8" s="466"/>
      <c r="BU8" s="467"/>
      <c r="BV8" s="465">
        <v>210205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0.53</v>
      </c>
      <c r="CU8" s="579"/>
      <c r="CV8" s="579"/>
      <c r="CW8" s="579"/>
      <c r="CX8" s="579"/>
      <c r="CY8" s="579"/>
      <c r="CZ8" s="579"/>
      <c r="DA8" s="580"/>
      <c r="DB8" s="578">
        <v>0.51</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117360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-167723</v>
      </c>
      <c r="BO9" s="466"/>
      <c r="BP9" s="466"/>
      <c r="BQ9" s="466"/>
      <c r="BR9" s="466"/>
      <c r="BS9" s="466"/>
      <c r="BT9" s="466"/>
      <c r="BU9" s="467"/>
      <c r="BV9" s="465">
        <v>185678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13.9</v>
      </c>
      <c r="CU9" s="436"/>
      <c r="CV9" s="436"/>
      <c r="CW9" s="436"/>
      <c r="CX9" s="436"/>
      <c r="CY9" s="436"/>
      <c r="CZ9" s="436"/>
      <c r="DA9" s="437"/>
      <c r="DB9" s="435">
        <v>14.9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123638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105186</v>
      </c>
      <c r="BO10" s="466"/>
      <c r="BP10" s="466"/>
      <c r="BQ10" s="466"/>
      <c r="BR10" s="466"/>
      <c r="BS10" s="466"/>
      <c r="BT10" s="466"/>
      <c r="BU10" s="467"/>
      <c r="BV10" s="465">
        <v>24725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115310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170000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114640</v>
      </c>
      <c r="S13" s="569"/>
      <c r="T13" s="569"/>
      <c r="U13" s="569"/>
      <c r="V13" s="570"/>
      <c r="W13" s="556" t="s">
        <v>138</v>
      </c>
      <c r="X13" s="478"/>
      <c r="Y13" s="478"/>
      <c r="Z13" s="478"/>
      <c r="AA13" s="478"/>
      <c r="AB13" s="479"/>
      <c r="AC13" s="441">
        <v>987</v>
      </c>
      <c r="AD13" s="442"/>
      <c r="AE13" s="442"/>
      <c r="AF13" s="442"/>
      <c r="AG13" s="443"/>
      <c r="AH13" s="441">
        <v>1021</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-232537</v>
      </c>
      <c r="BO13" s="466"/>
      <c r="BP13" s="466"/>
      <c r="BQ13" s="466"/>
      <c r="BR13" s="466"/>
      <c r="BS13" s="466"/>
      <c r="BT13" s="466"/>
      <c r="BU13" s="467"/>
      <c r="BV13" s="465">
        <v>210403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8.4</v>
      </c>
      <c r="CU13" s="436"/>
      <c r="CV13" s="436"/>
      <c r="CW13" s="436"/>
      <c r="CX13" s="436"/>
      <c r="CY13" s="436"/>
      <c r="CZ13" s="436"/>
      <c r="DA13" s="437"/>
      <c r="DB13" s="435">
        <v>9.1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116578</v>
      </c>
      <c r="S14" s="569"/>
      <c r="T14" s="569"/>
      <c r="U14" s="569"/>
      <c r="V14" s="570"/>
      <c r="W14" s="571"/>
      <c r="X14" s="481"/>
      <c r="Y14" s="481"/>
      <c r="Z14" s="481"/>
      <c r="AA14" s="481"/>
      <c r="AB14" s="482"/>
      <c r="AC14" s="561">
        <v>2.1</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48</v>
      </c>
      <c r="CU14" s="573"/>
      <c r="CV14" s="573"/>
      <c r="CW14" s="573"/>
      <c r="CX14" s="573"/>
      <c r="CY14" s="573"/>
      <c r="CZ14" s="573"/>
      <c r="DA14" s="574"/>
      <c r="DB14" s="572">
        <v>58.4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137</v>
      </c>
      <c r="N15" s="566"/>
      <c r="O15" s="566"/>
      <c r="P15" s="566"/>
      <c r="Q15" s="567"/>
      <c r="R15" s="568">
        <v>116012</v>
      </c>
      <c r="S15" s="569"/>
      <c r="T15" s="569"/>
      <c r="U15" s="569"/>
      <c r="V15" s="570"/>
      <c r="W15" s="556" t="s">
        <v>145</v>
      </c>
      <c r="X15" s="478"/>
      <c r="Y15" s="478"/>
      <c r="Z15" s="478"/>
      <c r="AA15" s="478"/>
      <c r="AB15" s="479"/>
      <c r="AC15" s="441">
        <v>11858</v>
      </c>
      <c r="AD15" s="442"/>
      <c r="AE15" s="442"/>
      <c r="AF15" s="442"/>
      <c r="AG15" s="443"/>
      <c r="AH15" s="441">
        <v>12274</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12447009</v>
      </c>
      <c r="BO15" s="461"/>
      <c r="BP15" s="461"/>
      <c r="BQ15" s="461"/>
      <c r="BR15" s="461"/>
      <c r="BS15" s="461"/>
      <c r="BT15" s="461"/>
      <c r="BU15" s="462"/>
      <c r="BV15" s="460">
        <v>11771665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25.8</v>
      </c>
      <c r="AD16" s="562"/>
      <c r="AE16" s="562"/>
      <c r="AF16" s="562"/>
      <c r="AG16" s="563"/>
      <c r="AH16" s="561">
        <v>25.8</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22640660</v>
      </c>
      <c r="BO16" s="466"/>
      <c r="BP16" s="466"/>
      <c r="BQ16" s="466"/>
      <c r="BR16" s="466"/>
      <c r="BS16" s="466"/>
      <c r="BT16" s="466"/>
      <c r="BU16" s="467"/>
      <c r="BV16" s="465">
        <v>22911380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33080</v>
      </c>
      <c r="AD17" s="442"/>
      <c r="AE17" s="442"/>
      <c r="AF17" s="442"/>
      <c r="AG17" s="443"/>
      <c r="AH17" s="441">
        <v>34216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15915998</v>
      </c>
      <c r="BO17" s="466"/>
      <c r="BP17" s="466"/>
      <c r="BQ17" s="466"/>
      <c r="BR17" s="466"/>
      <c r="BS17" s="466"/>
      <c r="BT17" s="466"/>
      <c r="BU17" s="467"/>
      <c r="BV17" s="465">
        <v>15013016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81.45</v>
      </c>
      <c r="M18" s="530"/>
      <c r="N18" s="530"/>
      <c r="O18" s="530"/>
      <c r="P18" s="530"/>
      <c r="Q18" s="530"/>
      <c r="R18" s="531"/>
      <c r="S18" s="531"/>
      <c r="T18" s="531"/>
      <c r="U18" s="531"/>
      <c r="V18" s="532"/>
      <c r="W18" s="546"/>
      <c r="X18" s="547"/>
      <c r="Y18" s="547"/>
      <c r="Z18" s="547"/>
      <c r="AA18" s="547"/>
      <c r="AB18" s="557"/>
      <c r="AC18" s="429">
        <v>72</v>
      </c>
      <c r="AD18" s="430"/>
      <c r="AE18" s="430"/>
      <c r="AF18" s="430"/>
      <c r="AG18" s="533"/>
      <c r="AH18" s="429">
        <v>72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27988329</v>
      </c>
      <c r="BO18" s="466"/>
      <c r="BP18" s="466"/>
      <c r="BQ18" s="466"/>
      <c r="BR18" s="466"/>
      <c r="BS18" s="466"/>
      <c r="BT18" s="466"/>
      <c r="BU18" s="467"/>
      <c r="BV18" s="465">
        <v>28706394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1441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30865300</v>
      </c>
      <c r="BO19" s="466"/>
      <c r="BP19" s="466"/>
      <c r="BQ19" s="466"/>
      <c r="BR19" s="466"/>
      <c r="BS19" s="466"/>
      <c r="BT19" s="466"/>
      <c r="BU19" s="467"/>
      <c r="BV19" s="465">
        <v>31822056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49398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46883995</v>
      </c>
      <c r="BO23" s="466"/>
      <c r="BP23" s="466"/>
      <c r="BQ23" s="466"/>
      <c r="BR23" s="466"/>
      <c r="BS23" s="466"/>
      <c r="BT23" s="466"/>
      <c r="BU23" s="467"/>
      <c r="BV23" s="465">
        <v>47376175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9060</v>
      </c>
      <c r="R24" s="442"/>
      <c r="S24" s="442"/>
      <c r="T24" s="442"/>
      <c r="U24" s="442"/>
      <c r="V24" s="443"/>
      <c r="W24" s="507"/>
      <c r="X24" s="498"/>
      <c r="Y24" s="499"/>
      <c r="Z24" s="438" t="s">
        <v>169</v>
      </c>
      <c r="AA24" s="439"/>
      <c r="AB24" s="439"/>
      <c r="AC24" s="439"/>
      <c r="AD24" s="439"/>
      <c r="AE24" s="439"/>
      <c r="AF24" s="439"/>
      <c r="AG24" s="440"/>
      <c r="AH24" s="441">
        <v>827</v>
      </c>
      <c r="AI24" s="442"/>
      <c r="AJ24" s="442"/>
      <c r="AK24" s="442"/>
      <c r="AL24" s="443"/>
      <c r="AM24" s="441">
        <v>2806011</v>
      </c>
      <c r="AN24" s="442"/>
      <c r="AO24" s="442"/>
      <c r="AP24" s="442"/>
      <c r="AQ24" s="442"/>
      <c r="AR24" s="443"/>
      <c r="AS24" s="441">
        <v>3393</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42674213</v>
      </c>
      <c r="BO24" s="466"/>
      <c r="BP24" s="466"/>
      <c r="BQ24" s="466"/>
      <c r="BR24" s="466"/>
      <c r="BS24" s="466"/>
      <c r="BT24" s="466"/>
      <c r="BU24" s="467"/>
      <c r="BV24" s="465">
        <v>42455375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2</v>
      </c>
      <c r="M25" s="442"/>
      <c r="N25" s="442"/>
      <c r="O25" s="442"/>
      <c r="P25" s="443"/>
      <c r="Q25" s="441">
        <v>7250</v>
      </c>
      <c r="R25" s="442"/>
      <c r="S25" s="442"/>
      <c r="T25" s="442"/>
      <c r="U25" s="442"/>
      <c r="V25" s="443"/>
      <c r="W25" s="507"/>
      <c r="X25" s="498"/>
      <c r="Y25" s="499"/>
      <c r="Z25" s="438" t="s">
        <v>172</v>
      </c>
      <c r="AA25" s="439"/>
      <c r="AB25" s="439"/>
      <c r="AC25" s="439"/>
      <c r="AD25" s="439"/>
      <c r="AE25" s="439"/>
      <c r="AF25" s="439"/>
      <c r="AG25" s="440"/>
      <c r="AH25" s="441">
        <v>128</v>
      </c>
      <c r="AI25" s="442"/>
      <c r="AJ25" s="442"/>
      <c r="AK25" s="442"/>
      <c r="AL25" s="443"/>
      <c r="AM25" s="441">
        <v>390016</v>
      </c>
      <c r="AN25" s="442"/>
      <c r="AO25" s="442"/>
      <c r="AP25" s="442"/>
      <c r="AQ25" s="442"/>
      <c r="AR25" s="443"/>
      <c r="AS25" s="441">
        <v>3047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4419758</v>
      </c>
      <c r="BO25" s="461"/>
      <c r="BP25" s="461"/>
      <c r="BQ25" s="461"/>
      <c r="BR25" s="461"/>
      <c r="BS25" s="461"/>
      <c r="BT25" s="461"/>
      <c r="BU25" s="462"/>
      <c r="BV25" s="460">
        <v>4383695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6610</v>
      </c>
      <c r="R26" s="442"/>
      <c r="S26" s="442"/>
      <c r="T26" s="442"/>
      <c r="U26" s="442"/>
      <c r="V26" s="443"/>
      <c r="W26" s="507"/>
      <c r="X26" s="498"/>
      <c r="Y26" s="499"/>
      <c r="Z26" s="438" t="s">
        <v>175</v>
      </c>
      <c r="AA26" s="520"/>
      <c r="AB26" s="520"/>
      <c r="AC26" s="520"/>
      <c r="AD26" s="520"/>
      <c r="AE26" s="520"/>
      <c r="AF26" s="520"/>
      <c r="AG26" s="521"/>
      <c r="AH26" s="441">
        <v>69</v>
      </c>
      <c r="AI26" s="442"/>
      <c r="AJ26" s="442"/>
      <c r="AK26" s="442"/>
      <c r="AL26" s="443"/>
      <c r="AM26" s="441">
        <v>231288</v>
      </c>
      <c r="AN26" s="442"/>
      <c r="AO26" s="442"/>
      <c r="AP26" s="442"/>
      <c r="AQ26" s="442"/>
      <c r="AR26" s="443"/>
      <c r="AS26" s="441">
        <v>3352</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5660</v>
      </c>
      <c r="R27" s="442"/>
      <c r="S27" s="442"/>
      <c r="T27" s="442"/>
      <c r="U27" s="442"/>
      <c r="V27" s="443"/>
      <c r="W27" s="507"/>
      <c r="X27" s="498"/>
      <c r="Y27" s="499"/>
      <c r="Z27" s="438" t="s">
        <v>178</v>
      </c>
      <c r="AA27" s="439"/>
      <c r="AB27" s="439"/>
      <c r="AC27" s="439"/>
      <c r="AD27" s="439"/>
      <c r="AE27" s="439"/>
      <c r="AF27" s="439"/>
      <c r="AG27" s="440"/>
      <c r="AH27" s="441">
        <v>5</v>
      </c>
      <c r="AI27" s="442"/>
      <c r="AJ27" s="442"/>
      <c r="AK27" s="442"/>
      <c r="AL27" s="443"/>
      <c r="AM27" s="441">
        <v>20295</v>
      </c>
      <c r="AN27" s="442"/>
      <c r="AO27" s="442"/>
      <c r="AP27" s="442"/>
      <c r="AQ27" s="442"/>
      <c r="AR27" s="443"/>
      <c r="AS27" s="441">
        <v>4059</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326502</v>
      </c>
      <c r="BO27" s="469"/>
      <c r="BP27" s="469"/>
      <c r="BQ27" s="469"/>
      <c r="BR27" s="469"/>
      <c r="BS27" s="469"/>
      <c r="BT27" s="469"/>
      <c r="BU27" s="470"/>
      <c r="BV27" s="468">
        <v>326339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4980</v>
      </c>
      <c r="R28" s="442"/>
      <c r="S28" s="442"/>
      <c r="T28" s="442"/>
      <c r="U28" s="442"/>
      <c r="V28" s="443"/>
      <c r="W28" s="507"/>
      <c r="X28" s="498"/>
      <c r="Y28" s="499"/>
      <c r="Z28" s="438" t="s">
        <v>181</v>
      </c>
      <c r="AA28" s="439"/>
      <c r="AB28" s="439"/>
      <c r="AC28" s="439"/>
      <c r="AD28" s="439"/>
      <c r="AE28" s="439"/>
      <c r="AF28" s="439"/>
      <c r="AG28" s="440"/>
      <c r="AH28" s="441" t="s">
        <v>182</v>
      </c>
      <c r="AI28" s="442"/>
      <c r="AJ28" s="442"/>
      <c r="AK28" s="442"/>
      <c r="AL28" s="443"/>
      <c r="AM28" s="441" t="s">
        <v>182</v>
      </c>
      <c r="AN28" s="442"/>
      <c r="AO28" s="442"/>
      <c r="AP28" s="442"/>
      <c r="AQ28" s="442"/>
      <c r="AR28" s="443"/>
      <c r="AS28" s="441" t="s">
        <v>182</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2547489</v>
      </c>
      <c r="BO28" s="461"/>
      <c r="BP28" s="461"/>
      <c r="BQ28" s="461"/>
      <c r="BR28" s="461"/>
      <c r="BS28" s="461"/>
      <c r="BT28" s="461"/>
      <c r="BU28" s="462"/>
      <c r="BV28" s="460">
        <v>2612303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184</v>
      </c>
      <c r="F29" s="439"/>
      <c r="G29" s="439"/>
      <c r="H29" s="439"/>
      <c r="I29" s="439"/>
      <c r="J29" s="439"/>
      <c r="K29" s="440"/>
      <c r="L29" s="441">
        <v>23</v>
      </c>
      <c r="M29" s="442"/>
      <c r="N29" s="442"/>
      <c r="O29" s="442"/>
      <c r="P29" s="443"/>
      <c r="Q29" s="441">
        <v>4530</v>
      </c>
      <c r="R29" s="442"/>
      <c r="S29" s="442"/>
      <c r="T29" s="442"/>
      <c r="U29" s="442"/>
      <c r="V29" s="443"/>
      <c r="W29" s="508"/>
      <c r="X29" s="509"/>
      <c r="Y29" s="510"/>
      <c r="Z29" s="438" t="s">
        <v>185</v>
      </c>
      <c r="AA29" s="439"/>
      <c r="AB29" s="439"/>
      <c r="AC29" s="439"/>
      <c r="AD29" s="439"/>
      <c r="AE29" s="439"/>
      <c r="AF29" s="439"/>
      <c r="AG29" s="440"/>
      <c r="AH29" s="441">
        <v>832</v>
      </c>
      <c r="AI29" s="442"/>
      <c r="AJ29" s="442"/>
      <c r="AK29" s="442"/>
      <c r="AL29" s="443"/>
      <c r="AM29" s="441">
        <v>2826306</v>
      </c>
      <c r="AN29" s="442"/>
      <c r="AO29" s="442"/>
      <c r="AP29" s="442"/>
      <c r="AQ29" s="442"/>
      <c r="AR29" s="443"/>
      <c r="AS29" s="441">
        <v>3397</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t="s">
        <v>187</v>
      </c>
      <c r="BO29" s="466"/>
      <c r="BP29" s="466"/>
      <c r="BQ29" s="466"/>
      <c r="BR29" s="466"/>
      <c r="BS29" s="466"/>
      <c r="BT29" s="466"/>
      <c r="BU29" s="467"/>
      <c r="BV29" s="465" t="s">
        <v>182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4866946</v>
      </c>
      <c r="BO30" s="469"/>
      <c r="BP30" s="469"/>
      <c r="BQ30" s="469"/>
      <c r="BR30" s="469"/>
      <c r="BS30" s="469"/>
      <c r="BT30" s="469"/>
      <c r="BU30" s="470"/>
      <c r="BV30" s="468">
        <v>4600470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福岡県自治振興組合（一般会計）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有明環境整備公社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病院事業債管理特別会計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福岡県自治振興組合（公文書館事業特別会計）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大牟田市文化振興財団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大牟田・荒尾清掃施設組合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大牟田市地域活性化センター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福岡県後期高齢者医療広域連合（一般会計）</v>
      </c>
      <c r="BZ37" s="423"/>
      <c r="CA37" s="423"/>
      <c r="CB37" s="423"/>
      <c r="CC37" s="423"/>
      <c r="CD37" s="423"/>
      <c r="CE37" s="423"/>
      <c r="CF37" s="423"/>
      <c r="CG37" s="423"/>
      <c r="CH37" s="423"/>
      <c r="CI37" s="423"/>
      <c r="CJ37" s="423"/>
      <c r="CK37" s="423"/>
      <c r="CL37" s="423"/>
      <c r="CM37" s="423"/>
      <c r="CN37" s="213"/>
      <c r="CO37" s="424">
        <f t="shared" si="3"/>
        <v>17</v>
      </c>
      <c r="CP37" s="424"/>
      <c r="CQ37" s="423" t="str">
        <f>IF('各会計、関係団体の財政状況及び健全化判断比率'!BS10="","",'各会計、関係団体の財政状況及び健全化判断比率'!BS10)</f>
        <v>大牟田市土地開発公社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福岡県後期高齢者医療広域連合（特別会計）</v>
      </c>
      <c r="BZ38" s="423"/>
      <c r="CA38" s="423"/>
      <c r="CB38" s="423"/>
      <c r="CC38" s="423"/>
      <c r="CD38" s="423"/>
      <c r="CE38" s="423"/>
      <c r="CF38" s="423"/>
      <c r="CG38" s="423"/>
      <c r="CH38" s="423"/>
      <c r="CI38" s="423"/>
      <c r="CJ38" s="423"/>
      <c r="CK38" s="423"/>
      <c r="CL38" s="423"/>
      <c r="CM38" s="423"/>
      <c r="CN38" s="213"/>
      <c r="CO38" s="424">
        <f t="shared" si="3"/>
        <v>18</v>
      </c>
      <c r="CP38" s="424"/>
      <c r="CQ38" s="423" t="str">
        <f>IF('各会計、関係団体の財政状況及び健全化判断比率'!BS11="","",'各会計、関係団体の財政状況及び健全化判断比率'!BS11)</f>
        <v>大牟田市立病院</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福岡県南広域水道企業団</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fFcU99tIGsr2S2U0y0bhxa/aZDY0++OiF29sI9XP+j1iAq45MGRboWvIDtMk1aaSjdc8x1GQuV1s8D8/bnS2CA==" saltValue="NcYvml/6tcweFHP241o9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7" t="s">
        <v>562</v>
      </c>
      <c r="D34" s="1247"/>
      <c r="E34" s="1248"/>
      <c r="F34" s="32">
        <v>5.72</v>
      </c>
      <c r="G34" s="33">
        <v>5.64</v>
      </c>
      <c r="H34" s="33">
        <v>7.04</v>
      </c>
      <c r="I34" s="33">
        <v>7.76</v>
      </c>
      <c r="J34" s="34">
        <v>8.67</v>
      </c>
      <c r="K34" s="22"/>
      <c r="L34" s="22"/>
      <c r="M34" s="22"/>
      <c r="N34" s="22"/>
      <c r="O34" s="22"/>
      <c r="P34" s="22"/>
    </row>
    <row r="35" spans="1:16" ht="39" customHeight="1">
      <c r="A35" s="22"/>
      <c r="B35" s="35"/>
      <c r="C35" s="1241" t="s">
        <v>563</v>
      </c>
      <c r="D35" s="1242"/>
      <c r="E35" s="1243"/>
      <c r="F35" s="36">
        <v>0.75</v>
      </c>
      <c r="G35" s="37">
        <v>0.54</v>
      </c>
      <c r="H35" s="37">
        <v>1.3</v>
      </c>
      <c r="I35" s="37">
        <v>1.84</v>
      </c>
      <c r="J35" s="38">
        <v>2.33</v>
      </c>
      <c r="K35" s="22"/>
      <c r="L35" s="22"/>
      <c r="M35" s="22"/>
      <c r="N35" s="22"/>
      <c r="O35" s="22"/>
      <c r="P35" s="22"/>
    </row>
    <row r="36" spans="1:16" ht="39" customHeight="1">
      <c r="A36" s="22"/>
      <c r="B36" s="35"/>
      <c r="C36" s="1241" t="s">
        <v>564</v>
      </c>
      <c r="D36" s="1242"/>
      <c r="E36" s="1243"/>
      <c r="F36" s="36">
        <v>0.01</v>
      </c>
      <c r="G36" s="37">
        <v>0.47</v>
      </c>
      <c r="H36" s="37">
        <v>0.91</v>
      </c>
      <c r="I36" s="37">
        <v>1.1299999999999999</v>
      </c>
      <c r="J36" s="38">
        <v>0.81</v>
      </c>
      <c r="K36" s="22"/>
      <c r="L36" s="22"/>
      <c r="M36" s="22"/>
      <c r="N36" s="22"/>
      <c r="O36" s="22"/>
      <c r="P36" s="22"/>
    </row>
    <row r="37" spans="1:16" ht="39" customHeight="1">
      <c r="A37" s="22"/>
      <c r="B37" s="35"/>
      <c r="C37" s="1241" t="s">
        <v>565</v>
      </c>
      <c r="D37" s="1242"/>
      <c r="E37" s="1243"/>
      <c r="F37" s="36">
        <v>0.02</v>
      </c>
      <c r="G37" s="37" t="s">
        <v>566</v>
      </c>
      <c r="H37" s="37" t="s">
        <v>567</v>
      </c>
      <c r="I37" s="37">
        <v>0.08</v>
      </c>
      <c r="J37" s="38">
        <v>0.65</v>
      </c>
      <c r="K37" s="22"/>
      <c r="L37" s="22"/>
      <c r="M37" s="22"/>
      <c r="N37" s="22"/>
      <c r="O37" s="22"/>
      <c r="P37" s="22"/>
    </row>
    <row r="38" spans="1:16" ht="39" customHeight="1">
      <c r="A38" s="22"/>
      <c r="B38" s="35"/>
      <c r="C38" s="1241" t="s">
        <v>568</v>
      </c>
      <c r="D38" s="1242"/>
      <c r="E38" s="1243"/>
      <c r="F38" s="36">
        <v>1.64</v>
      </c>
      <c r="G38" s="37">
        <v>2.41</v>
      </c>
      <c r="H38" s="37">
        <v>0.08</v>
      </c>
      <c r="I38" s="37">
        <v>0.75</v>
      </c>
      <c r="J38" s="38">
        <v>0.15</v>
      </c>
      <c r="K38" s="22"/>
      <c r="L38" s="22"/>
      <c r="M38" s="22"/>
      <c r="N38" s="22"/>
      <c r="O38" s="22"/>
      <c r="P38" s="22"/>
    </row>
    <row r="39" spans="1:16" ht="39" customHeight="1">
      <c r="A39" s="22"/>
      <c r="B39" s="35"/>
      <c r="C39" s="1241" t="s">
        <v>569</v>
      </c>
      <c r="D39" s="1242"/>
      <c r="E39" s="1243"/>
      <c r="F39" s="36">
        <v>0.13</v>
      </c>
      <c r="G39" s="37">
        <v>0.13</v>
      </c>
      <c r="H39" s="37">
        <v>0.12</v>
      </c>
      <c r="I39" s="37">
        <v>0.12</v>
      </c>
      <c r="J39" s="38">
        <v>0.14000000000000001</v>
      </c>
      <c r="K39" s="22"/>
      <c r="L39" s="22"/>
      <c r="M39" s="22"/>
      <c r="N39" s="22"/>
      <c r="O39" s="22"/>
      <c r="P39" s="22"/>
    </row>
    <row r="40" spans="1:16" ht="39" customHeight="1">
      <c r="A40" s="22"/>
      <c r="B40" s="35"/>
      <c r="C40" s="1241" t="s">
        <v>570</v>
      </c>
      <c r="D40" s="1242"/>
      <c r="E40" s="1243"/>
      <c r="F40" s="36">
        <v>0</v>
      </c>
      <c r="G40" s="37">
        <v>0</v>
      </c>
      <c r="H40" s="37">
        <v>0</v>
      </c>
      <c r="I40" s="37">
        <v>0</v>
      </c>
      <c r="J40" s="38">
        <v>0</v>
      </c>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571</v>
      </c>
      <c r="D42" s="1242"/>
      <c r="E42" s="1243"/>
      <c r="F42" s="36" t="s">
        <v>527</v>
      </c>
      <c r="G42" s="37" t="s">
        <v>527</v>
      </c>
      <c r="H42" s="37" t="s">
        <v>527</v>
      </c>
      <c r="I42" s="37" t="s">
        <v>527</v>
      </c>
      <c r="J42" s="38" t="s">
        <v>527</v>
      </c>
      <c r="K42" s="22"/>
      <c r="L42" s="22"/>
      <c r="M42" s="22"/>
      <c r="N42" s="22"/>
      <c r="O42" s="22"/>
      <c r="P42" s="22"/>
    </row>
    <row r="43" spans="1:16" ht="39" customHeight="1" thickBot="1">
      <c r="A43" s="22"/>
      <c r="B43" s="40"/>
      <c r="C43" s="1244" t="s">
        <v>572</v>
      </c>
      <c r="D43" s="1245"/>
      <c r="E43" s="1246"/>
      <c r="F43" s="41" t="s">
        <v>527</v>
      </c>
      <c r="G43" s="42" t="s">
        <v>527</v>
      </c>
      <c r="H43" s="42" t="s">
        <v>527</v>
      </c>
      <c r="I43" s="42" t="s">
        <v>527</v>
      </c>
      <c r="J43" s="43" t="s">
        <v>527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MBrep1pvfeb0gb0prmX77COc9LSpFut5dfd6RXKbOdksbiKlba9Gw6XjJVtR7T+Y5cwXM5n4d6a0hRJd9ULSQ==" saltValue="cSqEN480ImrDQJ/C8Lg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55" zoomScaleNormal="55" zoomScaleSheetLayoutView="55" workbookViewId="0">
      <selection activeCell="K58" sqref="K58:O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67" t="s">
        <v>11</v>
      </c>
      <c r="C45" s="1268"/>
      <c r="D45" s="58"/>
      <c r="E45" s="1273" t="s">
        <v>12</v>
      </c>
      <c r="F45" s="1273"/>
      <c r="G45" s="1273"/>
      <c r="H45" s="1273"/>
      <c r="I45" s="1273"/>
      <c r="J45" s="1274"/>
      <c r="K45" s="59">
        <v>6085</v>
      </c>
      <c r="L45" s="60">
        <v>6013</v>
      </c>
      <c r="M45" s="60">
        <v>6165</v>
      </c>
      <c r="N45" s="60">
        <v>6021</v>
      </c>
      <c r="O45" s="61">
        <v>5565</v>
      </c>
      <c r="P45" s="48"/>
      <c r="Q45" s="48"/>
      <c r="R45" s="48"/>
      <c r="S45" s="48"/>
      <c r="T45" s="48"/>
      <c r="U45" s="48"/>
    </row>
    <row r="46" spans="1:21" ht="30.75" customHeight="1">
      <c r="A46" s="48"/>
      <c r="B46" s="1269"/>
      <c r="C46" s="1270"/>
      <c r="D46" s="62"/>
      <c r="E46" s="1251" t="s">
        <v>13</v>
      </c>
      <c r="F46" s="1251"/>
      <c r="G46" s="1251"/>
      <c r="H46" s="1251"/>
      <c r="I46" s="1251"/>
      <c r="J46" s="1252"/>
      <c r="K46" s="63" t="s">
        <v>527</v>
      </c>
      <c r="L46" s="64" t="s">
        <v>527</v>
      </c>
      <c r="M46" s="64" t="s">
        <v>527</v>
      </c>
      <c r="N46" s="64" t="s">
        <v>527</v>
      </c>
      <c r="O46" s="65" t="s">
        <v>527</v>
      </c>
      <c r="P46" s="48"/>
      <c r="Q46" s="48"/>
      <c r="R46" s="48"/>
      <c r="S46" s="48"/>
      <c r="T46" s="48"/>
      <c r="U46" s="48"/>
    </row>
    <row r="47" spans="1:21" ht="30.75" customHeight="1">
      <c r="A47" s="48"/>
      <c r="B47" s="1269"/>
      <c r="C47" s="1270"/>
      <c r="D47" s="62"/>
      <c r="E47" s="1251" t="s">
        <v>14</v>
      </c>
      <c r="F47" s="1251"/>
      <c r="G47" s="1251"/>
      <c r="H47" s="1251"/>
      <c r="I47" s="1251"/>
      <c r="J47" s="1252"/>
      <c r="K47" s="63" t="s">
        <v>527</v>
      </c>
      <c r="L47" s="64" t="s">
        <v>527</v>
      </c>
      <c r="M47" s="64" t="s">
        <v>527</v>
      </c>
      <c r="N47" s="64" t="s">
        <v>527</v>
      </c>
      <c r="O47" s="65" t="s">
        <v>527</v>
      </c>
      <c r="P47" s="48"/>
      <c r="Q47" s="48"/>
      <c r="R47" s="48"/>
      <c r="S47" s="48"/>
      <c r="T47" s="48"/>
      <c r="U47" s="48"/>
    </row>
    <row r="48" spans="1:21" ht="30.75" customHeight="1">
      <c r="A48" s="48"/>
      <c r="B48" s="1269"/>
      <c r="C48" s="1270"/>
      <c r="D48" s="62"/>
      <c r="E48" s="1251" t="s">
        <v>15</v>
      </c>
      <c r="F48" s="1251"/>
      <c r="G48" s="1251"/>
      <c r="H48" s="1251"/>
      <c r="I48" s="1251"/>
      <c r="J48" s="1252"/>
      <c r="K48" s="63">
        <v>1109</v>
      </c>
      <c r="L48" s="64">
        <v>1087</v>
      </c>
      <c r="M48" s="64">
        <v>1115</v>
      </c>
      <c r="N48" s="64">
        <v>970</v>
      </c>
      <c r="O48" s="65">
        <v>965</v>
      </c>
      <c r="P48" s="48"/>
      <c r="Q48" s="48"/>
      <c r="R48" s="48"/>
      <c r="S48" s="48"/>
      <c r="T48" s="48"/>
      <c r="U48" s="48"/>
    </row>
    <row r="49" spans="1:21" ht="30.75" customHeight="1">
      <c r="A49" s="48"/>
      <c r="B49" s="1269"/>
      <c r="C49" s="1270"/>
      <c r="D49" s="62"/>
      <c r="E49" s="1251" t="s">
        <v>16</v>
      </c>
      <c r="F49" s="1251"/>
      <c r="G49" s="1251"/>
      <c r="H49" s="1251"/>
      <c r="I49" s="1251"/>
      <c r="J49" s="1252"/>
      <c r="K49" s="63">
        <v>316</v>
      </c>
      <c r="L49" s="64">
        <v>316</v>
      </c>
      <c r="M49" s="64">
        <v>244</v>
      </c>
      <c r="N49" s="64">
        <v>244</v>
      </c>
      <c r="O49" s="65">
        <v>2</v>
      </c>
      <c r="P49" s="48"/>
      <c r="Q49" s="48"/>
      <c r="R49" s="48"/>
      <c r="S49" s="48"/>
      <c r="T49" s="48"/>
      <c r="U49" s="48"/>
    </row>
    <row r="50" spans="1:21" ht="30.75" customHeight="1">
      <c r="A50" s="48"/>
      <c r="B50" s="1269"/>
      <c r="C50" s="1270"/>
      <c r="D50" s="62"/>
      <c r="E50" s="1251" t="s">
        <v>17</v>
      </c>
      <c r="F50" s="1251"/>
      <c r="G50" s="1251"/>
      <c r="H50" s="1251"/>
      <c r="I50" s="1251"/>
      <c r="J50" s="1252"/>
      <c r="K50" s="63">
        <v>16</v>
      </c>
      <c r="L50" s="64">
        <v>15</v>
      </c>
      <c r="M50" s="64">
        <v>13</v>
      </c>
      <c r="N50" s="64">
        <v>11</v>
      </c>
      <c r="O50" s="65">
        <v>1</v>
      </c>
      <c r="P50" s="48"/>
      <c r="Q50" s="48"/>
      <c r="R50" s="48"/>
      <c r="S50" s="48"/>
      <c r="T50" s="48"/>
      <c r="U50" s="48"/>
    </row>
    <row r="51" spans="1:21" ht="30.75" customHeight="1">
      <c r="A51" s="48"/>
      <c r="B51" s="1271"/>
      <c r="C51" s="1272"/>
      <c r="D51" s="66"/>
      <c r="E51" s="1251" t="s">
        <v>18</v>
      </c>
      <c r="F51" s="1251"/>
      <c r="G51" s="1251"/>
      <c r="H51" s="1251"/>
      <c r="I51" s="1251"/>
      <c r="J51" s="1252"/>
      <c r="K51" s="63" t="s">
        <v>527</v>
      </c>
      <c r="L51" s="64" t="s">
        <v>527</v>
      </c>
      <c r="M51" s="64">
        <v>0</v>
      </c>
      <c r="N51" s="64" t="s">
        <v>527</v>
      </c>
      <c r="O51" s="65" t="s">
        <v>527</v>
      </c>
      <c r="P51" s="48"/>
      <c r="Q51" s="48"/>
      <c r="R51" s="48"/>
      <c r="S51" s="48"/>
      <c r="T51" s="48"/>
      <c r="U51" s="48"/>
    </row>
    <row r="52" spans="1:21" ht="30.75" customHeight="1">
      <c r="A52" s="48"/>
      <c r="B52" s="1249" t="s">
        <v>19</v>
      </c>
      <c r="C52" s="1250"/>
      <c r="D52" s="66"/>
      <c r="E52" s="1251" t="s">
        <v>20</v>
      </c>
      <c r="F52" s="1251"/>
      <c r="G52" s="1251"/>
      <c r="H52" s="1251"/>
      <c r="I52" s="1251"/>
      <c r="J52" s="1252"/>
      <c r="K52" s="63">
        <v>5393</v>
      </c>
      <c r="L52" s="64">
        <v>5301</v>
      </c>
      <c r="M52" s="64">
        <v>5350</v>
      </c>
      <c r="N52" s="64">
        <v>4987</v>
      </c>
      <c r="O52" s="65">
        <v>4982</v>
      </c>
      <c r="P52" s="48"/>
      <c r="Q52" s="48"/>
      <c r="R52" s="48"/>
      <c r="S52" s="48"/>
      <c r="T52" s="48"/>
      <c r="U52" s="48"/>
    </row>
    <row r="53" spans="1:21" ht="30.75" customHeight="1" thickBot="1">
      <c r="A53" s="48"/>
      <c r="B53" s="1253" t="s">
        <v>21</v>
      </c>
      <c r="C53" s="1254"/>
      <c r="D53" s="67"/>
      <c r="E53" s="1255" t="s">
        <v>22</v>
      </c>
      <c r="F53" s="1255"/>
      <c r="G53" s="1255"/>
      <c r="H53" s="1255"/>
      <c r="I53" s="1255"/>
      <c r="J53" s="1256"/>
      <c r="K53" s="68">
        <v>2133</v>
      </c>
      <c r="L53" s="69">
        <v>2130</v>
      </c>
      <c r="M53" s="69">
        <v>2187</v>
      </c>
      <c r="N53" s="69">
        <v>2259</v>
      </c>
      <c r="O53" s="70">
        <v>1551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57" t="s">
        <v>25</v>
      </c>
      <c r="C57" s="1258"/>
      <c r="D57" s="1261" t="s">
        <v>26</v>
      </c>
      <c r="E57" s="1262"/>
      <c r="F57" s="1262"/>
      <c r="G57" s="1262"/>
      <c r="H57" s="1262"/>
      <c r="I57" s="1262"/>
      <c r="J57" s="1263"/>
      <c r="K57" s="82" t="s">
        <v>603</v>
      </c>
      <c r="L57" s="83" t="s">
        <v>527</v>
      </c>
      <c r="M57" s="83" t="s">
        <v>527</v>
      </c>
      <c r="N57" s="83" t="s">
        <v>527</v>
      </c>
      <c r="O57" s="84" t="s">
        <v>527</v>
      </c>
    </row>
    <row r="58" spans="1:21" ht="31.5" customHeight="1" thickBot="1">
      <c r="B58" s="1259"/>
      <c r="C58" s="1260"/>
      <c r="D58" s="1264" t="s">
        <v>27</v>
      </c>
      <c r="E58" s="1265"/>
      <c r="F58" s="1265"/>
      <c r="G58" s="1265"/>
      <c r="H58" s="1265"/>
      <c r="I58" s="1265"/>
      <c r="J58" s="1266"/>
      <c r="K58" s="85" t="s">
        <v>527</v>
      </c>
      <c r="L58" s="86" t="s">
        <v>527</v>
      </c>
      <c r="M58" s="86" t="s">
        <v>527</v>
      </c>
      <c r="N58" s="86" t="s">
        <v>527</v>
      </c>
      <c r="O58" s="87" t="s">
        <v>527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eCSqGX0cdZzwrZ7xLsUAoizQ59DcJG392oFHVUEo9AhwjXyCJCcHpbtY1x27zaSdhs7yD1MZjMCkvaDunCd5A==" saltValue="puYlrynnRTXYHlMinqJ1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0" zoomScaleNormal="70" zoomScaleSheetLayoutView="100" workbookViewId="0">
      <selection activeCell="M44" sqref="M44"/>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87" t="s">
        <v>30</v>
      </c>
      <c r="C41" s="1288"/>
      <c r="D41" s="101"/>
      <c r="E41" s="1289" t="s">
        <v>31</v>
      </c>
      <c r="F41" s="1289"/>
      <c r="G41" s="1289"/>
      <c r="H41" s="1290"/>
      <c r="I41" s="102">
        <v>52818</v>
      </c>
      <c r="J41" s="103">
        <v>53330</v>
      </c>
      <c r="K41" s="103">
        <v>52055</v>
      </c>
      <c r="L41" s="103">
        <v>51027</v>
      </c>
      <c r="M41" s="104">
        <v>50018</v>
      </c>
    </row>
    <row r="42" spans="2:13" ht="27.75" customHeight="1">
      <c r="B42" s="1277"/>
      <c r="C42" s="1278"/>
      <c r="D42" s="105"/>
      <c r="E42" s="1281" t="s">
        <v>32</v>
      </c>
      <c r="F42" s="1281"/>
      <c r="G42" s="1281"/>
      <c r="H42" s="1282"/>
      <c r="I42" s="106">
        <v>1</v>
      </c>
      <c r="J42" s="107">
        <v>237</v>
      </c>
      <c r="K42" s="107">
        <v>4</v>
      </c>
      <c r="L42" s="107">
        <v>4</v>
      </c>
      <c r="M42" s="108">
        <v>23</v>
      </c>
    </row>
    <row r="43" spans="2:13" ht="27.75" customHeight="1">
      <c r="B43" s="1277"/>
      <c r="C43" s="1278"/>
      <c r="D43" s="105"/>
      <c r="E43" s="1281" t="s">
        <v>33</v>
      </c>
      <c r="F43" s="1281"/>
      <c r="G43" s="1281"/>
      <c r="H43" s="1282"/>
      <c r="I43" s="106">
        <v>15133</v>
      </c>
      <c r="J43" s="107">
        <v>14990</v>
      </c>
      <c r="K43" s="107">
        <v>15066</v>
      </c>
      <c r="L43" s="107">
        <v>14220</v>
      </c>
      <c r="M43" s="108">
        <v>13528</v>
      </c>
    </row>
    <row r="44" spans="2:13" ht="27.75" customHeight="1">
      <c r="B44" s="1277"/>
      <c r="C44" s="1278"/>
      <c r="D44" s="105"/>
      <c r="E44" s="1281" t="s">
        <v>34</v>
      </c>
      <c r="F44" s="1281"/>
      <c r="G44" s="1281"/>
      <c r="H44" s="1282"/>
      <c r="I44" s="106">
        <v>823</v>
      </c>
      <c r="J44" s="107">
        <v>503</v>
      </c>
      <c r="K44" s="107">
        <v>253</v>
      </c>
      <c r="L44" s="107" t="s">
        <v>527</v>
      </c>
      <c r="M44" s="108" t="s">
        <v>527</v>
      </c>
    </row>
    <row r="45" spans="2:13" ht="27.75" customHeight="1">
      <c r="B45" s="1277"/>
      <c r="C45" s="1278"/>
      <c r="D45" s="105"/>
      <c r="E45" s="1281" t="s">
        <v>35</v>
      </c>
      <c r="F45" s="1281"/>
      <c r="G45" s="1281"/>
      <c r="H45" s="1282"/>
      <c r="I45" s="106">
        <v>9734</v>
      </c>
      <c r="J45" s="107">
        <v>9009</v>
      </c>
      <c r="K45" s="107">
        <v>9169</v>
      </c>
      <c r="L45" s="107">
        <v>9043</v>
      </c>
      <c r="M45" s="108">
        <v>8494</v>
      </c>
    </row>
    <row r="46" spans="2:13" ht="27.75" customHeight="1">
      <c r="B46" s="1277"/>
      <c r="C46" s="1278"/>
      <c r="D46" s="109"/>
      <c r="E46" s="1281" t="s">
        <v>36</v>
      </c>
      <c r="F46" s="1281"/>
      <c r="G46" s="1281"/>
      <c r="H46" s="1282"/>
      <c r="I46" s="106">
        <v>5</v>
      </c>
      <c r="J46" s="107">
        <v>2</v>
      </c>
      <c r="K46" s="107">
        <v>1</v>
      </c>
      <c r="L46" s="107" t="s">
        <v>527</v>
      </c>
      <c r="M46" s="108" t="s">
        <v>527</v>
      </c>
    </row>
    <row r="47" spans="2:13" ht="27.75" customHeight="1">
      <c r="B47" s="1277"/>
      <c r="C47" s="1278"/>
      <c r="D47" s="110"/>
      <c r="E47" s="1291" t="s">
        <v>37</v>
      </c>
      <c r="F47" s="1292"/>
      <c r="G47" s="1292"/>
      <c r="H47" s="1293"/>
      <c r="I47" s="106" t="s">
        <v>527</v>
      </c>
      <c r="J47" s="107" t="s">
        <v>527</v>
      </c>
      <c r="K47" s="107" t="s">
        <v>527</v>
      </c>
      <c r="L47" s="107" t="s">
        <v>527</v>
      </c>
      <c r="M47" s="108" t="s">
        <v>527</v>
      </c>
    </row>
    <row r="48" spans="2:13" ht="27.75" customHeight="1">
      <c r="B48" s="1277"/>
      <c r="C48" s="1278"/>
      <c r="D48" s="105"/>
      <c r="E48" s="1281" t="s">
        <v>38</v>
      </c>
      <c r="F48" s="1281"/>
      <c r="G48" s="1281"/>
      <c r="H48" s="1282"/>
      <c r="I48" s="106" t="s">
        <v>527</v>
      </c>
      <c r="J48" s="107" t="s">
        <v>527</v>
      </c>
      <c r="K48" s="107" t="s">
        <v>527</v>
      </c>
      <c r="L48" s="107" t="s">
        <v>527</v>
      </c>
      <c r="M48" s="108" t="s">
        <v>527</v>
      </c>
    </row>
    <row r="49" spans="2:13" ht="27.75" customHeight="1">
      <c r="B49" s="1279"/>
      <c r="C49" s="1280"/>
      <c r="D49" s="105"/>
      <c r="E49" s="1281" t="s">
        <v>39</v>
      </c>
      <c r="F49" s="1281"/>
      <c r="G49" s="1281"/>
      <c r="H49" s="1282"/>
      <c r="I49" s="106" t="s">
        <v>527</v>
      </c>
      <c r="J49" s="107" t="s">
        <v>527</v>
      </c>
      <c r="K49" s="107" t="s">
        <v>527</v>
      </c>
      <c r="L49" s="107" t="s">
        <v>527</v>
      </c>
      <c r="M49" s="108" t="s">
        <v>527</v>
      </c>
    </row>
    <row r="50" spans="2:13" ht="27.75" customHeight="1">
      <c r="B50" s="1275" t="s">
        <v>40</v>
      </c>
      <c r="C50" s="1276"/>
      <c r="D50" s="111"/>
      <c r="E50" s="1281" t="s">
        <v>41</v>
      </c>
      <c r="F50" s="1281"/>
      <c r="G50" s="1281"/>
      <c r="H50" s="1282"/>
      <c r="I50" s="106">
        <v>5960</v>
      </c>
      <c r="J50" s="107">
        <v>6505</v>
      </c>
      <c r="K50" s="107">
        <v>7384</v>
      </c>
      <c r="L50" s="107">
        <v>7756</v>
      </c>
      <c r="M50" s="108">
        <v>8015</v>
      </c>
    </row>
    <row r="51" spans="2:13" ht="27.75" customHeight="1">
      <c r="B51" s="1277"/>
      <c r="C51" s="1278"/>
      <c r="D51" s="105"/>
      <c r="E51" s="1281" t="s">
        <v>42</v>
      </c>
      <c r="F51" s="1281"/>
      <c r="G51" s="1281"/>
      <c r="H51" s="1282"/>
      <c r="I51" s="106">
        <v>8162</v>
      </c>
      <c r="J51" s="107">
        <v>8354</v>
      </c>
      <c r="K51" s="107">
        <v>7699</v>
      </c>
      <c r="L51" s="107">
        <v>7310</v>
      </c>
      <c r="M51" s="108">
        <v>7726</v>
      </c>
    </row>
    <row r="52" spans="2:13" ht="27.75" customHeight="1">
      <c r="B52" s="1279"/>
      <c r="C52" s="1280"/>
      <c r="D52" s="105"/>
      <c r="E52" s="1281" t="s">
        <v>43</v>
      </c>
      <c r="F52" s="1281"/>
      <c r="G52" s="1281"/>
      <c r="H52" s="1282"/>
      <c r="I52" s="106">
        <v>43640</v>
      </c>
      <c r="J52" s="107">
        <v>44359</v>
      </c>
      <c r="K52" s="107">
        <v>43826</v>
      </c>
      <c r="L52" s="107">
        <v>45375</v>
      </c>
      <c r="M52" s="108">
        <v>44986</v>
      </c>
    </row>
    <row r="53" spans="2:13" ht="27.75" customHeight="1" thickBot="1">
      <c r="B53" s="1283" t="s">
        <v>44</v>
      </c>
      <c r="C53" s="1284"/>
      <c r="D53" s="112"/>
      <c r="E53" s="1285" t="s">
        <v>45</v>
      </c>
      <c r="F53" s="1285"/>
      <c r="G53" s="1285"/>
      <c r="H53" s="1286"/>
      <c r="I53" s="113">
        <v>20750</v>
      </c>
      <c r="J53" s="114">
        <v>18854</v>
      </c>
      <c r="K53" s="114">
        <v>17638</v>
      </c>
      <c r="L53" s="114">
        <v>13852</v>
      </c>
      <c r="M53" s="115">
        <v>11337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ylknAPuJCk6jajVGAefeQlEtgFsx6o5nZ5XUgabxxBcxdio7wpv6TiAEBwA/7TVucl6GSBST9OySLftb3G72A==" saltValue="brLVyD/5sbzJEFXi1Hsx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4" zoomScale="55" zoomScaleNormal="55" zoomScaleSheetLayoutView="100" workbookViewId="0">
      <selection activeCell="CS51" sqref="CS5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302" t="s">
        <v>48</v>
      </c>
      <c r="D55" s="1302"/>
      <c r="E55" s="1303"/>
      <c r="F55" s="127">
        <v>2588</v>
      </c>
      <c r="G55" s="127">
        <v>2612</v>
      </c>
      <c r="H55" s="128">
        <v>2547</v>
      </c>
    </row>
    <row r="56" spans="2:8" ht="52.5" customHeight="1">
      <c r="B56" s="129"/>
      <c r="C56" s="1304" t="s">
        <v>49</v>
      </c>
      <c r="D56" s="1304"/>
      <c r="E56" s="1305"/>
      <c r="F56" s="130" t="s">
        <v>527</v>
      </c>
      <c r="G56" s="130" t="s">
        <v>527</v>
      </c>
      <c r="H56" s="131" t="s">
        <v>527</v>
      </c>
    </row>
    <row r="57" spans="2:8" ht="53.25" customHeight="1">
      <c r="B57" s="129"/>
      <c r="C57" s="1306" t="s">
        <v>50</v>
      </c>
      <c r="D57" s="1306"/>
      <c r="E57" s="1307"/>
      <c r="F57" s="132">
        <v>4348</v>
      </c>
      <c r="G57" s="132">
        <v>4600</v>
      </c>
      <c r="H57" s="133">
        <v>4867</v>
      </c>
    </row>
    <row r="58" spans="2:8" ht="45.75" customHeight="1">
      <c r="B58" s="134"/>
      <c r="C58" s="1294" t="s">
        <v>588</v>
      </c>
      <c r="D58" s="1295"/>
      <c r="E58" s="1296"/>
      <c r="F58" s="135">
        <v>1788</v>
      </c>
      <c r="G58" s="135">
        <v>1889</v>
      </c>
      <c r="H58" s="136">
        <v>1990</v>
      </c>
    </row>
    <row r="59" spans="2:8" ht="45.75" customHeight="1">
      <c r="B59" s="134"/>
      <c r="C59" s="1294" t="s">
        <v>591</v>
      </c>
      <c r="D59" s="1295"/>
      <c r="E59" s="1296"/>
      <c r="F59" s="135">
        <v>1259</v>
      </c>
      <c r="G59" s="135">
        <v>1255</v>
      </c>
      <c r="H59" s="136">
        <v>1249</v>
      </c>
    </row>
    <row r="60" spans="2:8" ht="45.75" customHeight="1">
      <c r="B60" s="134"/>
      <c r="C60" s="1294" t="s">
        <v>590</v>
      </c>
      <c r="D60" s="1295"/>
      <c r="E60" s="1296"/>
      <c r="F60" s="135">
        <v>578</v>
      </c>
      <c r="G60" s="135">
        <v>710</v>
      </c>
      <c r="H60" s="136">
        <v>751</v>
      </c>
    </row>
    <row r="61" spans="2:8" ht="45.75" customHeight="1">
      <c r="B61" s="134"/>
      <c r="C61" s="1294" t="s">
        <v>592</v>
      </c>
      <c r="D61" s="1295"/>
      <c r="E61" s="1296"/>
      <c r="F61" s="135">
        <v>323</v>
      </c>
      <c r="G61" s="135">
        <v>326</v>
      </c>
      <c r="H61" s="136">
        <v>312</v>
      </c>
    </row>
    <row r="62" spans="2:8" ht="45.75" customHeight="1" thickBot="1">
      <c r="B62" s="137"/>
      <c r="C62" s="1297" t="s">
        <v>589</v>
      </c>
      <c r="D62" s="1298"/>
      <c r="E62" s="1299"/>
      <c r="F62" s="138">
        <v>44</v>
      </c>
      <c r="G62" s="138">
        <v>44</v>
      </c>
      <c r="H62" s="139">
        <v>100</v>
      </c>
    </row>
    <row r="63" spans="2:8" ht="52.5" customHeight="1" thickBot="1">
      <c r="B63" s="140"/>
      <c r="C63" s="1300" t="s">
        <v>51</v>
      </c>
      <c r="D63" s="1300"/>
      <c r="E63" s="1301"/>
      <c r="F63" s="141">
        <v>6935</v>
      </c>
      <c r="G63" s="141">
        <v>7213</v>
      </c>
      <c r="H63" s="142">
        <v>7414</v>
      </c>
    </row>
    <row r="64" spans="2:8" ht="15" customHeight="1"/>
    <row r="65" ht="0" hidden="1" customHeight="1"/>
    <row r="66" ht="0" hidden="1" customHeight="1"/>
  </sheetData>
  <sheetProtection algorithmName="SHA-512" hashValue="i93ElJnhYgM35/G9fXnczgGJjbDqldsW64tT2O9oDyNYtOKSNFLtL5I8Cw6Soze0aK6HwehO3j/nicdTUaMc0Q==" saltValue="gXfSiPgoydSJ31OiXNup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E13" sqref="BE13"/>
    </sheetView>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616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610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20" t="s">
        <v>615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c r="B44" s="386"/>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c r="B45" s="386"/>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c r="B46" s="386"/>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c r="B47" s="386"/>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608</v>
      </c>
    </row>
    <row r="50" spans="1:109" ht="13.5">
      <c r="B50" s="386"/>
      <c r="G50" s="1314"/>
      <c r="H50" s="1314"/>
      <c r="I50" s="1314"/>
      <c r="J50" s="1314"/>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c r="B51" s="386"/>
      <c r="G51" s="1319"/>
      <c r="H51" s="1319"/>
      <c r="I51" s="1329"/>
      <c r="J51" s="1329"/>
      <c r="K51" s="1315"/>
      <c r="L51" s="1315"/>
      <c r="M51" s="1315"/>
      <c r="N51" s="1315"/>
      <c r="AM51" s="393"/>
      <c r="AN51" s="1311" t="s">
        <v>607</v>
      </c>
      <c r="AO51" s="1311"/>
      <c r="AP51" s="1311"/>
      <c r="AQ51" s="1311"/>
      <c r="AR51" s="1311"/>
      <c r="AS51" s="1311"/>
      <c r="AT51" s="1311"/>
      <c r="AU51" s="1311"/>
      <c r="AV51" s="1311"/>
      <c r="AW51" s="1311"/>
      <c r="AX51" s="1311"/>
      <c r="AY51" s="1311"/>
      <c r="AZ51" s="1311"/>
      <c r="BA51" s="1311"/>
      <c r="BB51" s="1311" t="s">
        <v>613</v>
      </c>
      <c r="BC51" s="1311"/>
      <c r="BD51" s="1311"/>
      <c r="BE51" s="1311"/>
      <c r="BF51" s="1311"/>
      <c r="BG51" s="1311"/>
      <c r="BH51" s="1311"/>
      <c r="BI51" s="1311"/>
      <c r="BJ51" s="1311"/>
      <c r="BK51" s="1311"/>
      <c r="BL51" s="1311"/>
      <c r="BM51" s="1311"/>
      <c r="BN51" s="1311"/>
      <c r="BO51" s="1311"/>
      <c r="BP51" s="1330"/>
      <c r="BQ51" s="1308"/>
      <c r="BR51" s="1308"/>
      <c r="BS51" s="1308"/>
      <c r="BT51" s="1308"/>
      <c r="BU51" s="1308"/>
      <c r="BV51" s="1308"/>
      <c r="BW51" s="1308"/>
      <c r="BX51" s="1308">
        <v>77.900000000000006</v>
      </c>
      <c r="BY51" s="1308"/>
      <c r="BZ51" s="1308"/>
      <c r="CA51" s="1308"/>
      <c r="CB51" s="1308"/>
      <c r="CC51" s="1308"/>
      <c r="CD51" s="1308"/>
      <c r="CE51" s="1308"/>
      <c r="CF51" s="1308">
        <v>73.7</v>
      </c>
      <c r="CG51" s="1308"/>
      <c r="CH51" s="1308"/>
      <c r="CI51" s="1308"/>
      <c r="CJ51" s="1308"/>
      <c r="CK51" s="1308"/>
      <c r="CL51" s="1308"/>
      <c r="CM51" s="1308"/>
      <c r="CN51" s="1308">
        <v>58.4</v>
      </c>
      <c r="CO51" s="1308"/>
      <c r="CP51" s="1308"/>
      <c r="CQ51" s="1308"/>
      <c r="CR51" s="1308"/>
      <c r="CS51" s="1308"/>
      <c r="CT51" s="1308"/>
      <c r="CU51" s="1308"/>
      <c r="CV51" s="1308">
        <v>48</v>
      </c>
      <c r="CW51" s="1308"/>
      <c r="CX51" s="1308"/>
      <c r="CY51" s="1308"/>
      <c r="CZ51" s="1308"/>
      <c r="DA51" s="1308"/>
      <c r="DB51" s="1308"/>
      <c r="DC51" s="1308"/>
    </row>
    <row r="52" spans="1:109" ht="13.5">
      <c r="B52" s="386"/>
      <c r="G52" s="1319"/>
      <c r="H52" s="1319"/>
      <c r="I52" s="1329"/>
      <c r="J52" s="1329"/>
      <c r="K52" s="1315"/>
      <c r="L52" s="1315"/>
      <c r="M52" s="1315"/>
      <c r="N52" s="1315"/>
      <c r="AM52" s="39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c r="A53" s="401"/>
      <c r="B53" s="386"/>
      <c r="G53" s="1319"/>
      <c r="H53" s="1319"/>
      <c r="I53" s="1314"/>
      <c r="J53" s="1314"/>
      <c r="K53" s="1315"/>
      <c r="L53" s="1315"/>
      <c r="M53" s="1315"/>
      <c r="N53" s="1315"/>
      <c r="AM53" s="393"/>
      <c r="AN53" s="1311"/>
      <c r="AO53" s="1311"/>
      <c r="AP53" s="1311"/>
      <c r="AQ53" s="1311"/>
      <c r="AR53" s="1311"/>
      <c r="AS53" s="1311"/>
      <c r="AT53" s="1311"/>
      <c r="AU53" s="1311"/>
      <c r="AV53" s="1311"/>
      <c r="AW53" s="1311"/>
      <c r="AX53" s="1311"/>
      <c r="AY53" s="1311"/>
      <c r="AZ53" s="1311"/>
      <c r="BA53" s="1311"/>
      <c r="BB53" s="1311" t="s">
        <v>612</v>
      </c>
      <c r="BC53" s="1311"/>
      <c r="BD53" s="1311"/>
      <c r="BE53" s="1311"/>
      <c r="BF53" s="1311"/>
      <c r="BG53" s="1311"/>
      <c r="BH53" s="1311"/>
      <c r="BI53" s="1311"/>
      <c r="BJ53" s="1311"/>
      <c r="BK53" s="1311"/>
      <c r="BL53" s="1311"/>
      <c r="BM53" s="1311"/>
      <c r="BN53" s="1311"/>
      <c r="BO53" s="1311"/>
      <c r="BP53" s="1330"/>
      <c r="BQ53" s="1308"/>
      <c r="BR53" s="1308"/>
      <c r="BS53" s="1308"/>
      <c r="BT53" s="1308"/>
      <c r="BU53" s="1308"/>
      <c r="BV53" s="1308"/>
      <c r="BW53" s="1308"/>
      <c r="BX53" s="1308">
        <v>59.4</v>
      </c>
      <c r="BY53" s="1308"/>
      <c r="BZ53" s="1308"/>
      <c r="CA53" s="1308"/>
      <c r="CB53" s="1308"/>
      <c r="CC53" s="1308"/>
      <c r="CD53" s="1308"/>
      <c r="CE53" s="1308"/>
      <c r="CF53" s="1308">
        <v>60.1</v>
      </c>
      <c r="CG53" s="1308"/>
      <c r="CH53" s="1308"/>
      <c r="CI53" s="1308"/>
      <c r="CJ53" s="1308"/>
      <c r="CK53" s="1308"/>
      <c r="CL53" s="1308"/>
      <c r="CM53" s="1308"/>
      <c r="CN53" s="1308">
        <v>60.8</v>
      </c>
      <c r="CO53" s="1308"/>
      <c r="CP53" s="1308"/>
      <c r="CQ53" s="1308"/>
      <c r="CR53" s="1308"/>
      <c r="CS53" s="1308"/>
      <c r="CT53" s="1308"/>
      <c r="CU53" s="1308"/>
      <c r="CV53" s="1308">
        <v>62.2</v>
      </c>
      <c r="CW53" s="1308"/>
      <c r="CX53" s="1308"/>
      <c r="CY53" s="1308"/>
      <c r="CZ53" s="1308"/>
      <c r="DA53" s="1308"/>
      <c r="DB53" s="1308"/>
      <c r="DC53" s="1308"/>
    </row>
    <row r="54" spans="1:109" ht="13.5">
      <c r="A54" s="401"/>
      <c r="B54" s="386"/>
      <c r="G54" s="1319"/>
      <c r="H54" s="1319"/>
      <c r="I54" s="1314"/>
      <c r="J54" s="1314"/>
      <c r="K54" s="1315"/>
      <c r="L54" s="1315"/>
      <c r="M54" s="1315"/>
      <c r="N54" s="1315"/>
      <c r="AM54" s="39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c r="A55" s="401"/>
      <c r="B55" s="386"/>
      <c r="G55" s="1314"/>
      <c r="H55" s="1314"/>
      <c r="I55" s="1314"/>
      <c r="J55" s="1314"/>
      <c r="K55" s="1315"/>
      <c r="L55" s="1315"/>
      <c r="M55" s="1315"/>
      <c r="N55" s="1315"/>
      <c r="AN55" s="1310" t="s">
        <v>614</v>
      </c>
      <c r="AO55" s="1310"/>
      <c r="AP55" s="1310"/>
      <c r="AQ55" s="1310"/>
      <c r="AR55" s="1310"/>
      <c r="AS55" s="1310"/>
      <c r="AT55" s="1310"/>
      <c r="AU55" s="1310"/>
      <c r="AV55" s="1310"/>
      <c r="AW55" s="1310"/>
      <c r="AX55" s="1310"/>
      <c r="AY55" s="1310"/>
      <c r="AZ55" s="1310"/>
      <c r="BA55" s="1310"/>
      <c r="BB55" s="1311" t="s">
        <v>613</v>
      </c>
      <c r="BC55" s="1311"/>
      <c r="BD55" s="1311"/>
      <c r="BE55" s="1311"/>
      <c r="BF55" s="1311"/>
      <c r="BG55" s="1311"/>
      <c r="BH55" s="1311"/>
      <c r="BI55" s="1311"/>
      <c r="BJ55" s="1311"/>
      <c r="BK55" s="1311"/>
      <c r="BL55" s="1311"/>
      <c r="BM55" s="1311"/>
      <c r="BN55" s="1311"/>
      <c r="BO55" s="1311"/>
      <c r="BP55" s="1330"/>
      <c r="BQ55" s="1308"/>
      <c r="BR55" s="1308"/>
      <c r="BS55" s="1308"/>
      <c r="BT55" s="1308"/>
      <c r="BU55" s="1308"/>
      <c r="BV55" s="1308"/>
      <c r="BW55" s="1308"/>
      <c r="BX55" s="1308">
        <v>17.8</v>
      </c>
      <c r="BY55" s="1308"/>
      <c r="BZ55" s="1308"/>
      <c r="CA55" s="1308"/>
      <c r="CB55" s="1308"/>
      <c r="CC55" s="1308"/>
      <c r="CD55" s="1308"/>
      <c r="CE55" s="1308"/>
      <c r="CF55" s="1308">
        <v>15</v>
      </c>
      <c r="CG55" s="1308"/>
      <c r="CH55" s="1308"/>
      <c r="CI55" s="1308"/>
      <c r="CJ55" s="1308"/>
      <c r="CK55" s="1308"/>
      <c r="CL55" s="1308"/>
      <c r="CM55" s="1308"/>
      <c r="CN55" s="1308">
        <v>12.2</v>
      </c>
      <c r="CO55" s="1308"/>
      <c r="CP55" s="1308"/>
      <c r="CQ55" s="1308"/>
      <c r="CR55" s="1308"/>
      <c r="CS55" s="1308"/>
      <c r="CT55" s="1308"/>
      <c r="CU55" s="1308"/>
      <c r="CV55" s="1308">
        <v>5</v>
      </c>
      <c r="CW55" s="1308"/>
      <c r="CX55" s="1308"/>
      <c r="CY55" s="1308"/>
      <c r="CZ55" s="1308"/>
      <c r="DA55" s="1308"/>
      <c r="DB55" s="1308"/>
      <c r="DC55" s="1308"/>
    </row>
    <row r="56" spans="1:109" ht="13.5">
      <c r="A56" s="401"/>
      <c r="B56" s="386"/>
      <c r="G56" s="1314"/>
      <c r="H56" s="1314"/>
      <c r="I56" s="1314"/>
      <c r="J56" s="1314"/>
      <c r="K56" s="1315"/>
      <c r="L56" s="1315"/>
      <c r="M56" s="1315"/>
      <c r="N56" s="1315"/>
      <c r="AN56" s="1310"/>
      <c r="AO56" s="1310"/>
      <c r="AP56" s="1310"/>
      <c r="AQ56" s="1310"/>
      <c r="AR56" s="1310"/>
      <c r="AS56" s="1310"/>
      <c r="AT56" s="1310"/>
      <c r="AU56" s="1310"/>
      <c r="AV56" s="1310"/>
      <c r="AW56" s="1310"/>
      <c r="AX56" s="1310"/>
      <c r="AY56" s="1310"/>
      <c r="AZ56" s="1310"/>
      <c r="BA56" s="1310"/>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1" customFormat="1" ht="13.5">
      <c r="B57" s="407"/>
      <c r="G57" s="1314"/>
      <c r="H57" s="1314"/>
      <c r="I57" s="1312"/>
      <c r="J57" s="1312"/>
      <c r="K57" s="1315"/>
      <c r="L57" s="1315"/>
      <c r="M57" s="1315"/>
      <c r="N57" s="1315"/>
      <c r="AM57" s="385"/>
      <c r="AN57" s="1310"/>
      <c r="AO57" s="1310"/>
      <c r="AP57" s="1310"/>
      <c r="AQ57" s="1310"/>
      <c r="AR57" s="1310"/>
      <c r="AS57" s="1310"/>
      <c r="AT57" s="1310"/>
      <c r="AU57" s="1310"/>
      <c r="AV57" s="1310"/>
      <c r="AW57" s="1310"/>
      <c r="AX57" s="1310"/>
      <c r="AY57" s="1310"/>
      <c r="AZ57" s="1310"/>
      <c r="BA57" s="1310"/>
      <c r="BB57" s="1311" t="s">
        <v>612</v>
      </c>
      <c r="BC57" s="1311"/>
      <c r="BD57" s="1311"/>
      <c r="BE57" s="1311"/>
      <c r="BF57" s="1311"/>
      <c r="BG57" s="1311"/>
      <c r="BH57" s="1311"/>
      <c r="BI57" s="1311"/>
      <c r="BJ57" s="1311"/>
      <c r="BK57" s="1311"/>
      <c r="BL57" s="1311"/>
      <c r="BM57" s="1311"/>
      <c r="BN57" s="1311"/>
      <c r="BO57" s="1311"/>
      <c r="BP57" s="1330"/>
      <c r="BQ57" s="1308"/>
      <c r="BR57" s="1308"/>
      <c r="BS57" s="1308"/>
      <c r="BT57" s="1308"/>
      <c r="BU57" s="1308"/>
      <c r="BV57" s="1308"/>
      <c r="BW57" s="1308"/>
      <c r="BX57" s="1308">
        <v>56.2</v>
      </c>
      <c r="BY57" s="1308"/>
      <c r="BZ57" s="1308"/>
      <c r="CA57" s="1308"/>
      <c r="CB57" s="1308"/>
      <c r="CC57" s="1308"/>
      <c r="CD57" s="1308"/>
      <c r="CE57" s="1308"/>
      <c r="CF57" s="1308">
        <v>60.1</v>
      </c>
      <c r="CG57" s="1308"/>
      <c r="CH57" s="1308"/>
      <c r="CI57" s="1308"/>
      <c r="CJ57" s="1308"/>
      <c r="CK57" s="1308"/>
      <c r="CL57" s="1308"/>
      <c r="CM57" s="1308"/>
      <c r="CN57" s="1308">
        <v>61.2</v>
      </c>
      <c r="CO57" s="1308"/>
      <c r="CP57" s="1308"/>
      <c r="CQ57" s="1308"/>
      <c r="CR57" s="1308"/>
      <c r="CS57" s="1308"/>
      <c r="CT57" s="1308"/>
      <c r="CU57" s="1308"/>
      <c r="CV57" s="1308">
        <v>61.7</v>
      </c>
      <c r="CW57" s="1308"/>
      <c r="CX57" s="1308"/>
      <c r="CY57" s="1308"/>
      <c r="CZ57" s="1308"/>
      <c r="DA57" s="1308"/>
      <c r="DB57" s="1308"/>
      <c r="DC57" s="1308"/>
      <c r="DD57" s="412"/>
      <c r="DE57" s="407"/>
    </row>
    <row r="58" spans="1:109" s="401" customFormat="1" ht="13.5">
      <c r="A58" s="385"/>
      <c r="B58" s="407"/>
      <c r="G58" s="1314"/>
      <c r="H58" s="1314"/>
      <c r="I58" s="1312"/>
      <c r="J58" s="1312"/>
      <c r="K58" s="1315"/>
      <c r="L58" s="1315"/>
      <c r="M58" s="1315"/>
      <c r="N58" s="1315"/>
      <c r="AM58" s="385"/>
      <c r="AN58" s="1310"/>
      <c r="AO58" s="1310"/>
      <c r="AP58" s="1310"/>
      <c r="AQ58" s="1310"/>
      <c r="AR58" s="1310"/>
      <c r="AS58" s="1310"/>
      <c r="AT58" s="1310"/>
      <c r="AU58" s="1310"/>
      <c r="AV58" s="1310"/>
      <c r="AW58" s="1310"/>
      <c r="AX58" s="1310"/>
      <c r="AY58" s="1310"/>
      <c r="AZ58" s="1310"/>
      <c r="BA58" s="1310"/>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611</v>
      </c>
    </row>
    <row r="64" spans="1:109" ht="13.5">
      <c r="B64" s="386"/>
      <c r="G64" s="402"/>
      <c r="I64" s="404"/>
      <c r="J64" s="404"/>
      <c r="K64" s="404"/>
      <c r="L64" s="404"/>
      <c r="M64" s="404"/>
      <c r="N64" s="403"/>
      <c r="AM64" s="402"/>
      <c r="AN64" s="402" t="s">
        <v>610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20" t="s">
        <v>609</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c r="B66" s="386"/>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c r="B67" s="386"/>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c r="B68" s="386"/>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c r="B69" s="386"/>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608</v>
      </c>
    </row>
    <row r="72" spans="2:107" ht="13.5">
      <c r="B72" s="386"/>
      <c r="G72" s="1314"/>
      <c r="H72" s="1314"/>
      <c r="I72" s="1314"/>
      <c r="J72" s="1314"/>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ht="13.5">
      <c r="B73" s="386"/>
      <c r="G73" s="1319"/>
      <c r="H73" s="1319"/>
      <c r="I73" s="1319"/>
      <c r="J73" s="1319"/>
      <c r="K73" s="1309"/>
      <c r="L73" s="1309"/>
      <c r="M73" s="1309"/>
      <c r="N73" s="1309"/>
      <c r="AM73" s="393"/>
      <c r="AN73" s="1311" t="s">
        <v>607</v>
      </c>
      <c r="AO73" s="1311"/>
      <c r="AP73" s="1311"/>
      <c r="AQ73" s="1311"/>
      <c r="AR73" s="1311"/>
      <c r="AS73" s="1311"/>
      <c r="AT73" s="1311"/>
      <c r="AU73" s="1311"/>
      <c r="AV73" s="1311"/>
      <c r="AW73" s="1311"/>
      <c r="AX73" s="1311"/>
      <c r="AY73" s="1311"/>
      <c r="AZ73" s="1311"/>
      <c r="BA73" s="1311"/>
      <c r="BB73" s="1311" t="s">
        <v>605</v>
      </c>
      <c r="BC73" s="1311"/>
      <c r="BD73" s="1311"/>
      <c r="BE73" s="1311"/>
      <c r="BF73" s="1311"/>
      <c r="BG73" s="1311"/>
      <c r="BH73" s="1311"/>
      <c r="BI73" s="1311"/>
      <c r="BJ73" s="1311"/>
      <c r="BK73" s="1311"/>
      <c r="BL73" s="1311"/>
      <c r="BM73" s="1311"/>
      <c r="BN73" s="1311"/>
      <c r="BO73" s="1311"/>
      <c r="BP73" s="1308">
        <v>87.4</v>
      </c>
      <c r="BQ73" s="1308"/>
      <c r="BR73" s="1308"/>
      <c r="BS73" s="1308"/>
      <c r="BT73" s="1308"/>
      <c r="BU73" s="1308"/>
      <c r="BV73" s="1308"/>
      <c r="BW73" s="1308"/>
      <c r="BX73" s="1308">
        <v>77.900000000000006</v>
      </c>
      <c r="BY73" s="1308"/>
      <c r="BZ73" s="1308"/>
      <c r="CA73" s="1308"/>
      <c r="CB73" s="1308"/>
      <c r="CC73" s="1308"/>
      <c r="CD73" s="1308"/>
      <c r="CE73" s="1308"/>
      <c r="CF73" s="1308">
        <v>73.7</v>
      </c>
      <c r="CG73" s="1308"/>
      <c r="CH73" s="1308"/>
      <c r="CI73" s="1308"/>
      <c r="CJ73" s="1308"/>
      <c r="CK73" s="1308"/>
      <c r="CL73" s="1308"/>
      <c r="CM73" s="1308"/>
      <c r="CN73" s="1308">
        <v>58.4</v>
      </c>
      <c r="CO73" s="1308"/>
      <c r="CP73" s="1308"/>
      <c r="CQ73" s="1308"/>
      <c r="CR73" s="1308"/>
      <c r="CS73" s="1308"/>
      <c r="CT73" s="1308"/>
      <c r="CU73" s="1308"/>
      <c r="CV73" s="1308">
        <v>48</v>
      </c>
      <c r="CW73" s="1308"/>
      <c r="CX73" s="1308"/>
      <c r="CY73" s="1308"/>
      <c r="CZ73" s="1308"/>
      <c r="DA73" s="1308"/>
      <c r="DB73" s="1308"/>
      <c r="DC73" s="1308"/>
    </row>
    <row r="74" spans="2:107" ht="13.5">
      <c r="B74" s="386"/>
      <c r="G74" s="1319"/>
      <c r="H74" s="1319"/>
      <c r="I74" s="1319"/>
      <c r="J74" s="1319"/>
      <c r="K74" s="1309"/>
      <c r="L74" s="1309"/>
      <c r="M74" s="1309"/>
      <c r="N74" s="1309"/>
      <c r="AM74" s="39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c r="B75" s="386"/>
      <c r="G75" s="1319"/>
      <c r="H75" s="1319"/>
      <c r="I75" s="1314"/>
      <c r="J75" s="1314"/>
      <c r="K75" s="1315"/>
      <c r="L75" s="1315"/>
      <c r="M75" s="1315"/>
      <c r="N75" s="1315"/>
      <c r="AM75" s="393"/>
      <c r="AN75" s="1311"/>
      <c r="AO75" s="1311"/>
      <c r="AP75" s="1311"/>
      <c r="AQ75" s="1311"/>
      <c r="AR75" s="1311"/>
      <c r="AS75" s="1311"/>
      <c r="AT75" s="1311"/>
      <c r="AU75" s="1311"/>
      <c r="AV75" s="1311"/>
      <c r="AW75" s="1311"/>
      <c r="AX75" s="1311"/>
      <c r="AY75" s="1311"/>
      <c r="AZ75" s="1311"/>
      <c r="BA75" s="1311"/>
      <c r="BB75" s="1311" t="s">
        <v>604</v>
      </c>
      <c r="BC75" s="1311"/>
      <c r="BD75" s="1311"/>
      <c r="BE75" s="1311"/>
      <c r="BF75" s="1311"/>
      <c r="BG75" s="1311"/>
      <c r="BH75" s="1311"/>
      <c r="BI75" s="1311"/>
      <c r="BJ75" s="1311"/>
      <c r="BK75" s="1311"/>
      <c r="BL75" s="1311"/>
      <c r="BM75" s="1311"/>
      <c r="BN75" s="1311"/>
      <c r="BO75" s="1311"/>
      <c r="BP75" s="1308">
        <v>9.4</v>
      </c>
      <c r="BQ75" s="1308"/>
      <c r="BR75" s="1308"/>
      <c r="BS75" s="1308"/>
      <c r="BT75" s="1308"/>
      <c r="BU75" s="1308"/>
      <c r="BV75" s="1308"/>
      <c r="BW75" s="1308"/>
      <c r="BX75" s="1308">
        <v>9</v>
      </c>
      <c r="BY75" s="1308"/>
      <c r="BZ75" s="1308"/>
      <c r="CA75" s="1308"/>
      <c r="CB75" s="1308"/>
      <c r="CC75" s="1308"/>
      <c r="CD75" s="1308"/>
      <c r="CE75" s="1308"/>
      <c r="CF75" s="1308">
        <v>8.9</v>
      </c>
      <c r="CG75" s="1308"/>
      <c r="CH75" s="1308"/>
      <c r="CI75" s="1308"/>
      <c r="CJ75" s="1308"/>
      <c r="CK75" s="1308"/>
      <c r="CL75" s="1308"/>
      <c r="CM75" s="1308"/>
      <c r="CN75" s="1308">
        <v>9.1</v>
      </c>
      <c r="CO75" s="1308"/>
      <c r="CP75" s="1308"/>
      <c r="CQ75" s="1308"/>
      <c r="CR75" s="1308"/>
      <c r="CS75" s="1308"/>
      <c r="CT75" s="1308"/>
      <c r="CU75" s="1308"/>
      <c r="CV75" s="1308">
        <v>8.4</v>
      </c>
      <c r="CW75" s="1308"/>
      <c r="CX75" s="1308"/>
      <c r="CY75" s="1308"/>
      <c r="CZ75" s="1308"/>
      <c r="DA75" s="1308"/>
      <c r="DB75" s="1308"/>
      <c r="DC75" s="1308"/>
    </row>
    <row r="76" spans="2:107" ht="13.5">
      <c r="B76" s="386"/>
      <c r="G76" s="1319"/>
      <c r="H76" s="1319"/>
      <c r="I76" s="1314"/>
      <c r="J76" s="1314"/>
      <c r="K76" s="1315"/>
      <c r="L76" s="1315"/>
      <c r="M76" s="1315"/>
      <c r="N76" s="1315"/>
      <c r="AM76" s="39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c r="B77" s="386"/>
      <c r="G77" s="1314"/>
      <c r="H77" s="1314"/>
      <c r="I77" s="1314"/>
      <c r="J77" s="1314"/>
      <c r="K77" s="1309"/>
      <c r="L77" s="1309"/>
      <c r="M77" s="1309"/>
      <c r="N77" s="1309"/>
      <c r="AN77" s="1310" t="s">
        <v>606</v>
      </c>
      <c r="AO77" s="1310"/>
      <c r="AP77" s="1310"/>
      <c r="AQ77" s="1310"/>
      <c r="AR77" s="1310"/>
      <c r="AS77" s="1310"/>
      <c r="AT77" s="1310"/>
      <c r="AU77" s="1310"/>
      <c r="AV77" s="1310"/>
      <c r="AW77" s="1310"/>
      <c r="AX77" s="1310"/>
      <c r="AY77" s="1310"/>
      <c r="AZ77" s="1310"/>
      <c r="BA77" s="1310"/>
      <c r="BB77" s="1311" t="s">
        <v>605</v>
      </c>
      <c r="BC77" s="1311"/>
      <c r="BD77" s="1311"/>
      <c r="BE77" s="1311"/>
      <c r="BF77" s="1311"/>
      <c r="BG77" s="1311"/>
      <c r="BH77" s="1311"/>
      <c r="BI77" s="1311"/>
      <c r="BJ77" s="1311"/>
      <c r="BK77" s="1311"/>
      <c r="BL77" s="1311"/>
      <c r="BM77" s="1311"/>
      <c r="BN77" s="1311"/>
      <c r="BO77" s="1311"/>
      <c r="BP77" s="1308">
        <v>33.799999999999997</v>
      </c>
      <c r="BQ77" s="1308"/>
      <c r="BR77" s="1308"/>
      <c r="BS77" s="1308"/>
      <c r="BT77" s="1308"/>
      <c r="BU77" s="1308"/>
      <c r="BV77" s="1308"/>
      <c r="BW77" s="1308"/>
      <c r="BX77" s="1308">
        <v>17.8</v>
      </c>
      <c r="BY77" s="1308"/>
      <c r="BZ77" s="1308"/>
      <c r="CA77" s="1308"/>
      <c r="CB77" s="1308"/>
      <c r="CC77" s="1308"/>
      <c r="CD77" s="1308"/>
      <c r="CE77" s="1308"/>
      <c r="CF77" s="1308">
        <v>15</v>
      </c>
      <c r="CG77" s="1308"/>
      <c r="CH77" s="1308"/>
      <c r="CI77" s="1308"/>
      <c r="CJ77" s="1308"/>
      <c r="CK77" s="1308"/>
      <c r="CL77" s="1308"/>
      <c r="CM77" s="1308"/>
      <c r="CN77" s="1308">
        <v>12.2</v>
      </c>
      <c r="CO77" s="1308"/>
      <c r="CP77" s="1308"/>
      <c r="CQ77" s="1308"/>
      <c r="CR77" s="1308"/>
      <c r="CS77" s="1308"/>
      <c r="CT77" s="1308"/>
      <c r="CU77" s="1308"/>
      <c r="CV77" s="1308">
        <v>5</v>
      </c>
      <c r="CW77" s="1308"/>
      <c r="CX77" s="1308"/>
      <c r="CY77" s="1308"/>
      <c r="CZ77" s="1308"/>
      <c r="DA77" s="1308"/>
      <c r="DB77" s="1308"/>
      <c r="DC77" s="1308"/>
    </row>
    <row r="78" spans="2:107" ht="13.5">
      <c r="B78" s="386"/>
      <c r="G78" s="1314"/>
      <c r="H78" s="1314"/>
      <c r="I78" s="1314"/>
      <c r="J78" s="1314"/>
      <c r="K78" s="1309"/>
      <c r="L78" s="1309"/>
      <c r="M78" s="1309"/>
      <c r="N78" s="1309"/>
      <c r="AN78" s="1310"/>
      <c r="AO78" s="1310"/>
      <c r="AP78" s="1310"/>
      <c r="AQ78" s="1310"/>
      <c r="AR78" s="1310"/>
      <c r="AS78" s="1310"/>
      <c r="AT78" s="1310"/>
      <c r="AU78" s="1310"/>
      <c r="AV78" s="1310"/>
      <c r="AW78" s="1310"/>
      <c r="AX78" s="1310"/>
      <c r="AY78" s="1310"/>
      <c r="AZ78" s="1310"/>
      <c r="BA78" s="1310"/>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c r="B79" s="386"/>
      <c r="G79" s="1314"/>
      <c r="H79" s="1314"/>
      <c r="I79" s="1312"/>
      <c r="J79" s="1312"/>
      <c r="K79" s="1313"/>
      <c r="L79" s="1313"/>
      <c r="M79" s="1313"/>
      <c r="N79" s="1313"/>
      <c r="AN79" s="1310"/>
      <c r="AO79" s="1310"/>
      <c r="AP79" s="1310"/>
      <c r="AQ79" s="1310"/>
      <c r="AR79" s="1310"/>
      <c r="AS79" s="1310"/>
      <c r="AT79" s="1310"/>
      <c r="AU79" s="1310"/>
      <c r="AV79" s="1310"/>
      <c r="AW79" s="1310"/>
      <c r="AX79" s="1310"/>
      <c r="AY79" s="1310"/>
      <c r="AZ79" s="1310"/>
      <c r="BA79" s="1310"/>
      <c r="BB79" s="1311" t="s">
        <v>604</v>
      </c>
      <c r="BC79" s="1311"/>
      <c r="BD79" s="1311"/>
      <c r="BE79" s="1311"/>
      <c r="BF79" s="1311"/>
      <c r="BG79" s="1311"/>
      <c r="BH79" s="1311"/>
      <c r="BI79" s="1311"/>
      <c r="BJ79" s="1311"/>
      <c r="BK79" s="1311"/>
      <c r="BL79" s="1311"/>
      <c r="BM79" s="1311"/>
      <c r="BN79" s="1311"/>
      <c r="BO79" s="1311"/>
      <c r="BP79" s="1308">
        <v>7.1</v>
      </c>
      <c r="BQ79" s="1308"/>
      <c r="BR79" s="1308"/>
      <c r="BS79" s="1308"/>
      <c r="BT79" s="1308"/>
      <c r="BU79" s="1308"/>
      <c r="BV79" s="1308"/>
      <c r="BW79" s="1308"/>
      <c r="BX79" s="1308">
        <v>5.3</v>
      </c>
      <c r="BY79" s="1308"/>
      <c r="BZ79" s="1308"/>
      <c r="CA79" s="1308"/>
      <c r="CB79" s="1308"/>
      <c r="CC79" s="1308"/>
      <c r="CD79" s="1308"/>
      <c r="CE79" s="1308"/>
      <c r="CF79" s="1308">
        <v>5</v>
      </c>
      <c r="CG79" s="1308"/>
      <c r="CH79" s="1308"/>
      <c r="CI79" s="1308"/>
      <c r="CJ79" s="1308"/>
      <c r="CK79" s="1308"/>
      <c r="CL79" s="1308"/>
      <c r="CM79" s="1308"/>
      <c r="CN79" s="1308">
        <v>4.8</v>
      </c>
      <c r="CO79" s="1308"/>
      <c r="CP79" s="1308"/>
      <c r="CQ79" s="1308"/>
      <c r="CR79" s="1308"/>
      <c r="CS79" s="1308"/>
      <c r="CT79" s="1308"/>
      <c r="CU79" s="1308"/>
      <c r="CV79" s="1308">
        <v>4.5</v>
      </c>
      <c r="CW79" s="1308"/>
      <c r="CX79" s="1308"/>
      <c r="CY79" s="1308"/>
      <c r="CZ79" s="1308"/>
      <c r="DA79" s="1308"/>
      <c r="DB79" s="1308"/>
      <c r="DC79" s="1308"/>
    </row>
    <row r="80" spans="2:107" ht="13.5">
      <c r="B80" s="386"/>
      <c r="G80" s="1314"/>
      <c r="H80" s="1314"/>
      <c r="I80" s="1312"/>
      <c r="J80" s="1312"/>
      <c r="K80" s="1313"/>
      <c r="L80" s="1313"/>
      <c r="M80" s="1313"/>
      <c r="N80" s="1313"/>
      <c r="AN80" s="1310"/>
      <c r="AO80" s="1310"/>
      <c r="AP80" s="1310"/>
      <c r="AQ80" s="1310"/>
      <c r="AR80" s="1310"/>
      <c r="AS80" s="1310"/>
      <c r="AT80" s="1310"/>
      <c r="AU80" s="1310"/>
      <c r="AV80" s="1310"/>
      <c r="AW80" s="1310"/>
      <c r="AX80" s="1310"/>
      <c r="AY80" s="1310"/>
      <c r="AZ80" s="1310"/>
      <c r="BA80" s="1310"/>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waVMk9i1CZiLOsI6RNnjuaTXKUh8z4gS8Rbz5LYfbirbXZN3nm7M5p9aNhh53xUBDzC4q4vkdI1TxRqz966w==" saltValue="gTICvVWjasJSgdAtdQWe5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1" zoomScale="70" zoomScaleNormal="70" zoomScaleSheetLayoutView="70" workbookViewId="0">
      <selection activeCell="BE13" sqref="BE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552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F2X2phHCfT9/Cqh0msK8X0RIpY3QmDaGNKdn1SDx6mLwZeOK+lDQIa6x0vysOs5XbSIZox8OzWJsSlLT6OyDw==" saltValue="hKshjkan4aO7ypWutA+i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0" zoomScaleNormal="70" zoomScaleSheetLayoutView="55" workbookViewId="0">
      <selection activeCell="BE13" sqref="BE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ImSmOdMMHer7JeX43WTjygpTK9v2+70e51vMx+8cD/go2wigpjhCgabPD5ios95h3H68xkIj7TZX1CNJbOfJA==" saltValue="CYKG7BNbBDM6spmG6oWe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40762</v>
      </c>
      <c r="E3" s="161"/>
      <c r="F3" s="162">
        <v>53605</v>
      </c>
      <c r="G3" s="163"/>
      <c r="H3" s="164"/>
    </row>
    <row r="4" spans="1:8">
      <c r="A4" s="165"/>
      <c r="B4" s="166"/>
      <c r="C4" s="167"/>
      <c r="D4" s="168">
        <v>18633</v>
      </c>
      <c r="E4" s="169"/>
      <c r="F4" s="170">
        <v>28343</v>
      </c>
      <c r="G4" s="171"/>
      <c r="H4" s="172"/>
    </row>
    <row r="5" spans="1:8">
      <c r="A5" s="153" t="s">
        <v>546</v>
      </c>
      <c r="B5" s="158"/>
      <c r="C5" s="159"/>
      <c r="D5" s="160">
        <v>37165</v>
      </c>
      <c r="E5" s="161"/>
      <c r="F5" s="162">
        <v>44267</v>
      </c>
      <c r="G5" s="163"/>
      <c r="H5" s="164"/>
    </row>
    <row r="6" spans="1:8">
      <c r="A6" s="165"/>
      <c r="B6" s="166"/>
      <c r="C6" s="167"/>
      <c r="D6" s="168">
        <v>22859</v>
      </c>
      <c r="E6" s="169"/>
      <c r="F6" s="170">
        <v>26161</v>
      </c>
      <c r="G6" s="171"/>
      <c r="H6" s="172"/>
    </row>
    <row r="7" spans="1:8">
      <c r="A7" s="153" t="s">
        <v>547</v>
      </c>
      <c r="B7" s="158"/>
      <c r="C7" s="159"/>
      <c r="D7" s="160">
        <v>35852</v>
      </c>
      <c r="E7" s="161"/>
      <c r="F7" s="162">
        <v>40879</v>
      </c>
      <c r="G7" s="163"/>
      <c r="H7" s="164"/>
    </row>
    <row r="8" spans="1:8">
      <c r="A8" s="165"/>
      <c r="B8" s="166"/>
      <c r="C8" s="167"/>
      <c r="D8" s="168">
        <v>14495</v>
      </c>
      <c r="E8" s="169"/>
      <c r="F8" s="170">
        <v>24087</v>
      </c>
      <c r="G8" s="171"/>
      <c r="H8" s="172"/>
    </row>
    <row r="9" spans="1:8">
      <c r="A9" s="153" t="s">
        <v>548</v>
      </c>
      <c r="B9" s="158"/>
      <c r="C9" s="159"/>
      <c r="D9" s="160">
        <v>30402</v>
      </c>
      <c r="E9" s="161"/>
      <c r="F9" s="162">
        <v>42651</v>
      </c>
      <c r="G9" s="163"/>
      <c r="H9" s="164"/>
    </row>
    <row r="10" spans="1:8">
      <c r="A10" s="165"/>
      <c r="B10" s="166"/>
      <c r="C10" s="167"/>
      <c r="D10" s="168">
        <v>15277</v>
      </c>
      <c r="E10" s="169"/>
      <c r="F10" s="170">
        <v>22675</v>
      </c>
      <c r="G10" s="171"/>
      <c r="H10" s="172"/>
    </row>
    <row r="11" spans="1:8">
      <c r="A11" s="153" t="s">
        <v>549</v>
      </c>
      <c r="B11" s="158"/>
      <c r="C11" s="159"/>
      <c r="D11" s="160">
        <v>29278</v>
      </c>
      <c r="E11" s="161"/>
      <c r="F11" s="162">
        <v>43226</v>
      </c>
      <c r="G11" s="163"/>
      <c r="H11" s="164"/>
    </row>
    <row r="12" spans="1:8">
      <c r="A12" s="165"/>
      <c r="B12" s="166"/>
      <c r="C12" s="173"/>
      <c r="D12" s="168">
        <v>12805</v>
      </c>
      <c r="E12" s="169"/>
      <c r="F12" s="170">
        <v>22622</v>
      </c>
      <c r="G12" s="171"/>
      <c r="H12" s="172"/>
    </row>
    <row r="13" spans="1:8">
      <c r="A13" s="153"/>
      <c r="B13" s="158"/>
      <c r="C13" s="174"/>
      <c r="D13" s="175">
        <v>34692</v>
      </c>
      <c r="E13" s="176"/>
      <c r="F13" s="177">
        <v>44926</v>
      </c>
      <c r="G13" s="178"/>
      <c r="H13" s="164"/>
    </row>
    <row r="14" spans="1:8">
      <c r="A14" s="165"/>
      <c r="B14" s="166"/>
      <c r="C14" s="167"/>
      <c r="D14" s="168">
        <v>16814</v>
      </c>
      <c r="E14" s="169"/>
      <c r="F14" s="170">
        <v>24778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1.64</v>
      </c>
      <c r="C19" s="179">
        <f>ROUND(VALUE(SUBSTITUTE(実質収支比率等に係る経年分析!G$48,"▲","-")),2)</f>
        <v>2.42</v>
      </c>
      <c r="D19" s="179">
        <f>ROUND(VALUE(SUBSTITUTE(実質収支比率等に係る経年分析!H$48,"▲","-")),2)</f>
        <v>0.09</v>
      </c>
      <c r="E19" s="179">
        <f>ROUND(VALUE(SUBSTITUTE(実質収支比率等に係る経年分析!I$48,"▲","-")),2)</f>
        <v>0.76</v>
      </c>
      <c r="F19" s="179">
        <f>ROUND(VALUE(SUBSTITUTE(実質収支比率等に係る経年分析!J$48,"▲","-")),2)</f>
        <v>0.15</v>
      </c>
    </row>
    <row r="20" spans="1:11">
      <c r="A20" s="179" t="s">
        <v>55</v>
      </c>
      <c r="B20" s="179">
        <f>ROUND(VALUE(SUBSTITUTE(実質収支比率等に係る経年分析!F$47,"▲","-")),2)</f>
        <v>7.42</v>
      </c>
      <c r="C20" s="179">
        <f>ROUND(VALUE(SUBSTITUTE(実質収支比率等に係る経年分析!G$47,"▲","-")),2)</f>
        <v>8.1300000000000008</v>
      </c>
      <c r="D20" s="179">
        <f>ROUND(VALUE(SUBSTITUTE(実質収支比率等に係る経年分析!H$47,"▲","-")),2)</f>
        <v>9.19</v>
      </c>
      <c r="E20" s="179">
        <f>ROUND(VALUE(SUBSTITUTE(実質収支比率等に係る経年分析!I$47,"▲","-")),2)</f>
        <v>9.43</v>
      </c>
      <c r="F20" s="179">
        <f>ROUND(VALUE(SUBSTITUTE(実質収支比率等に係る経年分析!J$47,"▲","-")),2)</f>
        <v>9.24</v>
      </c>
    </row>
    <row r="21" spans="1:11">
      <c r="A21" s="179" t="s">
        <v>56</v>
      </c>
      <c r="B21" s="179">
        <f>IF(ISNUMBER(VALUE(SUBSTITUTE(実質収支比率等に係る経年分析!F$49,"▲","-"))),ROUND(VALUE(SUBSTITUTE(実質収支比率等に係る経年分析!F$49,"▲","-")),2),NA())</f>
        <v>-0.55000000000000004</v>
      </c>
      <c r="C21" s="179">
        <f>IF(ISNUMBER(VALUE(SUBSTITUTE(実質収支比率等に係る経年分析!G$49,"▲","-"))),ROUND(VALUE(SUBSTITUTE(実質収支比率等に係る経年分析!G$49,"▲","-")),2),NA())</f>
        <v>1.61</v>
      </c>
      <c r="D21" s="179">
        <f>IF(ISNUMBER(VALUE(SUBSTITUTE(実質収支比率等に係る経年分析!H$49,"▲","-"))),ROUND(VALUE(SUBSTITUTE(実質収支比率等に係る経年分析!H$49,"▲","-")),2),NA())</f>
        <v>-1.38</v>
      </c>
      <c r="E21" s="179">
        <f>IF(ISNUMBER(VALUE(SUBSTITUTE(実質収支比率等に係る経年分析!I$49,"▲","-"))),ROUND(VALUE(SUBSTITUTE(実質収支比率等に係る経年分析!I$49,"▲","-")),2),NA())</f>
        <v>0.76</v>
      </c>
      <c r="F21" s="179">
        <f>IF(ISNUMBER(VALUE(SUBSTITUTE(実質収支比率等に係る経年分析!J$49,"▲","-"))),ROUND(VALUE(SUBSTITUTE(実質収支比率等に係る経年分析!J$49,"▲","-")),2),NA())</f>
        <v>-0.84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病院事業債管理特別会計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f>IF(ROUND(VALUE(SUBSTITUTE(連結実質赤字比率に係る赤字・黒字の構成分析!G$37,"▲", "-")), 2) &lt; 0, ABS(ROUND(VALUE(SUBSTITUTE(連結実質赤字比率に係る赤字・黒字の構成分析!G$37,"▲", "-")), 2)), NA())</f>
        <v>0.27</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0.4</v>
      </c>
      <c r="G33" s="180" t="e">
        <f>IF(ROUND(VALUE(SUBSTITUTE(連結実質赤字比率に係る赤字・黒字の構成分析!H$37,"▲", "-")), 2) &gt;= 0, ABS(ROUND(VALUE(SUBSTITUTE(連結実質赤字比率に係る赤字・黒字の構成分析!H$37,"▲", "-")), 2)), NA())</f>
        <v>#N/A</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0.81</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2.33</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5393</v>
      </c>
      <c r="E42" s="181"/>
      <c r="F42" s="181"/>
      <c r="G42" s="181">
        <f>'実質公債費比率（分子）の構造'!L$52</f>
        <v>5301</v>
      </c>
      <c r="H42" s="181"/>
      <c r="I42" s="181"/>
      <c r="J42" s="181">
        <f>'実質公債費比率（分子）の構造'!M$52</f>
        <v>5350</v>
      </c>
      <c r="K42" s="181"/>
      <c r="L42" s="181"/>
      <c r="M42" s="181">
        <f>'実質公債費比率（分子）の構造'!N$52</f>
        <v>4987</v>
      </c>
      <c r="N42" s="181"/>
      <c r="O42" s="181"/>
      <c r="P42" s="181">
        <f>'実質公債費比率（分子）の構造'!O$52</f>
        <v>4982</v>
      </c>
    </row>
    <row r="43" spans="1:16">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16</v>
      </c>
      <c r="C44" s="181"/>
      <c r="D44" s="181"/>
      <c r="E44" s="181">
        <f>'実質公債費比率（分子）の構造'!L$50</f>
        <v>15</v>
      </c>
      <c r="F44" s="181"/>
      <c r="G44" s="181"/>
      <c r="H44" s="181">
        <f>'実質公債費比率（分子）の構造'!M$50</f>
        <v>13</v>
      </c>
      <c r="I44" s="181"/>
      <c r="J44" s="181"/>
      <c r="K44" s="181">
        <f>'実質公債費比率（分子）の構造'!N$50</f>
        <v>11</v>
      </c>
      <c r="L44" s="181"/>
      <c r="M44" s="181"/>
      <c r="N44" s="181">
        <f>'実質公債費比率（分子）の構造'!O$50</f>
        <v>1</v>
      </c>
      <c r="O44" s="181"/>
      <c r="P44" s="181"/>
    </row>
    <row r="45" spans="1:16">
      <c r="A45" s="181" t="s">
        <v>66</v>
      </c>
      <c r="B45" s="181">
        <f>'実質公債費比率（分子）の構造'!K$49</f>
        <v>316</v>
      </c>
      <c r="C45" s="181"/>
      <c r="D45" s="181"/>
      <c r="E45" s="181">
        <f>'実質公債費比率（分子）の構造'!L$49</f>
        <v>316</v>
      </c>
      <c r="F45" s="181"/>
      <c r="G45" s="181"/>
      <c r="H45" s="181">
        <f>'実質公債費比率（分子）の構造'!M$49</f>
        <v>244</v>
      </c>
      <c r="I45" s="181"/>
      <c r="J45" s="181"/>
      <c r="K45" s="181">
        <f>'実質公債費比率（分子）の構造'!N$49</f>
        <v>244</v>
      </c>
      <c r="L45" s="181"/>
      <c r="M45" s="181"/>
      <c r="N45" s="181">
        <f>'実質公債費比率（分子）の構造'!O$49</f>
        <v>2</v>
      </c>
      <c r="O45" s="181"/>
      <c r="P45" s="181"/>
    </row>
    <row r="46" spans="1:16">
      <c r="A46" s="181" t="s">
        <v>67</v>
      </c>
      <c r="B46" s="181">
        <f>'実質公債費比率（分子）の構造'!K$48</f>
        <v>1109</v>
      </c>
      <c r="C46" s="181"/>
      <c r="D46" s="181"/>
      <c r="E46" s="181">
        <f>'実質公債費比率（分子）の構造'!L$48</f>
        <v>1087</v>
      </c>
      <c r="F46" s="181"/>
      <c r="G46" s="181"/>
      <c r="H46" s="181">
        <f>'実質公債費比率（分子）の構造'!M$48</f>
        <v>1115</v>
      </c>
      <c r="I46" s="181"/>
      <c r="J46" s="181"/>
      <c r="K46" s="181">
        <f>'実質公債費比率（分子）の構造'!N$48</f>
        <v>970</v>
      </c>
      <c r="L46" s="181"/>
      <c r="M46" s="181"/>
      <c r="N46" s="181">
        <f>'実質公債費比率（分子）の構造'!O$48</f>
        <v>965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6085</v>
      </c>
      <c r="C49" s="181"/>
      <c r="D49" s="181"/>
      <c r="E49" s="181">
        <f>'実質公債費比率（分子）の構造'!L$45</f>
        <v>6013</v>
      </c>
      <c r="F49" s="181"/>
      <c r="G49" s="181"/>
      <c r="H49" s="181">
        <f>'実質公債費比率（分子）の構造'!M$45</f>
        <v>6165</v>
      </c>
      <c r="I49" s="181"/>
      <c r="J49" s="181"/>
      <c r="K49" s="181">
        <f>'実質公債費比率（分子）の構造'!N$45</f>
        <v>6021</v>
      </c>
      <c r="L49" s="181"/>
      <c r="M49" s="181"/>
      <c r="N49" s="181">
        <f>'実質公債費比率（分子）の構造'!O$45</f>
        <v>5565</v>
      </c>
      <c r="O49" s="181"/>
      <c r="P49" s="181"/>
    </row>
    <row r="50" spans="1:16">
      <c r="A50" s="181" t="s">
        <v>71</v>
      </c>
      <c r="B50" s="181" t="e">
        <f>NA()</f>
        <v>#N/A</v>
      </c>
      <c r="C50" s="181">
        <f>IF(ISNUMBER('実質公債費比率（分子）の構造'!K$53),'実質公債費比率（分子）の構造'!K$53,NA())</f>
        <v>2133</v>
      </c>
      <c r="D50" s="181" t="e">
        <f>NA()</f>
        <v>#N/A</v>
      </c>
      <c r="E50" s="181" t="e">
        <f>NA()</f>
        <v>#N/A</v>
      </c>
      <c r="F50" s="181">
        <f>IF(ISNUMBER('実質公債費比率（分子）の構造'!L$53),'実質公債費比率（分子）の構造'!L$53,NA())</f>
        <v>2130</v>
      </c>
      <c r="G50" s="181" t="e">
        <f>NA()</f>
        <v>#N/A</v>
      </c>
      <c r="H50" s="181" t="e">
        <f>NA()</f>
        <v>#N/A</v>
      </c>
      <c r="I50" s="181">
        <f>IF(ISNUMBER('実質公債費比率（分子）の構造'!M$53),'実質公債費比率（分子）の構造'!M$53,NA())</f>
        <v>2187</v>
      </c>
      <c r="J50" s="181" t="e">
        <f>NA()</f>
        <v>#N/A</v>
      </c>
      <c r="K50" s="181" t="e">
        <f>NA()</f>
        <v>#N/A</v>
      </c>
      <c r="L50" s="181">
        <f>IF(ISNUMBER('実質公債費比率（分子）の構造'!N$53),'実質公債費比率（分子）の構造'!N$53,NA())</f>
        <v>2259</v>
      </c>
      <c r="M50" s="181" t="e">
        <f>NA()</f>
        <v>#N/A</v>
      </c>
      <c r="N50" s="181" t="e">
        <f>NA()</f>
        <v>#N/A</v>
      </c>
      <c r="O50" s="181">
        <f>IF(ISNUMBER('実質公債費比率（分子）の構造'!O$53),'実質公債費比率（分子）の構造'!O$53,NA())</f>
        <v>1551</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43640</v>
      </c>
      <c r="E56" s="180"/>
      <c r="F56" s="180"/>
      <c r="G56" s="180">
        <f>'将来負担比率（分子）の構造'!J$52</f>
        <v>44359</v>
      </c>
      <c r="H56" s="180"/>
      <c r="I56" s="180"/>
      <c r="J56" s="180">
        <f>'将来負担比率（分子）の構造'!K$52</f>
        <v>43826</v>
      </c>
      <c r="K56" s="180"/>
      <c r="L56" s="180"/>
      <c r="M56" s="180">
        <f>'将来負担比率（分子）の構造'!L$52</f>
        <v>45375</v>
      </c>
      <c r="N56" s="180"/>
      <c r="O56" s="180"/>
      <c r="P56" s="180">
        <f>'将来負担比率（分子）の構造'!M$52</f>
        <v>44986</v>
      </c>
    </row>
    <row r="57" spans="1:16">
      <c r="A57" s="180" t="s">
        <v>42</v>
      </c>
      <c r="B57" s="180"/>
      <c r="C57" s="180"/>
      <c r="D57" s="180">
        <f>'将来負担比率（分子）の構造'!I$51</f>
        <v>8162</v>
      </c>
      <c r="E57" s="180"/>
      <c r="F57" s="180"/>
      <c r="G57" s="180">
        <f>'将来負担比率（分子）の構造'!J$51</f>
        <v>8354</v>
      </c>
      <c r="H57" s="180"/>
      <c r="I57" s="180"/>
      <c r="J57" s="180">
        <f>'将来負担比率（分子）の構造'!K$51</f>
        <v>7699</v>
      </c>
      <c r="K57" s="180"/>
      <c r="L57" s="180"/>
      <c r="M57" s="180">
        <f>'将来負担比率（分子）の構造'!L$51</f>
        <v>7310</v>
      </c>
      <c r="N57" s="180"/>
      <c r="O57" s="180"/>
      <c r="P57" s="180">
        <f>'将来負担比率（分子）の構造'!M$51</f>
        <v>7726</v>
      </c>
    </row>
    <row r="58" spans="1:16">
      <c r="A58" s="180" t="s">
        <v>41</v>
      </c>
      <c r="B58" s="180"/>
      <c r="C58" s="180"/>
      <c r="D58" s="180">
        <f>'将来負担比率（分子）の構造'!I$50</f>
        <v>5960</v>
      </c>
      <c r="E58" s="180"/>
      <c r="F58" s="180"/>
      <c r="G58" s="180">
        <f>'将来負担比率（分子）の構造'!J$50</f>
        <v>6505</v>
      </c>
      <c r="H58" s="180"/>
      <c r="I58" s="180"/>
      <c r="J58" s="180">
        <f>'将来負担比率（分子）の構造'!K$50</f>
        <v>7384</v>
      </c>
      <c r="K58" s="180"/>
      <c r="L58" s="180"/>
      <c r="M58" s="180">
        <f>'将来負担比率（分子）の構造'!L$50</f>
        <v>7756</v>
      </c>
      <c r="N58" s="180"/>
      <c r="O58" s="180"/>
      <c r="P58" s="180">
        <f>'将来負担比率（分子）の構造'!M$50</f>
        <v>8015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5</v>
      </c>
      <c r="C61" s="180"/>
      <c r="D61" s="180"/>
      <c r="E61" s="180">
        <f>'将来負担比率（分子）の構造'!J$46</f>
        <v>2</v>
      </c>
      <c r="F61" s="180"/>
      <c r="G61" s="180"/>
      <c r="H61" s="180">
        <f>'将来負担比率（分子）の構造'!K$46</f>
        <v>1</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9734</v>
      </c>
      <c r="C62" s="180"/>
      <c r="D62" s="180"/>
      <c r="E62" s="180">
        <f>'将来負担比率（分子）の構造'!J$45</f>
        <v>9009</v>
      </c>
      <c r="F62" s="180"/>
      <c r="G62" s="180"/>
      <c r="H62" s="180">
        <f>'将来負担比率（分子）の構造'!K$45</f>
        <v>9169</v>
      </c>
      <c r="I62" s="180"/>
      <c r="J62" s="180"/>
      <c r="K62" s="180">
        <f>'将来負担比率（分子）の構造'!L$45</f>
        <v>9043</v>
      </c>
      <c r="L62" s="180"/>
      <c r="M62" s="180"/>
      <c r="N62" s="180">
        <f>'将来負担比率（分子）の構造'!M$45</f>
        <v>8494</v>
      </c>
      <c r="O62" s="180"/>
      <c r="P62" s="180"/>
    </row>
    <row r="63" spans="1:16">
      <c r="A63" s="180" t="s">
        <v>34</v>
      </c>
      <c r="B63" s="180">
        <f>'将来負担比率（分子）の構造'!I$44</f>
        <v>823</v>
      </c>
      <c r="C63" s="180"/>
      <c r="D63" s="180"/>
      <c r="E63" s="180">
        <f>'将来負担比率（分子）の構造'!J$44</f>
        <v>503</v>
      </c>
      <c r="F63" s="180"/>
      <c r="G63" s="180"/>
      <c r="H63" s="180">
        <f>'将来負担比率（分子）の構造'!K$44</f>
        <v>253</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15133</v>
      </c>
      <c r="C64" s="180"/>
      <c r="D64" s="180"/>
      <c r="E64" s="180">
        <f>'将来負担比率（分子）の構造'!J$43</f>
        <v>14990</v>
      </c>
      <c r="F64" s="180"/>
      <c r="G64" s="180"/>
      <c r="H64" s="180">
        <f>'将来負担比率（分子）の構造'!K$43</f>
        <v>15066</v>
      </c>
      <c r="I64" s="180"/>
      <c r="J64" s="180"/>
      <c r="K64" s="180">
        <f>'将来負担比率（分子）の構造'!L$43</f>
        <v>14220</v>
      </c>
      <c r="L64" s="180"/>
      <c r="M64" s="180"/>
      <c r="N64" s="180">
        <f>'将来負担比率（分子）の構造'!M$43</f>
        <v>13528</v>
      </c>
      <c r="O64" s="180"/>
      <c r="P64" s="180"/>
    </row>
    <row r="65" spans="1:16">
      <c r="A65" s="180" t="s">
        <v>32</v>
      </c>
      <c r="B65" s="180">
        <f>'将来負担比率（分子）の構造'!I$42</f>
        <v>1</v>
      </c>
      <c r="C65" s="180"/>
      <c r="D65" s="180"/>
      <c r="E65" s="180">
        <f>'将来負担比率（分子）の構造'!J$42</f>
        <v>237</v>
      </c>
      <c r="F65" s="180"/>
      <c r="G65" s="180"/>
      <c r="H65" s="180">
        <f>'将来負担比率（分子）の構造'!K$42</f>
        <v>4</v>
      </c>
      <c r="I65" s="180"/>
      <c r="J65" s="180"/>
      <c r="K65" s="180">
        <f>'将来負担比率（分子）の構造'!L$42</f>
        <v>4</v>
      </c>
      <c r="L65" s="180"/>
      <c r="M65" s="180"/>
      <c r="N65" s="180">
        <f>'将来負担比率（分子）の構造'!M$42</f>
        <v>23</v>
      </c>
      <c r="O65" s="180"/>
      <c r="P65" s="180"/>
    </row>
    <row r="66" spans="1:16">
      <c r="A66" s="180" t="s">
        <v>31</v>
      </c>
      <c r="B66" s="180">
        <f>'将来負担比率（分子）の構造'!I$41</f>
        <v>52818</v>
      </c>
      <c r="C66" s="180"/>
      <c r="D66" s="180"/>
      <c r="E66" s="180">
        <f>'将来負担比率（分子）の構造'!J$41</f>
        <v>53330</v>
      </c>
      <c r="F66" s="180"/>
      <c r="G66" s="180"/>
      <c r="H66" s="180">
        <f>'将来負担比率（分子）の構造'!K$41</f>
        <v>52055</v>
      </c>
      <c r="I66" s="180"/>
      <c r="J66" s="180"/>
      <c r="K66" s="180">
        <f>'将来負担比率（分子）の構造'!L$41</f>
        <v>51027</v>
      </c>
      <c r="L66" s="180"/>
      <c r="M66" s="180"/>
      <c r="N66" s="180">
        <f>'将来負担比率（分子）の構造'!M$41</f>
        <v>50018</v>
      </c>
      <c r="O66" s="180"/>
      <c r="P66" s="180"/>
    </row>
    <row r="67" spans="1:16">
      <c r="A67" s="180" t="s">
        <v>75</v>
      </c>
      <c r="B67" s="180" t="e">
        <f>NA()</f>
        <v>#N/A</v>
      </c>
      <c r="C67" s="180">
        <f>IF(ISNUMBER('将来負担比率（分子）の構造'!I$53), IF('将来負担比率（分子）の構造'!I$53 &lt; 0, 0, '将来負担比率（分子）の構造'!I$53), NA())</f>
        <v>20750</v>
      </c>
      <c r="D67" s="180" t="e">
        <f>NA()</f>
        <v>#N/A</v>
      </c>
      <c r="E67" s="180" t="e">
        <f>NA()</f>
        <v>#N/A</v>
      </c>
      <c r="F67" s="180">
        <f>IF(ISNUMBER('将来負担比率（分子）の構造'!J$53), IF('将来負担比率（分子）の構造'!J$53 &lt; 0, 0, '将来負担比率（分子）の構造'!J$53), NA())</f>
        <v>18854</v>
      </c>
      <c r="G67" s="180" t="e">
        <f>NA()</f>
        <v>#N/A</v>
      </c>
      <c r="H67" s="180" t="e">
        <f>NA()</f>
        <v>#N/A</v>
      </c>
      <c r="I67" s="180">
        <f>IF(ISNUMBER('将来負担比率（分子）の構造'!K$53), IF('将来負担比率（分子）の構造'!K$53 &lt; 0, 0, '将来負担比率（分子）の構造'!K$53), NA())</f>
        <v>17638</v>
      </c>
      <c r="J67" s="180" t="e">
        <f>NA()</f>
        <v>#N/A</v>
      </c>
      <c r="K67" s="180" t="e">
        <f>NA()</f>
        <v>#N/A</v>
      </c>
      <c r="L67" s="180">
        <f>IF(ISNUMBER('将来負担比率（分子）の構造'!L$53), IF('将来負担比率（分子）の構造'!L$53 &lt; 0, 0, '将来負担比率（分子）の構造'!L$53), NA())</f>
        <v>13852</v>
      </c>
      <c r="M67" s="180" t="e">
        <f>NA()</f>
        <v>#N/A</v>
      </c>
      <c r="N67" s="180" t="e">
        <f>NA()</f>
        <v>#N/A</v>
      </c>
      <c r="O67" s="180">
        <f>IF(ISNUMBER('将来負担比率（分子）の構造'!M$53), IF('将来負担比率（分子）の構造'!M$53 &lt; 0, 0, '将来負担比率（分子）の構造'!M$53), NA())</f>
        <v>11337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2588</v>
      </c>
      <c r="C72" s="184">
        <f>基金残高に係る経年分析!G55</f>
        <v>2612</v>
      </c>
      <c r="D72" s="184">
        <f>基金残高に係る経年分析!H55</f>
        <v>2547</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4348</v>
      </c>
      <c r="C74" s="184">
        <f>基金残高に係る経年分析!G57</f>
        <v>4600</v>
      </c>
      <c r="D74" s="184">
        <f>基金残高に係る経年分析!H57</f>
        <v>4867</v>
      </c>
    </row>
  </sheetData>
  <sheetProtection algorithmName="SHA-512" hashValue="w7lnfvGSEwzFHHJg/mPKc+HntIe89WcUnXjhULdmYI/SCZZ48P0Y4HH/tbGY5Q1yalAe4DHMJ41t7Pj8MUK1vA==" saltValue="7cGmp5VuX65XPfWr1Pyj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14219044</v>
      </c>
      <c r="S5" s="727"/>
      <c r="T5" s="727"/>
      <c r="U5" s="727"/>
      <c r="V5" s="727"/>
      <c r="W5" s="727"/>
      <c r="X5" s="727"/>
      <c r="Y5" s="773"/>
      <c r="Z5" s="791">
        <v>26.6</v>
      </c>
      <c r="AA5" s="791"/>
      <c r="AB5" s="791"/>
      <c r="AC5" s="791"/>
      <c r="AD5" s="792">
        <v>13879681</v>
      </c>
      <c r="AE5" s="792"/>
      <c r="AF5" s="792"/>
      <c r="AG5" s="792"/>
      <c r="AH5" s="792"/>
      <c r="AI5" s="792"/>
      <c r="AJ5" s="792"/>
      <c r="AK5" s="792"/>
      <c r="AL5" s="774">
        <v>51.3</v>
      </c>
      <c r="AM5" s="743"/>
      <c r="AN5" s="743"/>
      <c r="AO5" s="775"/>
      <c r="AP5" s="760" t="s">
        <v>225</v>
      </c>
      <c r="AQ5" s="761"/>
      <c r="AR5" s="761"/>
      <c r="AS5" s="761"/>
      <c r="AT5" s="761"/>
      <c r="AU5" s="761"/>
      <c r="AV5" s="761"/>
      <c r="AW5" s="761"/>
      <c r="AX5" s="761"/>
      <c r="AY5" s="761"/>
      <c r="AZ5" s="761"/>
      <c r="BA5" s="761"/>
      <c r="BB5" s="761"/>
      <c r="BC5" s="761"/>
      <c r="BD5" s="761"/>
      <c r="BE5" s="761"/>
      <c r="BF5" s="762"/>
      <c r="BG5" s="661">
        <v>13879256</v>
      </c>
      <c r="BH5" s="664"/>
      <c r="BI5" s="664"/>
      <c r="BJ5" s="664"/>
      <c r="BK5" s="664"/>
      <c r="BL5" s="664"/>
      <c r="BM5" s="664"/>
      <c r="BN5" s="665"/>
      <c r="BO5" s="723">
        <v>97.6</v>
      </c>
      <c r="BP5" s="723"/>
      <c r="BQ5" s="723"/>
      <c r="BR5" s="723"/>
      <c r="BS5" s="724">
        <v>1106433</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299147</v>
      </c>
      <c r="S6" s="664"/>
      <c r="T6" s="664"/>
      <c r="U6" s="664"/>
      <c r="V6" s="664"/>
      <c r="W6" s="664"/>
      <c r="X6" s="664"/>
      <c r="Y6" s="665"/>
      <c r="Z6" s="723">
        <v>0.6</v>
      </c>
      <c r="AA6" s="723"/>
      <c r="AB6" s="723"/>
      <c r="AC6" s="723"/>
      <c r="AD6" s="724">
        <v>299147</v>
      </c>
      <c r="AE6" s="724"/>
      <c r="AF6" s="724"/>
      <c r="AG6" s="724"/>
      <c r="AH6" s="724"/>
      <c r="AI6" s="724"/>
      <c r="AJ6" s="724"/>
      <c r="AK6" s="724"/>
      <c r="AL6" s="666">
        <v>1.1000000000000001</v>
      </c>
      <c r="AM6" s="667"/>
      <c r="AN6" s="667"/>
      <c r="AO6" s="725"/>
      <c r="AP6" s="658" t="s">
        <v>230</v>
      </c>
      <c r="AQ6" s="659"/>
      <c r="AR6" s="659"/>
      <c r="AS6" s="659"/>
      <c r="AT6" s="659"/>
      <c r="AU6" s="659"/>
      <c r="AV6" s="659"/>
      <c r="AW6" s="659"/>
      <c r="AX6" s="659"/>
      <c r="AY6" s="659"/>
      <c r="AZ6" s="659"/>
      <c r="BA6" s="659"/>
      <c r="BB6" s="659"/>
      <c r="BC6" s="659"/>
      <c r="BD6" s="659"/>
      <c r="BE6" s="659"/>
      <c r="BF6" s="660"/>
      <c r="BG6" s="661">
        <v>13879256</v>
      </c>
      <c r="BH6" s="664"/>
      <c r="BI6" s="664"/>
      <c r="BJ6" s="664"/>
      <c r="BK6" s="664"/>
      <c r="BL6" s="664"/>
      <c r="BM6" s="664"/>
      <c r="BN6" s="665"/>
      <c r="BO6" s="723">
        <v>97.6</v>
      </c>
      <c r="BP6" s="723"/>
      <c r="BQ6" s="723"/>
      <c r="BR6" s="723"/>
      <c r="BS6" s="724">
        <v>1106433</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327092</v>
      </c>
      <c r="CS6" s="664"/>
      <c r="CT6" s="664"/>
      <c r="CU6" s="664"/>
      <c r="CV6" s="664"/>
      <c r="CW6" s="664"/>
      <c r="CX6" s="664"/>
      <c r="CY6" s="665"/>
      <c r="CZ6" s="774">
        <v>0.6</v>
      </c>
      <c r="DA6" s="743"/>
      <c r="DB6" s="743"/>
      <c r="DC6" s="777"/>
      <c r="DD6" s="669" t="s">
        <v>182</v>
      </c>
      <c r="DE6" s="664"/>
      <c r="DF6" s="664"/>
      <c r="DG6" s="664"/>
      <c r="DH6" s="664"/>
      <c r="DI6" s="664"/>
      <c r="DJ6" s="664"/>
      <c r="DK6" s="664"/>
      <c r="DL6" s="664"/>
      <c r="DM6" s="664"/>
      <c r="DN6" s="664"/>
      <c r="DO6" s="664"/>
      <c r="DP6" s="665"/>
      <c r="DQ6" s="669">
        <v>327084</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16416</v>
      </c>
      <c r="S7" s="664"/>
      <c r="T7" s="664"/>
      <c r="U7" s="664"/>
      <c r="V7" s="664"/>
      <c r="W7" s="664"/>
      <c r="X7" s="664"/>
      <c r="Y7" s="665"/>
      <c r="Z7" s="723">
        <v>0</v>
      </c>
      <c r="AA7" s="723"/>
      <c r="AB7" s="723"/>
      <c r="AC7" s="723"/>
      <c r="AD7" s="724">
        <v>16416</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5496530</v>
      </c>
      <c r="BH7" s="664"/>
      <c r="BI7" s="664"/>
      <c r="BJ7" s="664"/>
      <c r="BK7" s="664"/>
      <c r="BL7" s="664"/>
      <c r="BM7" s="664"/>
      <c r="BN7" s="665"/>
      <c r="BO7" s="723">
        <v>38.700000000000003</v>
      </c>
      <c r="BP7" s="723"/>
      <c r="BQ7" s="723"/>
      <c r="BR7" s="723"/>
      <c r="BS7" s="724">
        <v>211980</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4386708</v>
      </c>
      <c r="CS7" s="664"/>
      <c r="CT7" s="664"/>
      <c r="CU7" s="664"/>
      <c r="CV7" s="664"/>
      <c r="CW7" s="664"/>
      <c r="CX7" s="664"/>
      <c r="CY7" s="665"/>
      <c r="CZ7" s="723">
        <v>8.1999999999999993</v>
      </c>
      <c r="DA7" s="723"/>
      <c r="DB7" s="723"/>
      <c r="DC7" s="723"/>
      <c r="DD7" s="669">
        <v>189880</v>
      </c>
      <c r="DE7" s="664"/>
      <c r="DF7" s="664"/>
      <c r="DG7" s="664"/>
      <c r="DH7" s="664"/>
      <c r="DI7" s="664"/>
      <c r="DJ7" s="664"/>
      <c r="DK7" s="664"/>
      <c r="DL7" s="664"/>
      <c r="DM7" s="664"/>
      <c r="DN7" s="664"/>
      <c r="DO7" s="664"/>
      <c r="DP7" s="665"/>
      <c r="DQ7" s="669">
        <v>3807034</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36421</v>
      </c>
      <c r="S8" s="664"/>
      <c r="T8" s="664"/>
      <c r="U8" s="664"/>
      <c r="V8" s="664"/>
      <c r="W8" s="664"/>
      <c r="X8" s="664"/>
      <c r="Y8" s="665"/>
      <c r="Z8" s="723">
        <v>0.1</v>
      </c>
      <c r="AA8" s="723"/>
      <c r="AB8" s="723"/>
      <c r="AC8" s="723"/>
      <c r="AD8" s="724">
        <v>36421</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170758</v>
      </c>
      <c r="BH8" s="664"/>
      <c r="BI8" s="664"/>
      <c r="BJ8" s="664"/>
      <c r="BK8" s="664"/>
      <c r="BL8" s="664"/>
      <c r="BM8" s="664"/>
      <c r="BN8" s="665"/>
      <c r="BO8" s="723">
        <v>1.2</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25184100</v>
      </c>
      <c r="CS8" s="664"/>
      <c r="CT8" s="664"/>
      <c r="CU8" s="664"/>
      <c r="CV8" s="664"/>
      <c r="CW8" s="664"/>
      <c r="CX8" s="664"/>
      <c r="CY8" s="665"/>
      <c r="CZ8" s="723">
        <v>47.2</v>
      </c>
      <c r="DA8" s="723"/>
      <c r="DB8" s="723"/>
      <c r="DC8" s="723"/>
      <c r="DD8" s="669">
        <v>224336</v>
      </c>
      <c r="DE8" s="664"/>
      <c r="DF8" s="664"/>
      <c r="DG8" s="664"/>
      <c r="DH8" s="664"/>
      <c r="DI8" s="664"/>
      <c r="DJ8" s="664"/>
      <c r="DK8" s="664"/>
      <c r="DL8" s="664"/>
      <c r="DM8" s="664"/>
      <c r="DN8" s="664"/>
      <c r="DO8" s="664"/>
      <c r="DP8" s="665"/>
      <c r="DQ8" s="669">
        <v>10841646</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33323</v>
      </c>
      <c r="S9" s="664"/>
      <c r="T9" s="664"/>
      <c r="U9" s="664"/>
      <c r="V9" s="664"/>
      <c r="W9" s="664"/>
      <c r="X9" s="664"/>
      <c r="Y9" s="665"/>
      <c r="Z9" s="723">
        <v>0.1</v>
      </c>
      <c r="AA9" s="723"/>
      <c r="AB9" s="723"/>
      <c r="AC9" s="723"/>
      <c r="AD9" s="724">
        <v>33323</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4136163</v>
      </c>
      <c r="BH9" s="664"/>
      <c r="BI9" s="664"/>
      <c r="BJ9" s="664"/>
      <c r="BK9" s="664"/>
      <c r="BL9" s="664"/>
      <c r="BM9" s="664"/>
      <c r="BN9" s="665"/>
      <c r="BO9" s="723">
        <v>29.1</v>
      </c>
      <c r="BP9" s="723"/>
      <c r="BQ9" s="723"/>
      <c r="BR9" s="723"/>
      <c r="BS9" s="669" t="s">
        <v>182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7387506</v>
      </c>
      <c r="CS9" s="664"/>
      <c r="CT9" s="664"/>
      <c r="CU9" s="664"/>
      <c r="CV9" s="664"/>
      <c r="CW9" s="664"/>
      <c r="CX9" s="664"/>
      <c r="CY9" s="665"/>
      <c r="CZ9" s="723">
        <v>13.8</v>
      </c>
      <c r="DA9" s="723"/>
      <c r="DB9" s="723"/>
      <c r="DC9" s="723"/>
      <c r="DD9" s="669">
        <v>347889</v>
      </c>
      <c r="DE9" s="664"/>
      <c r="DF9" s="664"/>
      <c r="DG9" s="664"/>
      <c r="DH9" s="664"/>
      <c r="DI9" s="664"/>
      <c r="DJ9" s="664"/>
      <c r="DK9" s="664"/>
      <c r="DL9" s="664"/>
      <c r="DM9" s="664"/>
      <c r="DN9" s="664"/>
      <c r="DO9" s="664"/>
      <c r="DP9" s="665"/>
      <c r="DQ9" s="669">
        <v>4207166</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182</v>
      </c>
      <c r="S10" s="664"/>
      <c r="T10" s="664"/>
      <c r="U10" s="664"/>
      <c r="V10" s="664"/>
      <c r="W10" s="664"/>
      <c r="X10" s="664"/>
      <c r="Y10" s="665"/>
      <c r="Z10" s="723" t="s">
        <v>182</v>
      </c>
      <c r="AA10" s="723"/>
      <c r="AB10" s="723"/>
      <c r="AC10" s="723"/>
      <c r="AD10" s="724" t="s">
        <v>237</v>
      </c>
      <c r="AE10" s="724"/>
      <c r="AF10" s="724"/>
      <c r="AG10" s="724"/>
      <c r="AH10" s="724"/>
      <c r="AI10" s="724"/>
      <c r="AJ10" s="724"/>
      <c r="AK10" s="724"/>
      <c r="AL10" s="666" t="s">
        <v>237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327514</v>
      </c>
      <c r="BH10" s="664"/>
      <c r="BI10" s="664"/>
      <c r="BJ10" s="664"/>
      <c r="BK10" s="664"/>
      <c r="BL10" s="664"/>
      <c r="BM10" s="664"/>
      <c r="BN10" s="665"/>
      <c r="BO10" s="723">
        <v>2.2999999999999998</v>
      </c>
      <c r="BP10" s="723"/>
      <c r="BQ10" s="723"/>
      <c r="BR10" s="723"/>
      <c r="BS10" s="669">
        <v>41189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28159</v>
      </c>
      <c r="CS10" s="664"/>
      <c r="CT10" s="664"/>
      <c r="CU10" s="664"/>
      <c r="CV10" s="664"/>
      <c r="CW10" s="664"/>
      <c r="CX10" s="664"/>
      <c r="CY10" s="665"/>
      <c r="CZ10" s="723">
        <v>0.1</v>
      </c>
      <c r="DA10" s="723"/>
      <c r="DB10" s="723"/>
      <c r="DC10" s="723"/>
      <c r="DD10" s="669" t="s">
        <v>182</v>
      </c>
      <c r="DE10" s="664"/>
      <c r="DF10" s="664"/>
      <c r="DG10" s="664"/>
      <c r="DH10" s="664"/>
      <c r="DI10" s="664"/>
      <c r="DJ10" s="664"/>
      <c r="DK10" s="664"/>
      <c r="DL10" s="664"/>
      <c r="DM10" s="664"/>
      <c r="DN10" s="664"/>
      <c r="DO10" s="664"/>
      <c r="DP10" s="665"/>
      <c r="DQ10" s="669">
        <v>28151</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182</v>
      </c>
      <c r="S11" s="664"/>
      <c r="T11" s="664"/>
      <c r="U11" s="664"/>
      <c r="V11" s="664"/>
      <c r="W11" s="664"/>
      <c r="X11" s="664"/>
      <c r="Y11" s="665"/>
      <c r="Z11" s="723" t="s">
        <v>182</v>
      </c>
      <c r="AA11" s="723"/>
      <c r="AB11" s="723"/>
      <c r="AC11" s="723"/>
      <c r="AD11" s="724" t="s">
        <v>182</v>
      </c>
      <c r="AE11" s="724"/>
      <c r="AF11" s="724"/>
      <c r="AG11" s="724"/>
      <c r="AH11" s="724"/>
      <c r="AI11" s="724"/>
      <c r="AJ11" s="724"/>
      <c r="AK11" s="724"/>
      <c r="AL11" s="666" t="s">
        <v>182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862095</v>
      </c>
      <c r="BH11" s="664"/>
      <c r="BI11" s="664"/>
      <c r="BJ11" s="664"/>
      <c r="BK11" s="664"/>
      <c r="BL11" s="664"/>
      <c r="BM11" s="664"/>
      <c r="BN11" s="665"/>
      <c r="BO11" s="723">
        <v>6.1</v>
      </c>
      <c r="BP11" s="723"/>
      <c r="BQ11" s="723"/>
      <c r="BR11" s="723"/>
      <c r="BS11" s="669">
        <v>170791</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605005</v>
      </c>
      <c r="CS11" s="664"/>
      <c r="CT11" s="664"/>
      <c r="CU11" s="664"/>
      <c r="CV11" s="664"/>
      <c r="CW11" s="664"/>
      <c r="CX11" s="664"/>
      <c r="CY11" s="665"/>
      <c r="CZ11" s="723">
        <v>1.1000000000000001</v>
      </c>
      <c r="DA11" s="723"/>
      <c r="DB11" s="723"/>
      <c r="DC11" s="723"/>
      <c r="DD11" s="669">
        <v>250974</v>
      </c>
      <c r="DE11" s="664"/>
      <c r="DF11" s="664"/>
      <c r="DG11" s="664"/>
      <c r="DH11" s="664"/>
      <c r="DI11" s="664"/>
      <c r="DJ11" s="664"/>
      <c r="DK11" s="664"/>
      <c r="DL11" s="664"/>
      <c r="DM11" s="664"/>
      <c r="DN11" s="664"/>
      <c r="DO11" s="664"/>
      <c r="DP11" s="665"/>
      <c r="DQ11" s="669">
        <v>289767</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2130036</v>
      </c>
      <c r="S12" s="664"/>
      <c r="T12" s="664"/>
      <c r="U12" s="664"/>
      <c r="V12" s="664"/>
      <c r="W12" s="664"/>
      <c r="X12" s="664"/>
      <c r="Y12" s="665"/>
      <c r="Z12" s="723">
        <v>4</v>
      </c>
      <c r="AA12" s="723"/>
      <c r="AB12" s="723"/>
      <c r="AC12" s="723"/>
      <c r="AD12" s="724">
        <v>2130036</v>
      </c>
      <c r="AE12" s="724"/>
      <c r="AF12" s="724"/>
      <c r="AG12" s="724"/>
      <c r="AH12" s="724"/>
      <c r="AI12" s="724"/>
      <c r="AJ12" s="724"/>
      <c r="AK12" s="724"/>
      <c r="AL12" s="666">
        <v>7.9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7265012</v>
      </c>
      <c r="BH12" s="664"/>
      <c r="BI12" s="664"/>
      <c r="BJ12" s="664"/>
      <c r="BK12" s="664"/>
      <c r="BL12" s="664"/>
      <c r="BM12" s="664"/>
      <c r="BN12" s="665"/>
      <c r="BO12" s="723">
        <v>51.1</v>
      </c>
      <c r="BP12" s="723"/>
      <c r="BQ12" s="723"/>
      <c r="BR12" s="723"/>
      <c r="BS12" s="669">
        <v>894453</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1397077</v>
      </c>
      <c r="CS12" s="664"/>
      <c r="CT12" s="664"/>
      <c r="CU12" s="664"/>
      <c r="CV12" s="664"/>
      <c r="CW12" s="664"/>
      <c r="CX12" s="664"/>
      <c r="CY12" s="665"/>
      <c r="CZ12" s="723">
        <v>2.6</v>
      </c>
      <c r="DA12" s="723"/>
      <c r="DB12" s="723"/>
      <c r="DC12" s="723"/>
      <c r="DD12" s="669">
        <v>270042</v>
      </c>
      <c r="DE12" s="664"/>
      <c r="DF12" s="664"/>
      <c r="DG12" s="664"/>
      <c r="DH12" s="664"/>
      <c r="DI12" s="664"/>
      <c r="DJ12" s="664"/>
      <c r="DK12" s="664"/>
      <c r="DL12" s="664"/>
      <c r="DM12" s="664"/>
      <c r="DN12" s="664"/>
      <c r="DO12" s="664"/>
      <c r="DP12" s="665"/>
      <c r="DQ12" s="669">
        <v>574483</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v>9275</v>
      </c>
      <c r="S13" s="664"/>
      <c r="T13" s="664"/>
      <c r="U13" s="664"/>
      <c r="V13" s="664"/>
      <c r="W13" s="664"/>
      <c r="X13" s="664"/>
      <c r="Y13" s="665"/>
      <c r="Z13" s="723">
        <v>0</v>
      </c>
      <c r="AA13" s="723"/>
      <c r="AB13" s="723"/>
      <c r="AC13" s="723"/>
      <c r="AD13" s="724">
        <v>9275</v>
      </c>
      <c r="AE13" s="724"/>
      <c r="AF13" s="724"/>
      <c r="AG13" s="724"/>
      <c r="AH13" s="724"/>
      <c r="AI13" s="724"/>
      <c r="AJ13" s="724"/>
      <c r="AK13" s="724"/>
      <c r="AL13" s="666">
        <v>0</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7205985</v>
      </c>
      <c r="BH13" s="664"/>
      <c r="BI13" s="664"/>
      <c r="BJ13" s="664"/>
      <c r="BK13" s="664"/>
      <c r="BL13" s="664"/>
      <c r="BM13" s="664"/>
      <c r="BN13" s="665"/>
      <c r="BO13" s="723">
        <v>50.7</v>
      </c>
      <c r="BP13" s="723"/>
      <c r="BQ13" s="723"/>
      <c r="BR13" s="723"/>
      <c r="BS13" s="669">
        <v>894453</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4247048</v>
      </c>
      <c r="CS13" s="664"/>
      <c r="CT13" s="664"/>
      <c r="CU13" s="664"/>
      <c r="CV13" s="664"/>
      <c r="CW13" s="664"/>
      <c r="CX13" s="664"/>
      <c r="CY13" s="665"/>
      <c r="CZ13" s="723">
        <v>8</v>
      </c>
      <c r="DA13" s="723"/>
      <c r="DB13" s="723"/>
      <c r="DC13" s="723"/>
      <c r="DD13" s="669">
        <v>1598382</v>
      </c>
      <c r="DE13" s="664"/>
      <c r="DF13" s="664"/>
      <c r="DG13" s="664"/>
      <c r="DH13" s="664"/>
      <c r="DI13" s="664"/>
      <c r="DJ13" s="664"/>
      <c r="DK13" s="664"/>
      <c r="DL13" s="664"/>
      <c r="DM13" s="664"/>
      <c r="DN13" s="664"/>
      <c r="DO13" s="664"/>
      <c r="DP13" s="665"/>
      <c r="DQ13" s="669">
        <v>2538004</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182</v>
      </c>
      <c r="S14" s="664"/>
      <c r="T14" s="664"/>
      <c r="U14" s="664"/>
      <c r="V14" s="664"/>
      <c r="W14" s="664"/>
      <c r="X14" s="664"/>
      <c r="Y14" s="665"/>
      <c r="Z14" s="723" t="s">
        <v>237</v>
      </c>
      <c r="AA14" s="723"/>
      <c r="AB14" s="723"/>
      <c r="AC14" s="723"/>
      <c r="AD14" s="724" t="s">
        <v>182</v>
      </c>
      <c r="AE14" s="724"/>
      <c r="AF14" s="724"/>
      <c r="AG14" s="724"/>
      <c r="AH14" s="724"/>
      <c r="AI14" s="724"/>
      <c r="AJ14" s="724"/>
      <c r="AK14" s="724"/>
      <c r="AL14" s="666" t="s">
        <v>237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314821</v>
      </c>
      <c r="BH14" s="664"/>
      <c r="BI14" s="664"/>
      <c r="BJ14" s="664"/>
      <c r="BK14" s="664"/>
      <c r="BL14" s="664"/>
      <c r="BM14" s="664"/>
      <c r="BN14" s="665"/>
      <c r="BO14" s="723">
        <v>2.2000000000000002</v>
      </c>
      <c r="BP14" s="723"/>
      <c r="BQ14" s="723"/>
      <c r="BR14" s="723"/>
      <c r="BS14" s="669" t="s">
        <v>182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1392556</v>
      </c>
      <c r="CS14" s="664"/>
      <c r="CT14" s="664"/>
      <c r="CU14" s="664"/>
      <c r="CV14" s="664"/>
      <c r="CW14" s="664"/>
      <c r="CX14" s="664"/>
      <c r="CY14" s="665"/>
      <c r="CZ14" s="723">
        <v>2.6</v>
      </c>
      <c r="DA14" s="723"/>
      <c r="DB14" s="723"/>
      <c r="DC14" s="723"/>
      <c r="DD14" s="669">
        <v>142146</v>
      </c>
      <c r="DE14" s="664"/>
      <c r="DF14" s="664"/>
      <c r="DG14" s="664"/>
      <c r="DH14" s="664"/>
      <c r="DI14" s="664"/>
      <c r="DJ14" s="664"/>
      <c r="DK14" s="664"/>
      <c r="DL14" s="664"/>
      <c r="DM14" s="664"/>
      <c r="DN14" s="664"/>
      <c r="DO14" s="664"/>
      <c r="DP14" s="665"/>
      <c r="DQ14" s="669">
        <v>1225807</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109513</v>
      </c>
      <c r="S15" s="664"/>
      <c r="T15" s="664"/>
      <c r="U15" s="664"/>
      <c r="V15" s="664"/>
      <c r="W15" s="664"/>
      <c r="X15" s="664"/>
      <c r="Y15" s="665"/>
      <c r="Z15" s="723">
        <v>0.2</v>
      </c>
      <c r="AA15" s="723"/>
      <c r="AB15" s="723"/>
      <c r="AC15" s="723"/>
      <c r="AD15" s="724">
        <v>109513</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802893</v>
      </c>
      <c r="BH15" s="664"/>
      <c r="BI15" s="664"/>
      <c r="BJ15" s="664"/>
      <c r="BK15" s="664"/>
      <c r="BL15" s="664"/>
      <c r="BM15" s="664"/>
      <c r="BN15" s="665"/>
      <c r="BO15" s="723">
        <v>5.6</v>
      </c>
      <c r="BP15" s="723"/>
      <c r="BQ15" s="723"/>
      <c r="BR15" s="723"/>
      <c r="BS15" s="669" t="s">
        <v>182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3467153</v>
      </c>
      <c r="CS15" s="664"/>
      <c r="CT15" s="664"/>
      <c r="CU15" s="664"/>
      <c r="CV15" s="664"/>
      <c r="CW15" s="664"/>
      <c r="CX15" s="664"/>
      <c r="CY15" s="665"/>
      <c r="CZ15" s="723">
        <v>6.5</v>
      </c>
      <c r="DA15" s="723"/>
      <c r="DB15" s="723"/>
      <c r="DC15" s="723"/>
      <c r="DD15" s="669">
        <v>352430</v>
      </c>
      <c r="DE15" s="664"/>
      <c r="DF15" s="664"/>
      <c r="DG15" s="664"/>
      <c r="DH15" s="664"/>
      <c r="DI15" s="664"/>
      <c r="DJ15" s="664"/>
      <c r="DK15" s="664"/>
      <c r="DL15" s="664"/>
      <c r="DM15" s="664"/>
      <c r="DN15" s="664"/>
      <c r="DO15" s="664"/>
      <c r="DP15" s="665"/>
      <c r="DQ15" s="669">
        <v>2635099</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237</v>
      </c>
      <c r="S16" s="664"/>
      <c r="T16" s="664"/>
      <c r="U16" s="664"/>
      <c r="V16" s="664"/>
      <c r="W16" s="664"/>
      <c r="X16" s="664"/>
      <c r="Y16" s="665"/>
      <c r="Z16" s="723" t="s">
        <v>182</v>
      </c>
      <c r="AA16" s="723"/>
      <c r="AB16" s="723"/>
      <c r="AC16" s="723"/>
      <c r="AD16" s="724" t="s">
        <v>182</v>
      </c>
      <c r="AE16" s="724"/>
      <c r="AF16" s="724"/>
      <c r="AG16" s="724"/>
      <c r="AH16" s="724"/>
      <c r="AI16" s="724"/>
      <c r="AJ16" s="724"/>
      <c r="AK16" s="724"/>
      <c r="AL16" s="666" t="s">
        <v>237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182</v>
      </c>
      <c r="BH16" s="664"/>
      <c r="BI16" s="664"/>
      <c r="BJ16" s="664"/>
      <c r="BK16" s="664"/>
      <c r="BL16" s="664"/>
      <c r="BM16" s="664"/>
      <c r="BN16" s="665"/>
      <c r="BO16" s="723" t="s">
        <v>182</v>
      </c>
      <c r="BP16" s="723"/>
      <c r="BQ16" s="723"/>
      <c r="BR16" s="723"/>
      <c r="BS16" s="669" t="s">
        <v>182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43934</v>
      </c>
      <c r="CS16" s="664"/>
      <c r="CT16" s="664"/>
      <c r="CU16" s="664"/>
      <c r="CV16" s="664"/>
      <c r="CW16" s="664"/>
      <c r="CX16" s="664"/>
      <c r="CY16" s="665"/>
      <c r="CZ16" s="723">
        <v>0.1</v>
      </c>
      <c r="DA16" s="723"/>
      <c r="DB16" s="723"/>
      <c r="DC16" s="723"/>
      <c r="DD16" s="669" t="s">
        <v>182</v>
      </c>
      <c r="DE16" s="664"/>
      <c r="DF16" s="664"/>
      <c r="DG16" s="664"/>
      <c r="DH16" s="664"/>
      <c r="DI16" s="664"/>
      <c r="DJ16" s="664"/>
      <c r="DK16" s="664"/>
      <c r="DL16" s="664"/>
      <c r="DM16" s="664"/>
      <c r="DN16" s="664"/>
      <c r="DO16" s="664"/>
      <c r="DP16" s="665"/>
      <c r="DQ16" s="669">
        <v>3519</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56649</v>
      </c>
      <c r="S17" s="664"/>
      <c r="T17" s="664"/>
      <c r="U17" s="664"/>
      <c r="V17" s="664"/>
      <c r="W17" s="664"/>
      <c r="X17" s="664"/>
      <c r="Y17" s="665"/>
      <c r="Z17" s="723">
        <v>0.1</v>
      </c>
      <c r="AA17" s="723"/>
      <c r="AB17" s="723"/>
      <c r="AC17" s="723"/>
      <c r="AD17" s="724">
        <v>56649</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182</v>
      </c>
      <c r="BH17" s="664"/>
      <c r="BI17" s="664"/>
      <c r="BJ17" s="664"/>
      <c r="BK17" s="664"/>
      <c r="BL17" s="664"/>
      <c r="BM17" s="664"/>
      <c r="BN17" s="665"/>
      <c r="BO17" s="723" t="s">
        <v>182</v>
      </c>
      <c r="BP17" s="723"/>
      <c r="BQ17" s="723"/>
      <c r="BR17" s="723"/>
      <c r="BS17" s="669" t="s">
        <v>182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4890230</v>
      </c>
      <c r="CS17" s="664"/>
      <c r="CT17" s="664"/>
      <c r="CU17" s="664"/>
      <c r="CV17" s="664"/>
      <c r="CW17" s="664"/>
      <c r="CX17" s="664"/>
      <c r="CY17" s="665"/>
      <c r="CZ17" s="723">
        <v>9.1999999999999993</v>
      </c>
      <c r="DA17" s="723"/>
      <c r="DB17" s="723"/>
      <c r="DC17" s="723"/>
      <c r="DD17" s="669" t="s">
        <v>182</v>
      </c>
      <c r="DE17" s="664"/>
      <c r="DF17" s="664"/>
      <c r="DG17" s="664"/>
      <c r="DH17" s="664"/>
      <c r="DI17" s="664"/>
      <c r="DJ17" s="664"/>
      <c r="DK17" s="664"/>
      <c r="DL17" s="664"/>
      <c r="DM17" s="664"/>
      <c r="DN17" s="664"/>
      <c r="DO17" s="664"/>
      <c r="DP17" s="665"/>
      <c r="DQ17" s="669">
        <v>4278502</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11648958</v>
      </c>
      <c r="S18" s="664"/>
      <c r="T18" s="664"/>
      <c r="U18" s="664"/>
      <c r="V18" s="664"/>
      <c r="W18" s="664"/>
      <c r="X18" s="664"/>
      <c r="Y18" s="665"/>
      <c r="Z18" s="723">
        <v>21.8</v>
      </c>
      <c r="AA18" s="723"/>
      <c r="AB18" s="723"/>
      <c r="AC18" s="723"/>
      <c r="AD18" s="724">
        <v>10198490</v>
      </c>
      <c r="AE18" s="724"/>
      <c r="AF18" s="724"/>
      <c r="AG18" s="724"/>
      <c r="AH18" s="724"/>
      <c r="AI18" s="724"/>
      <c r="AJ18" s="724"/>
      <c r="AK18" s="724"/>
      <c r="AL18" s="666">
        <v>37.700000000000003</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237</v>
      </c>
      <c r="BP18" s="723"/>
      <c r="BQ18" s="723"/>
      <c r="BR18" s="723"/>
      <c r="BS18" s="669" t="s">
        <v>182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182</v>
      </c>
      <c r="DA18" s="723"/>
      <c r="DB18" s="723"/>
      <c r="DC18" s="723"/>
      <c r="DD18" s="669" t="s">
        <v>237</v>
      </c>
      <c r="DE18" s="664"/>
      <c r="DF18" s="664"/>
      <c r="DG18" s="664"/>
      <c r="DH18" s="664"/>
      <c r="DI18" s="664"/>
      <c r="DJ18" s="664"/>
      <c r="DK18" s="664"/>
      <c r="DL18" s="664"/>
      <c r="DM18" s="664"/>
      <c r="DN18" s="664"/>
      <c r="DO18" s="664"/>
      <c r="DP18" s="665"/>
      <c r="DQ18" s="669" t="s">
        <v>237</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10198490</v>
      </c>
      <c r="S19" s="664"/>
      <c r="T19" s="664"/>
      <c r="U19" s="664"/>
      <c r="V19" s="664"/>
      <c r="W19" s="664"/>
      <c r="X19" s="664"/>
      <c r="Y19" s="665"/>
      <c r="Z19" s="723">
        <v>19.100000000000001</v>
      </c>
      <c r="AA19" s="723"/>
      <c r="AB19" s="723"/>
      <c r="AC19" s="723"/>
      <c r="AD19" s="724">
        <v>10198490</v>
      </c>
      <c r="AE19" s="724"/>
      <c r="AF19" s="724"/>
      <c r="AG19" s="724"/>
      <c r="AH19" s="724"/>
      <c r="AI19" s="724"/>
      <c r="AJ19" s="724"/>
      <c r="AK19" s="724"/>
      <c r="AL19" s="666">
        <v>37.700000000000003</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339788</v>
      </c>
      <c r="BH19" s="664"/>
      <c r="BI19" s="664"/>
      <c r="BJ19" s="664"/>
      <c r="BK19" s="664"/>
      <c r="BL19" s="664"/>
      <c r="BM19" s="664"/>
      <c r="BN19" s="665"/>
      <c r="BO19" s="723">
        <v>2.4</v>
      </c>
      <c r="BP19" s="723"/>
      <c r="BQ19" s="723"/>
      <c r="BR19" s="723"/>
      <c r="BS19" s="669" t="s">
        <v>182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182</v>
      </c>
      <c r="CS19" s="664"/>
      <c r="CT19" s="664"/>
      <c r="CU19" s="664"/>
      <c r="CV19" s="664"/>
      <c r="CW19" s="664"/>
      <c r="CX19" s="664"/>
      <c r="CY19" s="665"/>
      <c r="CZ19" s="723" t="s">
        <v>182</v>
      </c>
      <c r="DA19" s="723"/>
      <c r="DB19" s="723"/>
      <c r="DC19" s="723"/>
      <c r="DD19" s="669" t="s">
        <v>182</v>
      </c>
      <c r="DE19" s="664"/>
      <c r="DF19" s="664"/>
      <c r="DG19" s="664"/>
      <c r="DH19" s="664"/>
      <c r="DI19" s="664"/>
      <c r="DJ19" s="664"/>
      <c r="DK19" s="664"/>
      <c r="DL19" s="664"/>
      <c r="DM19" s="664"/>
      <c r="DN19" s="664"/>
      <c r="DO19" s="664"/>
      <c r="DP19" s="665"/>
      <c r="DQ19" s="669" t="s">
        <v>182</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1450468</v>
      </c>
      <c r="S20" s="664"/>
      <c r="T20" s="664"/>
      <c r="U20" s="664"/>
      <c r="V20" s="664"/>
      <c r="W20" s="664"/>
      <c r="X20" s="664"/>
      <c r="Y20" s="665"/>
      <c r="Z20" s="723">
        <v>2.7</v>
      </c>
      <c r="AA20" s="723"/>
      <c r="AB20" s="723"/>
      <c r="AC20" s="723"/>
      <c r="AD20" s="724" t="s">
        <v>237</v>
      </c>
      <c r="AE20" s="724"/>
      <c r="AF20" s="724"/>
      <c r="AG20" s="724"/>
      <c r="AH20" s="724"/>
      <c r="AI20" s="724"/>
      <c r="AJ20" s="724"/>
      <c r="AK20" s="724"/>
      <c r="AL20" s="666" t="s">
        <v>237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339788</v>
      </c>
      <c r="BH20" s="664"/>
      <c r="BI20" s="664"/>
      <c r="BJ20" s="664"/>
      <c r="BK20" s="664"/>
      <c r="BL20" s="664"/>
      <c r="BM20" s="664"/>
      <c r="BN20" s="665"/>
      <c r="BO20" s="723">
        <v>2.4</v>
      </c>
      <c r="BP20" s="723"/>
      <c r="BQ20" s="723"/>
      <c r="BR20" s="723"/>
      <c r="BS20" s="669" t="s">
        <v>237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53356568</v>
      </c>
      <c r="CS20" s="664"/>
      <c r="CT20" s="664"/>
      <c r="CU20" s="664"/>
      <c r="CV20" s="664"/>
      <c r="CW20" s="664"/>
      <c r="CX20" s="664"/>
      <c r="CY20" s="665"/>
      <c r="CZ20" s="723">
        <v>100</v>
      </c>
      <c r="DA20" s="723"/>
      <c r="DB20" s="723"/>
      <c r="DC20" s="723"/>
      <c r="DD20" s="669">
        <v>3376079</v>
      </c>
      <c r="DE20" s="664"/>
      <c r="DF20" s="664"/>
      <c r="DG20" s="664"/>
      <c r="DH20" s="664"/>
      <c r="DI20" s="664"/>
      <c r="DJ20" s="664"/>
      <c r="DK20" s="664"/>
      <c r="DL20" s="664"/>
      <c r="DM20" s="664"/>
      <c r="DN20" s="664"/>
      <c r="DO20" s="664"/>
      <c r="DP20" s="665"/>
      <c r="DQ20" s="669">
        <v>30756262</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t="s">
        <v>182</v>
      </c>
      <c r="S21" s="664"/>
      <c r="T21" s="664"/>
      <c r="U21" s="664"/>
      <c r="V21" s="664"/>
      <c r="W21" s="664"/>
      <c r="X21" s="664"/>
      <c r="Y21" s="665"/>
      <c r="Z21" s="723" t="s">
        <v>237</v>
      </c>
      <c r="AA21" s="723"/>
      <c r="AB21" s="723"/>
      <c r="AC21" s="723"/>
      <c r="AD21" s="724" t="s">
        <v>237</v>
      </c>
      <c r="AE21" s="724"/>
      <c r="AF21" s="724"/>
      <c r="AG21" s="724"/>
      <c r="AH21" s="724"/>
      <c r="AI21" s="724"/>
      <c r="AJ21" s="724"/>
      <c r="AK21" s="724"/>
      <c r="AL21" s="666" t="s">
        <v>182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425</v>
      </c>
      <c r="BH21" s="664"/>
      <c r="BI21" s="664"/>
      <c r="BJ21" s="664"/>
      <c r="BK21" s="664"/>
      <c r="BL21" s="664"/>
      <c r="BM21" s="664"/>
      <c r="BN21" s="665"/>
      <c r="BO21" s="723">
        <v>0</v>
      </c>
      <c r="BP21" s="723"/>
      <c r="BQ21" s="723"/>
      <c r="BR21" s="723"/>
      <c r="BS21" s="669" t="s">
        <v>182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28558782</v>
      </c>
      <c r="S22" s="664"/>
      <c r="T22" s="664"/>
      <c r="U22" s="664"/>
      <c r="V22" s="664"/>
      <c r="W22" s="664"/>
      <c r="X22" s="664"/>
      <c r="Y22" s="665"/>
      <c r="Z22" s="723">
        <v>53.4</v>
      </c>
      <c r="AA22" s="723"/>
      <c r="AB22" s="723"/>
      <c r="AC22" s="723"/>
      <c r="AD22" s="724">
        <v>26768951</v>
      </c>
      <c r="AE22" s="724"/>
      <c r="AF22" s="724"/>
      <c r="AG22" s="724"/>
      <c r="AH22" s="724"/>
      <c r="AI22" s="724"/>
      <c r="AJ22" s="724"/>
      <c r="AK22" s="724"/>
      <c r="AL22" s="666">
        <v>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237</v>
      </c>
      <c r="BH22" s="664"/>
      <c r="BI22" s="664"/>
      <c r="BJ22" s="664"/>
      <c r="BK22" s="664"/>
      <c r="BL22" s="664"/>
      <c r="BM22" s="664"/>
      <c r="BN22" s="665"/>
      <c r="BO22" s="723" t="s">
        <v>182</v>
      </c>
      <c r="BP22" s="723"/>
      <c r="BQ22" s="723"/>
      <c r="BR22" s="723"/>
      <c r="BS22" s="669" t="s">
        <v>237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22754</v>
      </c>
      <c r="S23" s="664"/>
      <c r="T23" s="664"/>
      <c r="U23" s="664"/>
      <c r="V23" s="664"/>
      <c r="W23" s="664"/>
      <c r="X23" s="664"/>
      <c r="Y23" s="665"/>
      <c r="Z23" s="723">
        <v>0</v>
      </c>
      <c r="AA23" s="723"/>
      <c r="AB23" s="723"/>
      <c r="AC23" s="723"/>
      <c r="AD23" s="724">
        <v>22754</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339363</v>
      </c>
      <c r="BH23" s="664"/>
      <c r="BI23" s="664"/>
      <c r="BJ23" s="664"/>
      <c r="BK23" s="664"/>
      <c r="BL23" s="664"/>
      <c r="BM23" s="664"/>
      <c r="BN23" s="665"/>
      <c r="BO23" s="723">
        <v>2.4</v>
      </c>
      <c r="BP23" s="723"/>
      <c r="BQ23" s="723"/>
      <c r="BR23" s="723"/>
      <c r="BS23" s="669" t="s">
        <v>237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558285</v>
      </c>
      <c r="S24" s="664"/>
      <c r="T24" s="664"/>
      <c r="U24" s="664"/>
      <c r="V24" s="664"/>
      <c r="W24" s="664"/>
      <c r="X24" s="664"/>
      <c r="Y24" s="665"/>
      <c r="Z24" s="723">
        <v>1</v>
      </c>
      <c r="AA24" s="723"/>
      <c r="AB24" s="723"/>
      <c r="AC24" s="723"/>
      <c r="AD24" s="724" t="s">
        <v>182</v>
      </c>
      <c r="AE24" s="724"/>
      <c r="AF24" s="724"/>
      <c r="AG24" s="724"/>
      <c r="AH24" s="724"/>
      <c r="AI24" s="724"/>
      <c r="AJ24" s="724"/>
      <c r="AK24" s="724"/>
      <c r="AL24" s="666" t="s">
        <v>237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182</v>
      </c>
      <c r="BH24" s="664"/>
      <c r="BI24" s="664"/>
      <c r="BJ24" s="664"/>
      <c r="BK24" s="664"/>
      <c r="BL24" s="664"/>
      <c r="BM24" s="664"/>
      <c r="BN24" s="665"/>
      <c r="BO24" s="723" t="s">
        <v>182</v>
      </c>
      <c r="BP24" s="723"/>
      <c r="BQ24" s="723"/>
      <c r="BR24" s="723"/>
      <c r="BS24" s="669" t="s">
        <v>237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31270008</v>
      </c>
      <c r="CS24" s="727"/>
      <c r="CT24" s="727"/>
      <c r="CU24" s="727"/>
      <c r="CV24" s="727"/>
      <c r="CW24" s="727"/>
      <c r="CX24" s="727"/>
      <c r="CY24" s="773"/>
      <c r="CZ24" s="774">
        <v>58.6</v>
      </c>
      <c r="DA24" s="743"/>
      <c r="DB24" s="743"/>
      <c r="DC24" s="777"/>
      <c r="DD24" s="772">
        <v>17095901</v>
      </c>
      <c r="DE24" s="727"/>
      <c r="DF24" s="727"/>
      <c r="DG24" s="727"/>
      <c r="DH24" s="727"/>
      <c r="DI24" s="727"/>
      <c r="DJ24" s="727"/>
      <c r="DK24" s="773"/>
      <c r="DL24" s="772">
        <v>16839589</v>
      </c>
      <c r="DM24" s="727"/>
      <c r="DN24" s="727"/>
      <c r="DO24" s="727"/>
      <c r="DP24" s="727"/>
      <c r="DQ24" s="727"/>
      <c r="DR24" s="727"/>
      <c r="DS24" s="727"/>
      <c r="DT24" s="727"/>
      <c r="DU24" s="727"/>
      <c r="DV24" s="773"/>
      <c r="DW24" s="774">
        <v>59.1</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736302</v>
      </c>
      <c r="S25" s="664"/>
      <c r="T25" s="664"/>
      <c r="U25" s="664"/>
      <c r="V25" s="664"/>
      <c r="W25" s="664"/>
      <c r="X25" s="664"/>
      <c r="Y25" s="665"/>
      <c r="Z25" s="723">
        <v>1.4</v>
      </c>
      <c r="AA25" s="723"/>
      <c r="AB25" s="723"/>
      <c r="AC25" s="723"/>
      <c r="AD25" s="724">
        <v>187748</v>
      </c>
      <c r="AE25" s="724"/>
      <c r="AF25" s="724"/>
      <c r="AG25" s="724"/>
      <c r="AH25" s="724"/>
      <c r="AI25" s="724"/>
      <c r="AJ25" s="724"/>
      <c r="AK25" s="724"/>
      <c r="AL25" s="666">
        <v>0.7</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182</v>
      </c>
      <c r="BH25" s="664"/>
      <c r="BI25" s="664"/>
      <c r="BJ25" s="664"/>
      <c r="BK25" s="664"/>
      <c r="BL25" s="664"/>
      <c r="BM25" s="664"/>
      <c r="BN25" s="665"/>
      <c r="BO25" s="723" t="s">
        <v>182</v>
      </c>
      <c r="BP25" s="723"/>
      <c r="BQ25" s="723"/>
      <c r="BR25" s="723"/>
      <c r="BS25" s="669" t="s">
        <v>237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8578641</v>
      </c>
      <c r="CS25" s="662"/>
      <c r="CT25" s="662"/>
      <c r="CU25" s="662"/>
      <c r="CV25" s="662"/>
      <c r="CW25" s="662"/>
      <c r="CX25" s="662"/>
      <c r="CY25" s="663"/>
      <c r="CZ25" s="666">
        <v>16.100000000000001</v>
      </c>
      <c r="DA25" s="695"/>
      <c r="DB25" s="695"/>
      <c r="DC25" s="696"/>
      <c r="DD25" s="669">
        <v>8126875</v>
      </c>
      <c r="DE25" s="662"/>
      <c r="DF25" s="662"/>
      <c r="DG25" s="662"/>
      <c r="DH25" s="662"/>
      <c r="DI25" s="662"/>
      <c r="DJ25" s="662"/>
      <c r="DK25" s="663"/>
      <c r="DL25" s="669">
        <v>7917015</v>
      </c>
      <c r="DM25" s="662"/>
      <c r="DN25" s="662"/>
      <c r="DO25" s="662"/>
      <c r="DP25" s="662"/>
      <c r="DQ25" s="662"/>
      <c r="DR25" s="662"/>
      <c r="DS25" s="662"/>
      <c r="DT25" s="662"/>
      <c r="DU25" s="662"/>
      <c r="DV25" s="663"/>
      <c r="DW25" s="666">
        <v>27.8</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997270</v>
      </c>
      <c r="S26" s="664"/>
      <c r="T26" s="664"/>
      <c r="U26" s="664"/>
      <c r="V26" s="664"/>
      <c r="W26" s="664"/>
      <c r="X26" s="664"/>
      <c r="Y26" s="665"/>
      <c r="Z26" s="723">
        <v>1.9</v>
      </c>
      <c r="AA26" s="723"/>
      <c r="AB26" s="723"/>
      <c r="AC26" s="723"/>
      <c r="AD26" s="724" t="s">
        <v>182</v>
      </c>
      <c r="AE26" s="724"/>
      <c r="AF26" s="724"/>
      <c r="AG26" s="724"/>
      <c r="AH26" s="724"/>
      <c r="AI26" s="724"/>
      <c r="AJ26" s="724"/>
      <c r="AK26" s="724"/>
      <c r="AL26" s="666" t="s">
        <v>182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182</v>
      </c>
      <c r="BP26" s="723"/>
      <c r="BQ26" s="723"/>
      <c r="BR26" s="723"/>
      <c r="BS26" s="669" t="s">
        <v>237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5624287</v>
      </c>
      <c r="CS26" s="664"/>
      <c r="CT26" s="664"/>
      <c r="CU26" s="664"/>
      <c r="CV26" s="664"/>
      <c r="CW26" s="664"/>
      <c r="CX26" s="664"/>
      <c r="CY26" s="665"/>
      <c r="CZ26" s="666">
        <v>10.5</v>
      </c>
      <c r="DA26" s="695"/>
      <c r="DB26" s="695"/>
      <c r="DC26" s="696"/>
      <c r="DD26" s="669">
        <v>5311147</v>
      </c>
      <c r="DE26" s="664"/>
      <c r="DF26" s="664"/>
      <c r="DG26" s="664"/>
      <c r="DH26" s="664"/>
      <c r="DI26" s="664"/>
      <c r="DJ26" s="664"/>
      <c r="DK26" s="665"/>
      <c r="DL26" s="669" t="s">
        <v>237</v>
      </c>
      <c r="DM26" s="664"/>
      <c r="DN26" s="664"/>
      <c r="DO26" s="664"/>
      <c r="DP26" s="664"/>
      <c r="DQ26" s="664"/>
      <c r="DR26" s="664"/>
      <c r="DS26" s="664"/>
      <c r="DT26" s="664"/>
      <c r="DU26" s="664"/>
      <c r="DV26" s="665"/>
      <c r="DW26" s="666" t="s">
        <v>237</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11593978</v>
      </c>
      <c r="S27" s="664"/>
      <c r="T27" s="664"/>
      <c r="U27" s="664"/>
      <c r="V27" s="664"/>
      <c r="W27" s="664"/>
      <c r="X27" s="664"/>
      <c r="Y27" s="665"/>
      <c r="Z27" s="723">
        <v>21.7</v>
      </c>
      <c r="AA27" s="723"/>
      <c r="AB27" s="723"/>
      <c r="AC27" s="723"/>
      <c r="AD27" s="724" t="s">
        <v>237</v>
      </c>
      <c r="AE27" s="724"/>
      <c r="AF27" s="724"/>
      <c r="AG27" s="724"/>
      <c r="AH27" s="724"/>
      <c r="AI27" s="724"/>
      <c r="AJ27" s="724"/>
      <c r="AK27" s="724"/>
      <c r="AL27" s="666" t="s">
        <v>237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14219044</v>
      </c>
      <c r="BH27" s="664"/>
      <c r="BI27" s="664"/>
      <c r="BJ27" s="664"/>
      <c r="BK27" s="664"/>
      <c r="BL27" s="664"/>
      <c r="BM27" s="664"/>
      <c r="BN27" s="665"/>
      <c r="BO27" s="723">
        <v>100</v>
      </c>
      <c r="BP27" s="723"/>
      <c r="BQ27" s="723"/>
      <c r="BR27" s="723"/>
      <c r="BS27" s="669">
        <v>1106433</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17801137</v>
      </c>
      <c r="CS27" s="662"/>
      <c r="CT27" s="662"/>
      <c r="CU27" s="662"/>
      <c r="CV27" s="662"/>
      <c r="CW27" s="662"/>
      <c r="CX27" s="662"/>
      <c r="CY27" s="663"/>
      <c r="CZ27" s="666">
        <v>33.4</v>
      </c>
      <c r="DA27" s="695"/>
      <c r="DB27" s="695"/>
      <c r="DC27" s="696"/>
      <c r="DD27" s="669">
        <v>4690524</v>
      </c>
      <c r="DE27" s="662"/>
      <c r="DF27" s="662"/>
      <c r="DG27" s="662"/>
      <c r="DH27" s="662"/>
      <c r="DI27" s="662"/>
      <c r="DJ27" s="662"/>
      <c r="DK27" s="663"/>
      <c r="DL27" s="669">
        <v>4644072</v>
      </c>
      <c r="DM27" s="662"/>
      <c r="DN27" s="662"/>
      <c r="DO27" s="662"/>
      <c r="DP27" s="662"/>
      <c r="DQ27" s="662"/>
      <c r="DR27" s="662"/>
      <c r="DS27" s="662"/>
      <c r="DT27" s="662"/>
      <c r="DU27" s="662"/>
      <c r="DV27" s="663"/>
      <c r="DW27" s="666">
        <v>16.3</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182</v>
      </c>
      <c r="S28" s="664"/>
      <c r="T28" s="664"/>
      <c r="U28" s="664"/>
      <c r="V28" s="664"/>
      <c r="W28" s="664"/>
      <c r="X28" s="664"/>
      <c r="Y28" s="665"/>
      <c r="Z28" s="723" t="s">
        <v>237</v>
      </c>
      <c r="AA28" s="723"/>
      <c r="AB28" s="723"/>
      <c r="AC28" s="723"/>
      <c r="AD28" s="724" t="s">
        <v>182</v>
      </c>
      <c r="AE28" s="724"/>
      <c r="AF28" s="724"/>
      <c r="AG28" s="724"/>
      <c r="AH28" s="724"/>
      <c r="AI28" s="724"/>
      <c r="AJ28" s="724"/>
      <c r="AK28" s="724"/>
      <c r="AL28" s="666" t="s">
        <v>182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4890230</v>
      </c>
      <c r="CS28" s="664"/>
      <c r="CT28" s="664"/>
      <c r="CU28" s="664"/>
      <c r="CV28" s="664"/>
      <c r="CW28" s="664"/>
      <c r="CX28" s="664"/>
      <c r="CY28" s="665"/>
      <c r="CZ28" s="666">
        <v>9.1999999999999993</v>
      </c>
      <c r="DA28" s="695"/>
      <c r="DB28" s="695"/>
      <c r="DC28" s="696"/>
      <c r="DD28" s="669">
        <v>4278502</v>
      </c>
      <c r="DE28" s="664"/>
      <c r="DF28" s="664"/>
      <c r="DG28" s="664"/>
      <c r="DH28" s="664"/>
      <c r="DI28" s="664"/>
      <c r="DJ28" s="664"/>
      <c r="DK28" s="665"/>
      <c r="DL28" s="669">
        <v>4278502</v>
      </c>
      <c r="DM28" s="664"/>
      <c r="DN28" s="664"/>
      <c r="DO28" s="664"/>
      <c r="DP28" s="664"/>
      <c r="DQ28" s="664"/>
      <c r="DR28" s="664"/>
      <c r="DS28" s="664"/>
      <c r="DT28" s="664"/>
      <c r="DU28" s="664"/>
      <c r="DV28" s="665"/>
      <c r="DW28" s="666">
        <v>15</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3774687</v>
      </c>
      <c r="S29" s="664"/>
      <c r="T29" s="664"/>
      <c r="U29" s="664"/>
      <c r="V29" s="664"/>
      <c r="W29" s="664"/>
      <c r="X29" s="664"/>
      <c r="Y29" s="665"/>
      <c r="Z29" s="723">
        <v>7.1</v>
      </c>
      <c r="AA29" s="723"/>
      <c r="AB29" s="723"/>
      <c r="AC29" s="723"/>
      <c r="AD29" s="724" t="s">
        <v>182</v>
      </c>
      <c r="AE29" s="724"/>
      <c r="AF29" s="724"/>
      <c r="AG29" s="724"/>
      <c r="AH29" s="724"/>
      <c r="AI29" s="724"/>
      <c r="AJ29" s="724"/>
      <c r="AK29" s="724"/>
      <c r="AL29" s="666" t="s">
        <v>182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4890229</v>
      </c>
      <c r="CS29" s="662"/>
      <c r="CT29" s="662"/>
      <c r="CU29" s="662"/>
      <c r="CV29" s="662"/>
      <c r="CW29" s="662"/>
      <c r="CX29" s="662"/>
      <c r="CY29" s="663"/>
      <c r="CZ29" s="666">
        <v>9.1999999999999993</v>
      </c>
      <c r="DA29" s="695"/>
      <c r="DB29" s="695"/>
      <c r="DC29" s="696"/>
      <c r="DD29" s="669">
        <v>4278501</v>
      </c>
      <c r="DE29" s="662"/>
      <c r="DF29" s="662"/>
      <c r="DG29" s="662"/>
      <c r="DH29" s="662"/>
      <c r="DI29" s="662"/>
      <c r="DJ29" s="662"/>
      <c r="DK29" s="663"/>
      <c r="DL29" s="669">
        <v>4278501</v>
      </c>
      <c r="DM29" s="662"/>
      <c r="DN29" s="662"/>
      <c r="DO29" s="662"/>
      <c r="DP29" s="662"/>
      <c r="DQ29" s="662"/>
      <c r="DR29" s="662"/>
      <c r="DS29" s="662"/>
      <c r="DT29" s="662"/>
      <c r="DU29" s="662"/>
      <c r="DV29" s="663"/>
      <c r="DW29" s="666">
        <v>15</v>
      </c>
      <c r="DX29" s="695"/>
      <c r="DY29" s="695"/>
      <c r="DZ29" s="695"/>
      <c r="EA29" s="695"/>
      <c r="EB29" s="695"/>
      <c r="EC29" s="697"/>
    </row>
    <row r="30" spans="2:133" ht="11.25" customHeight="1">
      <c r="B30" s="658" t="s">
        <v>305</v>
      </c>
      <c r="C30" s="659"/>
      <c r="D30" s="659"/>
      <c r="E30" s="659"/>
      <c r="F30" s="659"/>
      <c r="G30" s="659"/>
      <c r="H30" s="659"/>
      <c r="I30" s="659"/>
      <c r="J30" s="659"/>
      <c r="K30" s="659"/>
      <c r="L30" s="659"/>
      <c r="M30" s="659"/>
      <c r="N30" s="659"/>
      <c r="O30" s="659"/>
      <c r="P30" s="659"/>
      <c r="Q30" s="660"/>
      <c r="R30" s="661">
        <v>114516</v>
      </c>
      <c r="S30" s="664"/>
      <c r="T30" s="664"/>
      <c r="U30" s="664"/>
      <c r="V30" s="664"/>
      <c r="W30" s="664"/>
      <c r="X30" s="664"/>
      <c r="Y30" s="665"/>
      <c r="Z30" s="723">
        <v>0.2</v>
      </c>
      <c r="AA30" s="723"/>
      <c r="AB30" s="723"/>
      <c r="AC30" s="723"/>
      <c r="AD30" s="724">
        <v>26714</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v>
      </c>
      <c r="BH30" s="742"/>
      <c r="BI30" s="742"/>
      <c r="BJ30" s="742"/>
      <c r="BK30" s="742"/>
      <c r="BL30" s="742"/>
      <c r="BM30" s="743">
        <v>95.3</v>
      </c>
      <c r="BN30" s="742"/>
      <c r="BO30" s="742"/>
      <c r="BP30" s="742"/>
      <c r="BQ30" s="744"/>
      <c r="BR30" s="741">
        <v>99</v>
      </c>
      <c r="BS30" s="742"/>
      <c r="BT30" s="742"/>
      <c r="BU30" s="742"/>
      <c r="BV30" s="742"/>
      <c r="BW30" s="742"/>
      <c r="BX30" s="743">
        <v>95.2</v>
      </c>
      <c r="BY30" s="742"/>
      <c r="BZ30" s="742"/>
      <c r="CA30" s="742"/>
      <c r="CB30" s="744"/>
      <c r="CD30" s="747"/>
      <c r="CE30" s="748"/>
      <c r="CF30" s="705" t="s">
        <v>308</v>
      </c>
      <c r="CG30" s="702"/>
      <c r="CH30" s="702"/>
      <c r="CI30" s="702"/>
      <c r="CJ30" s="702"/>
      <c r="CK30" s="702"/>
      <c r="CL30" s="702"/>
      <c r="CM30" s="702"/>
      <c r="CN30" s="702"/>
      <c r="CO30" s="702"/>
      <c r="CP30" s="702"/>
      <c r="CQ30" s="703"/>
      <c r="CR30" s="661">
        <v>4539449</v>
      </c>
      <c r="CS30" s="664"/>
      <c r="CT30" s="664"/>
      <c r="CU30" s="664"/>
      <c r="CV30" s="664"/>
      <c r="CW30" s="664"/>
      <c r="CX30" s="664"/>
      <c r="CY30" s="665"/>
      <c r="CZ30" s="666">
        <v>8.5</v>
      </c>
      <c r="DA30" s="695"/>
      <c r="DB30" s="695"/>
      <c r="DC30" s="696"/>
      <c r="DD30" s="669">
        <v>3928373</v>
      </c>
      <c r="DE30" s="664"/>
      <c r="DF30" s="664"/>
      <c r="DG30" s="664"/>
      <c r="DH30" s="664"/>
      <c r="DI30" s="664"/>
      <c r="DJ30" s="664"/>
      <c r="DK30" s="665"/>
      <c r="DL30" s="669">
        <v>3928373</v>
      </c>
      <c r="DM30" s="664"/>
      <c r="DN30" s="664"/>
      <c r="DO30" s="664"/>
      <c r="DP30" s="664"/>
      <c r="DQ30" s="664"/>
      <c r="DR30" s="664"/>
      <c r="DS30" s="664"/>
      <c r="DT30" s="664"/>
      <c r="DU30" s="664"/>
      <c r="DV30" s="665"/>
      <c r="DW30" s="666">
        <v>13.8</v>
      </c>
      <c r="DX30" s="695"/>
      <c r="DY30" s="695"/>
      <c r="DZ30" s="695"/>
      <c r="EA30" s="695"/>
      <c r="EB30" s="695"/>
      <c r="EC30" s="697"/>
    </row>
    <row r="31" spans="2:133" ht="11.25" customHeight="1">
      <c r="B31" s="658" t="s">
        <v>309</v>
      </c>
      <c r="C31" s="659"/>
      <c r="D31" s="659"/>
      <c r="E31" s="659"/>
      <c r="F31" s="659"/>
      <c r="G31" s="659"/>
      <c r="H31" s="659"/>
      <c r="I31" s="659"/>
      <c r="J31" s="659"/>
      <c r="K31" s="659"/>
      <c r="L31" s="659"/>
      <c r="M31" s="659"/>
      <c r="N31" s="659"/>
      <c r="O31" s="659"/>
      <c r="P31" s="659"/>
      <c r="Q31" s="660"/>
      <c r="R31" s="661">
        <v>127460</v>
      </c>
      <c r="S31" s="664"/>
      <c r="T31" s="664"/>
      <c r="U31" s="664"/>
      <c r="V31" s="664"/>
      <c r="W31" s="664"/>
      <c r="X31" s="664"/>
      <c r="Y31" s="665"/>
      <c r="Z31" s="723">
        <v>0.2</v>
      </c>
      <c r="AA31" s="723"/>
      <c r="AB31" s="723"/>
      <c r="AC31" s="723"/>
      <c r="AD31" s="724" t="s">
        <v>182</v>
      </c>
      <c r="AE31" s="724"/>
      <c r="AF31" s="724"/>
      <c r="AG31" s="724"/>
      <c r="AH31" s="724"/>
      <c r="AI31" s="724"/>
      <c r="AJ31" s="724"/>
      <c r="AK31" s="724"/>
      <c r="AL31" s="666" t="s">
        <v>237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98.9</v>
      </c>
      <c r="BH31" s="662"/>
      <c r="BI31" s="662"/>
      <c r="BJ31" s="662"/>
      <c r="BK31" s="662"/>
      <c r="BL31" s="662"/>
      <c r="BM31" s="667">
        <v>95.5</v>
      </c>
      <c r="BN31" s="740"/>
      <c r="BO31" s="740"/>
      <c r="BP31" s="740"/>
      <c r="BQ31" s="701"/>
      <c r="BR31" s="739">
        <v>99.2</v>
      </c>
      <c r="BS31" s="662"/>
      <c r="BT31" s="662"/>
      <c r="BU31" s="662"/>
      <c r="BV31" s="662"/>
      <c r="BW31" s="662"/>
      <c r="BX31" s="667">
        <v>95.6</v>
      </c>
      <c r="BY31" s="740"/>
      <c r="BZ31" s="740"/>
      <c r="CA31" s="740"/>
      <c r="CB31" s="701"/>
      <c r="CD31" s="747"/>
      <c r="CE31" s="748"/>
      <c r="CF31" s="705" t="s">
        <v>312</v>
      </c>
      <c r="CG31" s="702"/>
      <c r="CH31" s="702"/>
      <c r="CI31" s="702"/>
      <c r="CJ31" s="702"/>
      <c r="CK31" s="702"/>
      <c r="CL31" s="702"/>
      <c r="CM31" s="702"/>
      <c r="CN31" s="702"/>
      <c r="CO31" s="702"/>
      <c r="CP31" s="702"/>
      <c r="CQ31" s="703"/>
      <c r="CR31" s="661">
        <v>350780</v>
      </c>
      <c r="CS31" s="662"/>
      <c r="CT31" s="662"/>
      <c r="CU31" s="662"/>
      <c r="CV31" s="662"/>
      <c r="CW31" s="662"/>
      <c r="CX31" s="662"/>
      <c r="CY31" s="663"/>
      <c r="CZ31" s="666">
        <v>0.7</v>
      </c>
      <c r="DA31" s="695"/>
      <c r="DB31" s="695"/>
      <c r="DC31" s="696"/>
      <c r="DD31" s="669">
        <v>350128</v>
      </c>
      <c r="DE31" s="662"/>
      <c r="DF31" s="662"/>
      <c r="DG31" s="662"/>
      <c r="DH31" s="662"/>
      <c r="DI31" s="662"/>
      <c r="DJ31" s="662"/>
      <c r="DK31" s="663"/>
      <c r="DL31" s="669">
        <v>350128</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313</v>
      </c>
      <c r="C32" s="659"/>
      <c r="D32" s="659"/>
      <c r="E32" s="659"/>
      <c r="F32" s="659"/>
      <c r="G32" s="659"/>
      <c r="H32" s="659"/>
      <c r="I32" s="659"/>
      <c r="J32" s="659"/>
      <c r="K32" s="659"/>
      <c r="L32" s="659"/>
      <c r="M32" s="659"/>
      <c r="N32" s="659"/>
      <c r="O32" s="659"/>
      <c r="P32" s="659"/>
      <c r="Q32" s="660"/>
      <c r="R32" s="661">
        <v>239216</v>
      </c>
      <c r="S32" s="664"/>
      <c r="T32" s="664"/>
      <c r="U32" s="664"/>
      <c r="V32" s="664"/>
      <c r="W32" s="664"/>
      <c r="X32" s="664"/>
      <c r="Y32" s="665"/>
      <c r="Z32" s="723">
        <v>0.4</v>
      </c>
      <c r="AA32" s="723"/>
      <c r="AB32" s="723"/>
      <c r="AC32" s="723"/>
      <c r="AD32" s="724" t="s">
        <v>237</v>
      </c>
      <c r="AE32" s="724"/>
      <c r="AF32" s="724"/>
      <c r="AG32" s="724"/>
      <c r="AH32" s="724"/>
      <c r="AI32" s="724"/>
      <c r="AJ32" s="724"/>
      <c r="AK32" s="724"/>
      <c r="AL32" s="666" t="s">
        <v>182</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v>
      </c>
      <c r="BH32" s="677"/>
      <c r="BI32" s="677"/>
      <c r="BJ32" s="677"/>
      <c r="BK32" s="677"/>
      <c r="BL32" s="677"/>
      <c r="BM32" s="721">
        <v>94.9</v>
      </c>
      <c r="BN32" s="677"/>
      <c r="BO32" s="677"/>
      <c r="BP32" s="677"/>
      <c r="BQ32" s="714"/>
      <c r="BR32" s="738">
        <v>98.9</v>
      </c>
      <c r="BS32" s="677"/>
      <c r="BT32" s="677"/>
      <c r="BU32" s="677"/>
      <c r="BV32" s="677"/>
      <c r="BW32" s="677"/>
      <c r="BX32" s="721">
        <v>94.5</v>
      </c>
      <c r="BY32" s="677"/>
      <c r="BZ32" s="677"/>
      <c r="CA32" s="677"/>
      <c r="CB32" s="714"/>
      <c r="CD32" s="749"/>
      <c r="CE32" s="750"/>
      <c r="CF32" s="705" t="s">
        <v>315</v>
      </c>
      <c r="CG32" s="702"/>
      <c r="CH32" s="702"/>
      <c r="CI32" s="702"/>
      <c r="CJ32" s="702"/>
      <c r="CK32" s="702"/>
      <c r="CL32" s="702"/>
      <c r="CM32" s="702"/>
      <c r="CN32" s="702"/>
      <c r="CO32" s="702"/>
      <c r="CP32" s="702"/>
      <c r="CQ32" s="703"/>
      <c r="CR32" s="661">
        <v>1</v>
      </c>
      <c r="CS32" s="664"/>
      <c r="CT32" s="664"/>
      <c r="CU32" s="664"/>
      <c r="CV32" s="664"/>
      <c r="CW32" s="664"/>
      <c r="CX32" s="664"/>
      <c r="CY32" s="665"/>
      <c r="CZ32" s="666">
        <v>0</v>
      </c>
      <c r="DA32" s="695"/>
      <c r="DB32" s="695"/>
      <c r="DC32" s="696"/>
      <c r="DD32" s="669">
        <v>1</v>
      </c>
      <c r="DE32" s="664"/>
      <c r="DF32" s="664"/>
      <c r="DG32" s="664"/>
      <c r="DH32" s="664"/>
      <c r="DI32" s="664"/>
      <c r="DJ32" s="664"/>
      <c r="DK32" s="665"/>
      <c r="DL32" s="669">
        <v>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316</v>
      </c>
      <c r="C33" s="659"/>
      <c r="D33" s="659"/>
      <c r="E33" s="659"/>
      <c r="F33" s="659"/>
      <c r="G33" s="659"/>
      <c r="H33" s="659"/>
      <c r="I33" s="659"/>
      <c r="J33" s="659"/>
      <c r="K33" s="659"/>
      <c r="L33" s="659"/>
      <c r="M33" s="659"/>
      <c r="N33" s="659"/>
      <c r="O33" s="659"/>
      <c r="P33" s="659"/>
      <c r="Q33" s="660"/>
      <c r="R33" s="661">
        <v>240865</v>
      </c>
      <c r="S33" s="664"/>
      <c r="T33" s="664"/>
      <c r="U33" s="664"/>
      <c r="V33" s="664"/>
      <c r="W33" s="664"/>
      <c r="X33" s="664"/>
      <c r="Y33" s="665"/>
      <c r="Z33" s="723">
        <v>0.5</v>
      </c>
      <c r="AA33" s="723"/>
      <c r="AB33" s="723"/>
      <c r="AC33" s="723"/>
      <c r="AD33" s="724" t="s">
        <v>182</v>
      </c>
      <c r="AE33" s="724"/>
      <c r="AF33" s="724"/>
      <c r="AG33" s="724"/>
      <c r="AH33" s="724"/>
      <c r="AI33" s="724"/>
      <c r="AJ33" s="724"/>
      <c r="AK33" s="724"/>
      <c r="AL33" s="666" t="s">
        <v>182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18666547</v>
      </c>
      <c r="CS33" s="662"/>
      <c r="CT33" s="662"/>
      <c r="CU33" s="662"/>
      <c r="CV33" s="662"/>
      <c r="CW33" s="662"/>
      <c r="CX33" s="662"/>
      <c r="CY33" s="663"/>
      <c r="CZ33" s="666">
        <v>35</v>
      </c>
      <c r="DA33" s="695"/>
      <c r="DB33" s="695"/>
      <c r="DC33" s="696"/>
      <c r="DD33" s="669">
        <v>13436910</v>
      </c>
      <c r="DE33" s="662"/>
      <c r="DF33" s="662"/>
      <c r="DG33" s="662"/>
      <c r="DH33" s="662"/>
      <c r="DI33" s="662"/>
      <c r="DJ33" s="662"/>
      <c r="DK33" s="663"/>
      <c r="DL33" s="669">
        <v>11148740</v>
      </c>
      <c r="DM33" s="662"/>
      <c r="DN33" s="662"/>
      <c r="DO33" s="662"/>
      <c r="DP33" s="662"/>
      <c r="DQ33" s="662"/>
      <c r="DR33" s="662"/>
      <c r="DS33" s="662"/>
      <c r="DT33" s="662"/>
      <c r="DU33" s="662"/>
      <c r="DV33" s="663"/>
      <c r="DW33" s="666">
        <v>39.1</v>
      </c>
      <c r="DX33" s="695"/>
      <c r="DY33" s="695"/>
      <c r="DZ33" s="695"/>
      <c r="EA33" s="695"/>
      <c r="EB33" s="695"/>
      <c r="EC33" s="697"/>
    </row>
    <row r="34" spans="2:133" ht="11.25" customHeight="1">
      <c r="B34" s="658" t="s">
        <v>318</v>
      </c>
      <c r="C34" s="659"/>
      <c r="D34" s="659"/>
      <c r="E34" s="659"/>
      <c r="F34" s="659"/>
      <c r="G34" s="659"/>
      <c r="H34" s="659"/>
      <c r="I34" s="659"/>
      <c r="J34" s="659"/>
      <c r="K34" s="659"/>
      <c r="L34" s="659"/>
      <c r="M34" s="659"/>
      <c r="N34" s="659"/>
      <c r="O34" s="659"/>
      <c r="P34" s="659"/>
      <c r="Q34" s="660"/>
      <c r="R34" s="661">
        <v>2454222</v>
      </c>
      <c r="S34" s="664"/>
      <c r="T34" s="664"/>
      <c r="U34" s="664"/>
      <c r="V34" s="664"/>
      <c r="W34" s="664"/>
      <c r="X34" s="664"/>
      <c r="Y34" s="665"/>
      <c r="Z34" s="723">
        <v>4.5999999999999996</v>
      </c>
      <c r="AA34" s="723"/>
      <c r="AB34" s="723"/>
      <c r="AC34" s="723"/>
      <c r="AD34" s="724">
        <v>37010</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5466176</v>
      </c>
      <c r="CS34" s="664"/>
      <c r="CT34" s="664"/>
      <c r="CU34" s="664"/>
      <c r="CV34" s="664"/>
      <c r="CW34" s="664"/>
      <c r="CX34" s="664"/>
      <c r="CY34" s="665"/>
      <c r="CZ34" s="666">
        <v>10.199999999999999</v>
      </c>
      <c r="DA34" s="695"/>
      <c r="DB34" s="695"/>
      <c r="DC34" s="696"/>
      <c r="DD34" s="669">
        <v>4235331</v>
      </c>
      <c r="DE34" s="664"/>
      <c r="DF34" s="664"/>
      <c r="DG34" s="664"/>
      <c r="DH34" s="664"/>
      <c r="DI34" s="664"/>
      <c r="DJ34" s="664"/>
      <c r="DK34" s="665"/>
      <c r="DL34" s="669">
        <v>3731118</v>
      </c>
      <c r="DM34" s="664"/>
      <c r="DN34" s="664"/>
      <c r="DO34" s="664"/>
      <c r="DP34" s="664"/>
      <c r="DQ34" s="664"/>
      <c r="DR34" s="664"/>
      <c r="DS34" s="664"/>
      <c r="DT34" s="664"/>
      <c r="DU34" s="664"/>
      <c r="DV34" s="665"/>
      <c r="DW34" s="666">
        <v>13.1</v>
      </c>
      <c r="DX34" s="695"/>
      <c r="DY34" s="695"/>
      <c r="DZ34" s="695"/>
      <c r="EA34" s="695"/>
      <c r="EB34" s="695"/>
      <c r="EC34" s="697"/>
    </row>
    <row r="35" spans="2:133" ht="11.25" customHeight="1">
      <c r="B35" s="658" t="s">
        <v>322</v>
      </c>
      <c r="C35" s="659"/>
      <c r="D35" s="659"/>
      <c r="E35" s="659"/>
      <c r="F35" s="659"/>
      <c r="G35" s="659"/>
      <c r="H35" s="659"/>
      <c r="I35" s="659"/>
      <c r="J35" s="659"/>
      <c r="K35" s="659"/>
      <c r="L35" s="659"/>
      <c r="M35" s="659"/>
      <c r="N35" s="659"/>
      <c r="O35" s="659"/>
      <c r="P35" s="659"/>
      <c r="Q35" s="660"/>
      <c r="R35" s="661">
        <v>4047269</v>
      </c>
      <c r="S35" s="664"/>
      <c r="T35" s="664"/>
      <c r="U35" s="664"/>
      <c r="V35" s="664"/>
      <c r="W35" s="664"/>
      <c r="X35" s="664"/>
      <c r="Y35" s="665"/>
      <c r="Z35" s="723">
        <v>7.6</v>
      </c>
      <c r="AA35" s="723"/>
      <c r="AB35" s="723"/>
      <c r="AC35" s="723"/>
      <c r="AD35" s="724" t="s">
        <v>237</v>
      </c>
      <c r="AE35" s="724"/>
      <c r="AF35" s="724"/>
      <c r="AG35" s="724"/>
      <c r="AH35" s="724"/>
      <c r="AI35" s="724"/>
      <c r="AJ35" s="724"/>
      <c r="AK35" s="724"/>
      <c r="AL35" s="666" t="s">
        <v>182</v>
      </c>
      <c r="AM35" s="667"/>
      <c r="AN35" s="667"/>
      <c r="AO35" s="725"/>
      <c r="AP35" s="234"/>
      <c r="AQ35" s="729" t="s">
        <v>323</v>
      </c>
      <c r="AR35" s="730"/>
      <c r="AS35" s="730"/>
      <c r="AT35" s="730"/>
      <c r="AU35" s="730"/>
      <c r="AV35" s="730"/>
      <c r="AW35" s="730"/>
      <c r="AX35" s="730"/>
      <c r="AY35" s="731"/>
      <c r="AZ35" s="726">
        <v>7617942</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180140</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348900</v>
      </c>
      <c r="CS35" s="662"/>
      <c r="CT35" s="662"/>
      <c r="CU35" s="662"/>
      <c r="CV35" s="662"/>
      <c r="CW35" s="662"/>
      <c r="CX35" s="662"/>
      <c r="CY35" s="663"/>
      <c r="CZ35" s="666">
        <v>0.7</v>
      </c>
      <c r="DA35" s="695"/>
      <c r="DB35" s="695"/>
      <c r="DC35" s="696"/>
      <c r="DD35" s="669">
        <v>222153</v>
      </c>
      <c r="DE35" s="662"/>
      <c r="DF35" s="662"/>
      <c r="DG35" s="662"/>
      <c r="DH35" s="662"/>
      <c r="DI35" s="662"/>
      <c r="DJ35" s="662"/>
      <c r="DK35" s="663"/>
      <c r="DL35" s="669">
        <v>222153</v>
      </c>
      <c r="DM35" s="662"/>
      <c r="DN35" s="662"/>
      <c r="DO35" s="662"/>
      <c r="DP35" s="662"/>
      <c r="DQ35" s="662"/>
      <c r="DR35" s="662"/>
      <c r="DS35" s="662"/>
      <c r="DT35" s="662"/>
      <c r="DU35" s="662"/>
      <c r="DV35" s="663"/>
      <c r="DW35" s="666">
        <v>0.8</v>
      </c>
      <c r="DX35" s="695"/>
      <c r="DY35" s="695"/>
      <c r="DZ35" s="695"/>
      <c r="EA35" s="695"/>
      <c r="EB35" s="695"/>
      <c r="EC35" s="697"/>
    </row>
    <row r="36" spans="2:133" ht="11.25" customHeight="1">
      <c r="B36" s="658" t="s">
        <v>326</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182</v>
      </c>
      <c r="AA36" s="723"/>
      <c r="AB36" s="723"/>
      <c r="AC36" s="723"/>
      <c r="AD36" s="724" t="s">
        <v>182</v>
      </c>
      <c r="AE36" s="724"/>
      <c r="AF36" s="724"/>
      <c r="AG36" s="724"/>
      <c r="AH36" s="724"/>
      <c r="AI36" s="724"/>
      <c r="AJ36" s="724"/>
      <c r="AK36" s="724"/>
      <c r="AL36" s="666" t="s">
        <v>237</v>
      </c>
      <c r="AM36" s="667"/>
      <c r="AN36" s="667"/>
      <c r="AO36" s="725"/>
      <c r="AQ36" s="698" t="s">
        <v>327</v>
      </c>
      <c r="AR36" s="699"/>
      <c r="AS36" s="699"/>
      <c r="AT36" s="699"/>
      <c r="AU36" s="699"/>
      <c r="AV36" s="699"/>
      <c r="AW36" s="699"/>
      <c r="AX36" s="699"/>
      <c r="AY36" s="700"/>
      <c r="AZ36" s="661">
        <v>1542451</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-111304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5488781</v>
      </c>
      <c r="CS36" s="664"/>
      <c r="CT36" s="664"/>
      <c r="CU36" s="664"/>
      <c r="CV36" s="664"/>
      <c r="CW36" s="664"/>
      <c r="CX36" s="664"/>
      <c r="CY36" s="665"/>
      <c r="CZ36" s="666">
        <v>10.3</v>
      </c>
      <c r="DA36" s="695"/>
      <c r="DB36" s="695"/>
      <c r="DC36" s="696"/>
      <c r="DD36" s="669">
        <v>3728217</v>
      </c>
      <c r="DE36" s="664"/>
      <c r="DF36" s="664"/>
      <c r="DG36" s="664"/>
      <c r="DH36" s="664"/>
      <c r="DI36" s="664"/>
      <c r="DJ36" s="664"/>
      <c r="DK36" s="665"/>
      <c r="DL36" s="669">
        <v>2694290</v>
      </c>
      <c r="DM36" s="664"/>
      <c r="DN36" s="664"/>
      <c r="DO36" s="664"/>
      <c r="DP36" s="664"/>
      <c r="DQ36" s="664"/>
      <c r="DR36" s="664"/>
      <c r="DS36" s="664"/>
      <c r="DT36" s="664"/>
      <c r="DU36" s="664"/>
      <c r="DV36" s="665"/>
      <c r="DW36" s="666">
        <v>9.5</v>
      </c>
      <c r="DX36" s="695"/>
      <c r="DY36" s="695"/>
      <c r="DZ36" s="695"/>
      <c r="EA36" s="695"/>
      <c r="EB36" s="695"/>
      <c r="EC36" s="697"/>
    </row>
    <row r="37" spans="2:133" ht="11.25" customHeight="1">
      <c r="B37" s="658" t="s">
        <v>330</v>
      </c>
      <c r="C37" s="659"/>
      <c r="D37" s="659"/>
      <c r="E37" s="659"/>
      <c r="F37" s="659"/>
      <c r="G37" s="659"/>
      <c r="H37" s="659"/>
      <c r="I37" s="659"/>
      <c r="J37" s="659"/>
      <c r="K37" s="659"/>
      <c r="L37" s="659"/>
      <c r="M37" s="659"/>
      <c r="N37" s="659"/>
      <c r="O37" s="659"/>
      <c r="P37" s="659"/>
      <c r="Q37" s="660"/>
      <c r="R37" s="661">
        <v>1459969</v>
      </c>
      <c r="S37" s="664"/>
      <c r="T37" s="664"/>
      <c r="U37" s="664"/>
      <c r="V37" s="664"/>
      <c r="W37" s="664"/>
      <c r="X37" s="664"/>
      <c r="Y37" s="665"/>
      <c r="Z37" s="723">
        <v>2.7</v>
      </c>
      <c r="AA37" s="723"/>
      <c r="AB37" s="723"/>
      <c r="AC37" s="723"/>
      <c r="AD37" s="724" t="s">
        <v>182</v>
      </c>
      <c r="AE37" s="724"/>
      <c r="AF37" s="724"/>
      <c r="AG37" s="724"/>
      <c r="AH37" s="724"/>
      <c r="AI37" s="724"/>
      <c r="AJ37" s="724"/>
      <c r="AK37" s="724"/>
      <c r="AL37" s="666" t="s">
        <v>237</v>
      </c>
      <c r="AM37" s="667"/>
      <c r="AN37" s="667"/>
      <c r="AO37" s="725"/>
      <c r="AQ37" s="698" t="s">
        <v>331</v>
      </c>
      <c r="AR37" s="699"/>
      <c r="AS37" s="699"/>
      <c r="AT37" s="699"/>
      <c r="AU37" s="699"/>
      <c r="AV37" s="699"/>
      <c r="AW37" s="699"/>
      <c r="AX37" s="699"/>
      <c r="AY37" s="700"/>
      <c r="AZ37" s="661">
        <v>238200</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17245</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720069</v>
      </c>
      <c r="CS37" s="662"/>
      <c r="CT37" s="662"/>
      <c r="CU37" s="662"/>
      <c r="CV37" s="662"/>
      <c r="CW37" s="662"/>
      <c r="CX37" s="662"/>
      <c r="CY37" s="663"/>
      <c r="CZ37" s="666">
        <v>1.3</v>
      </c>
      <c r="DA37" s="695"/>
      <c r="DB37" s="695"/>
      <c r="DC37" s="696"/>
      <c r="DD37" s="669">
        <v>475950</v>
      </c>
      <c r="DE37" s="662"/>
      <c r="DF37" s="662"/>
      <c r="DG37" s="662"/>
      <c r="DH37" s="662"/>
      <c r="DI37" s="662"/>
      <c r="DJ37" s="662"/>
      <c r="DK37" s="663"/>
      <c r="DL37" s="669">
        <v>475950</v>
      </c>
      <c r="DM37" s="662"/>
      <c r="DN37" s="662"/>
      <c r="DO37" s="662"/>
      <c r="DP37" s="662"/>
      <c r="DQ37" s="662"/>
      <c r="DR37" s="662"/>
      <c r="DS37" s="662"/>
      <c r="DT37" s="662"/>
      <c r="DU37" s="662"/>
      <c r="DV37" s="663"/>
      <c r="DW37" s="666">
        <v>1.7</v>
      </c>
      <c r="DX37" s="695"/>
      <c r="DY37" s="695"/>
      <c r="DZ37" s="695"/>
      <c r="EA37" s="695"/>
      <c r="EB37" s="695"/>
      <c r="EC37" s="697"/>
    </row>
    <row r="38" spans="2:133" ht="11.25" customHeight="1">
      <c r="B38" s="673" t="s">
        <v>334</v>
      </c>
      <c r="C38" s="674"/>
      <c r="D38" s="674"/>
      <c r="E38" s="674"/>
      <c r="F38" s="674"/>
      <c r="G38" s="674"/>
      <c r="H38" s="674"/>
      <c r="I38" s="674"/>
      <c r="J38" s="674"/>
      <c r="K38" s="674"/>
      <c r="L38" s="674"/>
      <c r="M38" s="674"/>
      <c r="N38" s="674"/>
      <c r="O38" s="674"/>
      <c r="P38" s="674"/>
      <c r="Q38" s="675"/>
      <c r="R38" s="676">
        <v>53465606</v>
      </c>
      <c r="S38" s="713"/>
      <c r="T38" s="713"/>
      <c r="U38" s="713"/>
      <c r="V38" s="713"/>
      <c r="W38" s="713"/>
      <c r="X38" s="713"/>
      <c r="Y38" s="718"/>
      <c r="Z38" s="719">
        <v>100</v>
      </c>
      <c r="AA38" s="719"/>
      <c r="AB38" s="719"/>
      <c r="AC38" s="719"/>
      <c r="AD38" s="720">
        <v>27043177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237</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26424</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5837291</v>
      </c>
      <c r="CS38" s="664"/>
      <c r="CT38" s="664"/>
      <c r="CU38" s="664"/>
      <c r="CV38" s="664"/>
      <c r="CW38" s="664"/>
      <c r="CX38" s="664"/>
      <c r="CY38" s="665"/>
      <c r="CZ38" s="666">
        <v>10.9</v>
      </c>
      <c r="DA38" s="695"/>
      <c r="DB38" s="695"/>
      <c r="DC38" s="696"/>
      <c r="DD38" s="669">
        <v>4813336</v>
      </c>
      <c r="DE38" s="664"/>
      <c r="DF38" s="664"/>
      <c r="DG38" s="664"/>
      <c r="DH38" s="664"/>
      <c r="DI38" s="664"/>
      <c r="DJ38" s="664"/>
      <c r="DK38" s="665"/>
      <c r="DL38" s="669">
        <v>4501179</v>
      </c>
      <c r="DM38" s="664"/>
      <c r="DN38" s="664"/>
      <c r="DO38" s="664"/>
      <c r="DP38" s="664"/>
      <c r="DQ38" s="664"/>
      <c r="DR38" s="664"/>
      <c r="DS38" s="664"/>
      <c r="DT38" s="664"/>
      <c r="DU38" s="664"/>
      <c r="DV38" s="665"/>
      <c r="DW38" s="666">
        <v>15.8</v>
      </c>
      <c r="DX38" s="695"/>
      <c r="DY38" s="695"/>
      <c r="DZ38" s="695"/>
      <c r="EA38" s="695"/>
      <c r="EB38" s="695"/>
      <c r="EC38" s="697"/>
    </row>
    <row r="39" spans="2:133" ht="11.25" customHeight="1">
      <c r="AQ39" s="698" t="s">
        <v>338</v>
      </c>
      <c r="AR39" s="699"/>
      <c r="AS39" s="699"/>
      <c r="AT39" s="699"/>
      <c r="AU39" s="699"/>
      <c r="AV39" s="699"/>
      <c r="AW39" s="699"/>
      <c r="AX39" s="699"/>
      <c r="AY39" s="700"/>
      <c r="AZ39" s="661" t="s">
        <v>182</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75</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440878</v>
      </c>
      <c r="CS39" s="662"/>
      <c r="CT39" s="662"/>
      <c r="CU39" s="662"/>
      <c r="CV39" s="662"/>
      <c r="CW39" s="662"/>
      <c r="CX39" s="662"/>
      <c r="CY39" s="663"/>
      <c r="CZ39" s="666">
        <v>0.8</v>
      </c>
      <c r="DA39" s="695"/>
      <c r="DB39" s="695"/>
      <c r="DC39" s="696"/>
      <c r="DD39" s="669">
        <v>406212</v>
      </c>
      <c r="DE39" s="662"/>
      <c r="DF39" s="662"/>
      <c r="DG39" s="662"/>
      <c r="DH39" s="662"/>
      <c r="DI39" s="662"/>
      <c r="DJ39" s="662"/>
      <c r="DK39" s="663"/>
      <c r="DL39" s="669" t="s">
        <v>182</v>
      </c>
      <c r="DM39" s="662"/>
      <c r="DN39" s="662"/>
      <c r="DO39" s="662"/>
      <c r="DP39" s="662"/>
      <c r="DQ39" s="662"/>
      <c r="DR39" s="662"/>
      <c r="DS39" s="662"/>
      <c r="DT39" s="662"/>
      <c r="DU39" s="662"/>
      <c r="DV39" s="663"/>
      <c r="DW39" s="666" t="s">
        <v>182</v>
      </c>
      <c r="DX39" s="695"/>
      <c r="DY39" s="695"/>
      <c r="DZ39" s="695"/>
      <c r="EA39" s="695"/>
      <c r="EB39" s="695"/>
      <c r="EC39" s="697"/>
    </row>
    <row r="40" spans="2:133" ht="11.25" customHeight="1">
      <c r="AQ40" s="698" t="s">
        <v>342</v>
      </c>
      <c r="AR40" s="699"/>
      <c r="AS40" s="699"/>
      <c r="AT40" s="699"/>
      <c r="AU40" s="699"/>
      <c r="AV40" s="699"/>
      <c r="AW40" s="699"/>
      <c r="AX40" s="699"/>
      <c r="AY40" s="700"/>
      <c r="AZ40" s="661">
        <v>1336437</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237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1084521</v>
      </c>
      <c r="CS40" s="664"/>
      <c r="CT40" s="664"/>
      <c r="CU40" s="664"/>
      <c r="CV40" s="664"/>
      <c r="CW40" s="664"/>
      <c r="CX40" s="664"/>
      <c r="CY40" s="665"/>
      <c r="CZ40" s="666">
        <v>2</v>
      </c>
      <c r="DA40" s="695"/>
      <c r="DB40" s="695"/>
      <c r="DC40" s="696"/>
      <c r="DD40" s="669">
        <v>31661</v>
      </c>
      <c r="DE40" s="664"/>
      <c r="DF40" s="664"/>
      <c r="DG40" s="664"/>
      <c r="DH40" s="664"/>
      <c r="DI40" s="664"/>
      <c r="DJ40" s="664"/>
      <c r="DK40" s="665"/>
      <c r="DL40" s="669" t="s">
        <v>237</v>
      </c>
      <c r="DM40" s="664"/>
      <c r="DN40" s="664"/>
      <c r="DO40" s="664"/>
      <c r="DP40" s="664"/>
      <c r="DQ40" s="664"/>
      <c r="DR40" s="664"/>
      <c r="DS40" s="664"/>
      <c r="DT40" s="664"/>
      <c r="DU40" s="664"/>
      <c r="DV40" s="665"/>
      <c r="DW40" s="666" t="s">
        <v>237</v>
      </c>
      <c r="DX40" s="695"/>
      <c r="DY40" s="695"/>
      <c r="DZ40" s="695"/>
      <c r="EA40" s="695"/>
      <c r="EB40" s="695"/>
      <c r="EC40" s="697"/>
    </row>
    <row r="41" spans="2:133" ht="11.25" customHeight="1">
      <c r="AQ41" s="710" t="s">
        <v>345</v>
      </c>
      <c r="AR41" s="711"/>
      <c r="AS41" s="711"/>
      <c r="AT41" s="711"/>
      <c r="AU41" s="711"/>
      <c r="AV41" s="711"/>
      <c r="AW41" s="711"/>
      <c r="AX41" s="711"/>
      <c r="AY41" s="712"/>
      <c r="AZ41" s="676">
        <v>4500854</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397</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237</v>
      </c>
      <c r="CS41" s="662"/>
      <c r="CT41" s="662"/>
      <c r="CU41" s="662"/>
      <c r="CV41" s="662"/>
      <c r="CW41" s="662"/>
      <c r="CX41" s="662"/>
      <c r="CY41" s="663"/>
      <c r="CZ41" s="666" t="s">
        <v>182</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3420013</v>
      </c>
      <c r="CS42" s="664"/>
      <c r="CT42" s="664"/>
      <c r="CU42" s="664"/>
      <c r="CV42" s="664"/>
      <c r="CW42" s="664"/>
      <c r="CX42" s="664"/>
      <c r="CY42" s="665"/>
      <c r="CZ42" s="666">
        <v>6.4</v>
      </c>
      <c r="DA42" s="667"/>
      <c r="DB42" s="667"/>
      <c r="DC42" s="668"/>
      <c r="DD42" s="669">
        <v>223451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61309</v>
      </c>
      <c r="CS43" s="662"/>
      <c r="CT43" s="662"/>
      <c r="CU43" s="662"/>
      <c r="CV43" s="662"/>
      <c r="CW43" s="662"/>
      <c r="CX43" s="662"/>
      <c r="CY43" s="663"/>
      <c r="CZ43" s="666">
        <v>0.1</v>
      </c>
      <c r="DA43" s="695"/>
      <c r="DB43" s="695"/>
      <c r="DC43" s="696"/>
      <c r="DD43" s="669">
        <v>2943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304</v>
      </c>
      <c r="CE44" s="690"/>
      <c r="CF44" s="658" t="s">
        <v>353</v>
      </c>
      <c r="CG44" s="659"/>
      <c r="CH44" s="659"/>
      <c r="CI44" s="659"/>
      <c r="CJ44" s="659"/>
      <c r="CK44" s="659"/>
      <c r="CL44" s="659"/>
      <c r="CM44" s="659"/>
      <c r="CN44" s="659"/>
      <c r="CO44" s="659"/>
      <c r="CP44" s="659"/>
      <c r="CQ44" s="660"/>
      <c r="CR44" s="661">
        <v>3376079</v>
      </c>
      <c r="CS44" s="664"/>
      <c r="CT44" s="664"/>
      <c r="CU44" s="664"/>
      <c r="CV44" s="664"/>
      <c r="CW44" s="664"/>
      <c r="CX44" s="664"/>
      <c r="CY44" s="665"/>
      <c r="CZ44" s="666">
        <v>6.3</v>
      </c>
      <c r="DA44" s="667"/>
      <c r="DB44" s="667"/>
      <c r="DC44" s="668"/>
      <c r="DD44" s="669">
        <v>219932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1865485</v>
      </c>
      <c r="CS45" s="662"/>
      <c r="CT45" s="662"/>
      <c r="CU45" s="662"/>
      <c r="CV45" s="662"/>
      <c r="CW45" s="662"/>
      <c r="CX45" s="662"/>
      <c r="CY45" s="663"/>
      <c r="CZ45" s="666">
        <v>3.5</v>
      </c>
      <c r="DA45" s="695"/>
      <c r="DB45" s="695"/>
      <c r="DC45" s="696"/>
      <c r="DD45" s="669">
        <v>64602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1476524</v>
      </c>
      <c r="CS46" s="664"/>
      <c r="CT46" s="664"/>
      <c r="CU46" s="664"/>
      <c r="CV46" s="664"/>
      <c r="CW46" s="664"/>
      <c r="CX46" s="664"/>
      <c r="CY46" s="665"/>
      <c r="CZ46" s="666">
        <v>2.8</v>
      </c>
      <c r="DA46" s="667"/>
      <c r="DB46" s="667"/>
      <c r="DC46" s="668"/>
      <c r="DD46" s="669">
        <v>154860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v>43934</v>
      </c>
      <c r="CS47" s="662"/>
      <c r="CT47" s="662"/>
      <c r="CU47" s="662"/>
      <c r="CV47" s="662"/>
      <c r="CW47" s="662"/>
      <c r="CX47" s="662"/>
      <c r="CY47" s="663"/>
      <c r="CZ47" s="666">
        <v>0.1</v>
      </c>
      <c r="DA47" s="695"/>
      <c r="DB47" s="695"/>
      <c r="DC47" s="696"/>
      <c r="DD47" s="669">
        <v>3519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237</v>
      </c>
      <c r="CS48" s="664"/>
      <c r="CT48" s="664"/>
      <c r="CU48" s="664"/>
      <c r="CV48" s="664"/>
      <c r="CW48" s="664"/>
      <c r="CX48" s="664"/>
      <c r="CY48" s="665"/>
      <c r="CZ48" s="666" t="s">
        <v>182</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358</v>
      </c>
      <c r="CE49" s="674"/>
      <c r="CF49" s="674"/>
      <c r="CG49" s="674"/>
      <c r="CH49" s="674"/>
      <c r="CI49" s="674"/>
      <c r="CJ49" s="674"/>
      <c r="CK49" s="674"/>
      <c r="CL49" s="674"/>
      <c r="CM49" s="674"/>
      <c r="CN49" s="674"/>
      <c r="CO49" s="674"/>
      <c r="CP49" s="674"/>
      <c r="CQ49" s="675"/>
      <c r="CR49" s="676">
        <v>53356568</v>
      </c>
      <c r="CS49" s="677"/>
      <c r="CT49" s="677"/>
      <c r="CU49" s="677"/>
      <c r="CV49" s="677"/>
      <c r="CW49" s="677"/>
      <c r="CX49" s="677"/>
      <c r="CY49" s="678"/>
      <c r="CZ49" s="679">
        <v>100</v>
      </c>
      <c r="DA49" s="680"/>
      <c r="DB49" s="680"/>
      <c r="DC49" s="681"/>
      <c r="DD49" s="682">
        <v>30756262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Oa9tFfLa8wMvsA1bNFGeC93UKf1rGuh9CSeWPK014bxwh8bWrxEFINbKGGPAIHwBBjgZo6AOCug7QUH2fz21Rw==" saltValue="TvcffmbPGBlkc/Y8BYpb0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24" sqref="A24:AY24"/>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360</v>
      </c>
      <c r="DK2" s="1203"/>
      <c r="DL2" s="1203"/>
      <c r="DM2" s="1203"/>
      <c r="DN2" s="1203"/>
      <c r="DO2" s="1204"/>
      <c r="DP2" s="249"/>
      <c r="DQ2" s="1202" t="s">
        <v>361</v>
      </c>
      <c r="DR2" s="1203"/>
      <c r="DS2" s="1203"/>
      <c r="DT2" s="1203"/>
      <c r="DU2" s="1203"/>
      <c r="DV2" s="1203"/>
      <c r="DW2" s="1203"/>
      <c r="DX2" s="1203"/>
      <c r="DY2" s="1203"/>
      <c r="DZ2" s="120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5" t="s">
        <v>362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5"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90" t="s">
        <v>378</v>
      </c>
      <c r="DH5" s="1191"/>
      <c r="DI5" s="1191"/>
      <c r="DJ5" s="1191"/>
      <c r="DK5" s="1192"/>
      <c r="DL5" s="1190" t="s">
        <v>379</v>
      </c>
      <c r="DM5" s="1191"/>
      <c r="DN5" s="1191"/>
      <c r="DO5" s="1191"/>
      <c r="DP5" s="1192"/>
      <c r="DQ5" s="1090" t="s">
        <v>380</v>
      </c>
      <c r="DR5" s="1091"/>
      <c r="DS5" s="1091"/>
      <c r="DT5" s="1091"/>
      <c r="DU5" s="1092"/>
      <c r="DV5" s="1090" t="s">
        <v>371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c r="A7" s="258">
        <v>1</v>
      </c>
      <c r="B7" s="1142" t="s">
        <v>381</v>
      </c>
      <c r="C7" s="1143"/>
      <c r="D7" s="1143"/>
      <c r="E7" s="1143"/>
      <c r="F7" s="1143"/>
      <c r="G7" s="1143"/>
      <c r="H7" s="1143"/>
      <c r="I7" s="1143"/>
      <c r="J7" s="1143"/>
      <c r="K7" s="1143"/>
      <c r="L7" s="1143"/>
      <c r="M7" s="1143"/>
      <c r="N7" s="1143"/>
      <c r="O7" s="1143"/>
      <c r="P7" s="1144"/>
      <c r="Q7" s="1196">
        <v>52684</v>
      </c>
      <c r="R7" s="1197"/>
      <c r="S7" s="1197"/>
      <c r="T7" s="1197"/>
      <c r="U7" s="1197"/>
      <c r="V7" s="1197">
        <v>52575</v>
      </c>
      <c r="W7" s="1197"/>
      <c r="X7" s="1197"/>
      <c r="Y7" s="1197"/>
      <c r="Z7" s="1197"/>
      <c r="AA7" s="1197">
        <v>109</v>
      </c>
      <c r="AB7" s="1197"/>
      <c r="AC7" s="1197"/>
      <c r="AD7" s="1197"/>
      <c r="AE7" s="1198"/>
      <c r="AF7" s="1199">
        <v>42</v>
      </c>
      <c r="AG7" s="1200"/>
      <c r="AH7" s="1200"/>
      <c r="AI7" s="1200"/>
      <c r="AJ7" s="1201"/>
      <c r="AK7" s="1183">
        <v>239</v>
      </c>
      <c r="AL7" s="1184"/>
      <c r="AM7" s="1184"/>
      <c r="AN7" s="1184"/>
      <c r="AO7" s="1184"/>
      <c r="AP7" s="1184">
        <v>45873</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t="s">
        <v>593</v>
      </c>
      <c r="BT7" s="1188"/>
      <c r="BU7" s="1188"/>
      <c r="BV7" s="1188"/>
      <c r="BW7" s="1188"/>
      <c r="BX7" s="1188"/>
      <c r="BY7" s="1188"/>
      <c r="BZ7" s="1188"/>
      <c r="CA7" s="1188"/>
      <c r="CB7" s="1188"/>
      <c r="CC7" s="1188"/>
      <c r="CD7" s="1188"/>
      <c r="CE7" s="1188"/>
      <c r="CF7" s="1188"/>
      <c r="CG7" s="1189"/>
      <c r="CH7" s="1180">
        <v>-1</v>
      </c>
      <c r="CI7" s="1181"/>
      <c r="CJ7" s="1181"/>
      <c r="CK7" s="1181"/>
      <c r="CL7" s="1182"/>
      <c r="CM7" s="1180">
        <v>139</v>
      </c>
      <c r="CN7" s="1181"/>
      <c r="CO7" s="1181"/>
      <c r="CP7" s="1181"/>
      <c r="CQ7" s="1182"/>
      <c r="CR7" s="1180">
        <v>3</v>
      </c>
      <c r="CS7" s="1181"/>
      <c r="CT7" s="1181"/>
      <c r="CU7" s="1181"/>
      <c r="CV7" s="1182"/>
      <c r="CW7" s="1180" t="s">
        <v>599</v>
      </c>
      <c r="CX7" s="1181"/>
      <c r="CY7" s="1181"/>
      <c r="CZ7" s="1181"/>
      <c r="DA7" s="1182"/>
      <c r="DB7" s="1180" t="s">
        <v>602</v>
      </c>
      <c r="DC7" s="1181"/>
      <c r="DD7" s="1181"/>
      <c r="DE7" s="1181"/>
      <c r="DF7" s="1182"/>
      <c r="DG7" s="1180" t="s">
        <v>599</v>
      </c>
      <c r="DH7" s="1181"/>
      <c r="DI7" s="1181"/>
      <c r="DJ7" s="1181"/>
      <c r="DK7" s="1182"/>
      <c r="DL7" s="1180" t="s">
        <v>599</v>
      </c>
      <c r="DM7" s="1181"/>
      <c r="DN7" s="1181"/>
      <c r="DO7" s="1181"/>
      <c r="DP7" s="1182"/>
      <c r="DQ7" s="1180" t="s">
        <v>599</v>
      </c>
      <c r="DR7" s="1181"/>
      <c r="DS7" s="1181"/>
      <c r="DT7" s="1181"/>
      <c r="DU7" s="1182"/>
      <c r="DV7" s="1207"/>
      <c r="DW7" s="1208"/>
      <c r="DX7" s="1208"/>
      <c r="DY7" s="1208"/>
      <c r="DZ7" s="1209"/>
      <c r="EA7" s="254"/>
    </row>
    <row r="8" spans="1:131" s="255" customFormat="1" ht="26.25" customHeight="1">
      <c r="A8" s="261">
        <v>2</v>
      </c>
      <c r="B8" s="1126" t="s">
        <v>382</v>
      </c>
      <c r="C8" s="1127"/>
      <c r="D8" s="1127"/>
      <c r="E8" s="1127"/>
      <c r="F8" s="1127"/>
      <c r="G8" s="1127"/>
      <c r="H8" s="1127"/>
      <c r="I8" s="1127"/>
      <c r="J8" s="1127"/>
      <c r="K8" s="1127"/>
      <c r="L8" s="1127"/>
      <c r="M8" s="1127"/>
      <c r="N8" s="1127"/>
      <c r="O8" s="1127"/>
      <c r="P8" s="1128"/>
      <c r="Q8" s="1132">
        <v>1435</v>
      </c>
      <c r="R8" s="1133"/>
      <c r="S8" s="1133"/>
      <c r="T8" s="1133"/>
      <c r="U8" s="1133"/>
      <c r="V8" s="1133">
        <v>1435</v>
      </c>
      <c r="W8" s="1133"/>
      <c r="X8" s="1133"/>
      <c r="Y8" s="1133"/>
      <c r="Z8" s="1133"/>
      <c r="AA8" s="1133" t="s">
        <v>600</v>
      </c>
      <c r="AB8" s="1133"/>
      <c r="AC8" s="1133"/>
      <c r="AD8" s="1133"/>
      <c r="AE8" s="1134"/>
      <c r="AF8" s="1108" t="s">
        <v>383</v>
      </c>
      <c r="AG8" s="1109"/>
      <c r="AH8" s="1109"/>
      <c r="AI8" s="1109"/>
      <c r="AJ8" s="1110"/>
      <c r="AK8" s="1178" t="s">
        <v>599</v>
      </c>
      <c r="AL8" s="1179"/>
      <c r="AM8" s="1179"/>
      <c r="AN8" s="1179"/>
      <c r="AO8" s="1179"/>
      <c r="AP8" s="1179">
        <v>4145</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3" t="s">
        <v>594</v>
      </c>
      <c r="BT8" s="1104"/>
      <c r="BU8" s="1104"/>
      <c r="BV8" s="1104"/>
      <c r="BW8" s="1104"/>
      <c r="BX8" s="1104"/>
      <c r="BY8" s="1104"/>
      <c r="BZ8" s="1104"/>
      <c r="CA8" s="1104"/>
      <c r="CB8" s="1104"/>
      <c r="CC8" s="1104"/>
      <c r="CD8" s="1104"/>
      <c r="CE8" s="1104"/>
      <c r="CF8" s="1104"/>
      <c r="CG8" s="1105"/>
      <c r="CH8" s="1078">
        <v>3</v>
      </c>
      <c r="CI8" s="1079"/>
      <c r="CJ8" s="1079"/>
      <c r="CK8" s="1079"/>
      <c r="CL8" s="1080"/>
      <c r="CM8" s="1078">
        <v>56</v>
      </c>
      <c r="CN8" s="1079"/>
      <c r="CO8" s="1079"/>
      <c r="CP8" s="1079"/>
      <c r="CQ8" s="1080"/>
      <c r="CR8" s="1078">
        <v>10</v>
      </c>
      <c r="CS8" s="1079"/>
      <c r="CT8" s="1079"/>
      <c r="CU8" s="1079"/>
      <c r="CV8" s="1080"/>
      <c r="CW8" s="1078" t="s">
        <v>600</v>
      </c>
      <c r="CX8" s="1079"/>
      <c r="CY8" s="1079"/>
      <c r="CZ8" s="1079"/>
      <c r="DA8" s="1080"/>
      <c r="DB8" s="1078" t="s">
        <v>527</v>
      </c>
      <c r="DC8" s="1079"/>
      <c r="DD8" s="1079"/>
      <c r="DE8" s="1079"/>
      <c r="DF8" s="1080"/>
      <c r="DG8" s="1078" t="s">
        <v>527</v>
      </c>
      <c r="DH8" s="1079"/>
      <c r="DI8" s="1079"/>
      <c r="DJ8" s="1079"/>
      <c r="DK8" s="1080"/>
      <c r="DL8" s="1078" t="s">
        <v>527</v>
      </c>
      <c r="DM8" s="1079"/>
      <c r="DN8" s="1079"/>
      <c r="DO8" s="1079"/>
      <c r="DP8" s="1080"/>
      <c r="DQ8" s="1078" t="s">
        <v>527</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3" t="s">
        <v>595</v>
      </c>
      <c r="BT9" s="1104"/>
      <c r="BU9" s="1104"/>
      <c r="BV9" s="1104"/>
      <c r="BW9" s="1104"/>
      <c r="BX9" s="1104"/>
      <c r="BY9" s="1104"/>
      <c r="BZ9" s="1104"/>
      <c r="CA9" s="1104"/>
      <c r="CB9" s="1104"/>
      <c r="CC9" s="1104"/>
      <c r="CD9" s="1104"/>
      <c r="CE9" s="1104"/>
      <c r="CF9" s="1104"/>
      <c r="CG9" s="1105"/>
      <c r="CH9" s="1078">
        <v>0</v>
      </c>
      <c r="CI9" s="1079"/>
      <c r="CJ9" s="1079"/>
      <c r="CK9" s="1079"/>
      <c r="CL9" s="1080"/>
      <c r="CM9" s="1078">
        <v>69</v>
      </c>
      <c r="CN9" s="1079"/>
      <c r="CO9" s="1079"/>
      <c r="CP9" s="1079"/>
      <c r="CQ9" s="1080"/>
      <c r="CR9" s="1078">
        <v>68</v>
      </c>
      <c r="CS9" s="1079"/>
      <c r="CT9" s="1079"/>
      <c r="CU9" s="1079"/>
      <c r="CV9" s="1080"/>
      <c r="CW9" s="1078">
        <v>14</v>
      </c>
      <c r="CX9" s="1079"/>
      <c r="CY9" s="1079"/>
      <c r="CZ9" s="1079"/>
      <c r="DA9" s="1080"/>
      <c r="DB9" s="1078" t="s">
        <v>527</v>
      </c>
      <c r="DC9" s="1079"/>
      <c r="DD9" s="1079"/>
      <c r="DE9" s="1079"/>
      <c r="DF9" s="1080"/>
      <c r="DG9" s="1078" t="s">
        <v>527</v>
      </c>
      <c r="DH9" s="1079"/>
      <c r="DI9" s="1079"/>
      <c r="DJ9" s="1079"/>
      <c r="DK9" s="1080"/>
      <c r="DL9" s="1078" t="s">
        <v>527</v>
      </c>
      <c r="DM9" s="1079"/>
      <c r="DN9" s="1079"/>
      <c r="DO9" s="1079"/>
      <c r="DP9" s="1080"/>
      <c r="DQ9" s="1078" t="s">
        <v>527</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t="s">
        <v>598</v>
      </c>
      <c r="BS10" s="1103" t="s">
        <v>596</v>
      </c>
      <c r="BT10" s="1104"/>
      <c r="BU10" s="1104"/>
      <c r="BV10" s="1104"/>
      <c r="BW10" s="1104"/>
      <c r="BX10" s="1104"/>
      <c r="BY10" s="1104"/>
      <c r="BZ10" s="1104"/>
      <c r="CA10" s="1104"/>
      <c r="CB10" s="1104"/>
      <c r="CC10" s="1104"/>
      <c r="CD10" s="1104"/>
      <c r="CE10" s="1104"/>
      <c r="CF10" s="1104"/>
      <c r="CG10" s="1105"/>
      <c r="CH10" s="1078">
        <v>6</v>
      </c>
      <c r="CI10" s="1079"/>
      <c r="CJ10" s="1079"/>
      <c r="CK10" s="1079"/>
      <c r="CL10" s="1080"/>
      <c r="CM10" s="1078">
        <v>549</v>
      </c>
      <c r="CN10" s="1079"/>
      <c r="CO10" s="1079"/>
      <c r="CP10" s="1079"/>
      <c r="CQ10" s="1080"/>
      <c r="CR10" s="1078">
        <v>5</v>
      </c>
      <c r="CS10" s="1079"/>
      <c r="CT10" s="1079"/>
      <c r="CU10" s="1079"/>
      <c r="CV10" s="1080"/>
      <c r="CW10" s="1078" t="s">
        <v>600</v>
      </c>
      <c r="CX10" s="1079"/>
      <c r="CY10" s="1079"/>
      <c r="CZ10" s="1079"/>
      <c r="DA10" s="1080"/>
      <c r="DB10" s="1078">
        <v>23</v>
      </c>
      <c r="DC10" s="1079"/>
      <c r="DD10" s="1079"/>
      <c r="DE10" s="1079"/>
      <c r="DF10" s="1080"/>
      <c r="DG10" s="1078" t="s">
        <v>527</v>
      </c>
      <c r="DH10" s="1079"/>
      <c r="DI10" s="1079"/>
      <c r="DJ10" s="1079"/>
      <c r="DK10" s="1080"/>
      <c r="DL10" s="1078" t="s">
        <v>527</v>
      </c>
      <c r="DM10" s="1079"/>
      <c r="DN10" s="1079"/>
      <c r="DO10" s="1079"/>
      <c r="DP10" s="1080"/>
      <c r="DQ10" s="1078" t="s">
        <v>527</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t="s">
        <v>598</v>
      </c>
      <c r="BS11" s="1103" t="s">
        <v>597</v>
      </c>
      <c r="BT11" s="1104"/>
      <c r="BU11" s="1104"/>
      <c r="BV11" s="1104"/>
      <c r="BW11" s="1104"/>
      <c r="BX11" s="1104"/>
      <c r="BY11" s="1104"/>
      <c r="BZ11" s="1104"/>
      <c r="CA11" s="1104"/>
      <c r="CB11" s="1104"/>
      <c r="CC11" s="1104"/>
      <c r="CD11" s="1104"/>
      <c r="CE11" s="1104"/>
      <c r="CF11" s="1104"/>
      <c r="CG11" s="1105"/>
      <c r="CH11" s="1078">
        <v>404</v>
      </c>
      <c r="CI11" s="1079"/>
      <c r="CJ11" s="1079"/>
      <c r="CK11" s="1079"/>
      <c r="CL11" s="1080"/>
      <c r="CM11" s="1078">
        <v>3934</v>
      </c>
      <c r="CN11" s="1079"/>
      <c r="CO11" s="1079"/>
      <c r="CP11" s="1079"/>
      <c r="CQ11" s="1080"/>
      <c r="CR11" s="1078">
        <v>100</v>
      </c>
      <c r="CS11" s="1079"/>
      <c r="CT11" s="1079"/>
      <c r="CU11" s="1079"/>
      <c r="CV11" s="1080"/>
      <c r="CW11" s="1078" t="s">
        <v>601</v>
      </c>
      <c r="CX11" s="1079"/>
      <c r="CY11" s="1079"/>
      <c r="CZ11" s="1079"/>
      <c r="DA11" s="1080"/>
      <c r="DB11" s="1078">
        <v>4145</v>
      </c>
      <c r="DC11" s="1079"/>
      <c r="DD11" s="1079"/>
      <c r="DE11" s="1079"/>
      <c r="DF11" s="1080"/>
      <c r="DG11" s="1078" t="s">
        <v>527</v>
      </c>
      <c r="DH11" s="1079"/>
      <c r="DI11" s="1079"/>
      <c r="DJ11" s="1079"/>
      <c r="DK11" s="1080"/>
      <c r="DL11" s="1078" t="s">
        <v>527</v>
      </c>
      <c r="DM11" s="1079"/>
      <c r="DN11" s="1079"/>
      <c r="DO11" s="1079"/>
      <c r="DP11" s="1080"/>
      <c r="DQ11" s="1078" t="s">
        <v>527</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3"/>
      <c r="R22" s="1174"/>
      <c r="S22" s="1174"/>
      <c r="T22" s="1174"/>
      <c r="U22" s="1174"/>
      <c r="V22" s="1174"/>
      <c r="W22" s="1174"/>
      <c r="X22" s="1174"/>
      <c r="Y22" s="1174"/>
      <c r="Z22" s="1174"/>
      <c r="AA22" s="1174"/>
      <c r="AB22" s="1174"/>
      <c r="AC22" s="1174"/>
      <c r="AD22" s="1174"/>
      <c r="AE22" s="1175"/>
      <c r="AF22" s="1108"/>
      <c r="AG22" s="1109"/>
      <c r="AH22" s="1109"/>
      <c r="AI22" s="1109"/>
      <c r="AJ22" s="1110"/>
      <c r="AK22" s="1169"/>
      <c r="AL22" s="1170"/>
      <c r="AM22" s="1170"/>
      <c r="AN22" s="1170"/>
      <c r="AO22" s="1170"/>
      <c r="AP22" s="1170"/>
      <c r="AQ22" s="1170"/>
      <c r="AR22" s="1170"/>
      <c r="AS22" s="1170"/>
      <c r="AT22" s="1170"/>
      <c r="AU22" s="1171"/>
      <c r="AV22" s="1171"/>
      <c r="AW22" s="1171"/>
      <c r="AX22" s="1171"/>
      <c r="AY22" s="1172"/>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60">
        <v>54118</v>
      </c>
      <c r="R23" s="1161"/>
      <c r="S23" s="1161"/>
      <c r="T23" s="1161"/>
      <c r="U23" s="1161"/>
      <c r="V23" s="1161">
        <v>54009</v>
      </c>
      <c r="W23" s="1161"/>
      <c r="X23" s="1161"/>
      <c r="Y23" s="1161"/>
      <c r="Z23" s="1161"/>
      <c r="AA23" s="1161">
        <v>109</v>
      </c>
      <c r="AB23" s="1161"/>
      <c r="AC23" s="1161"/>
      <c r="AD23" s="1161"/>
      <c r="AE23" s="1162"/>
      <c r="AF23" s="1163">
        <v>42</v>
      </c>
      <c r="AG23" s="1161"/>
      <c r="AH23" s="1161"/>
      <c r="AI23" s="1161"/>
      <c r="AJ23" s="1164"/>
      <c r="AK23" s="1165"/>
      <c r="AL23" s="1166"/>
      <c r="AM23" s="1166"/>
      <c r="AN23" s="1166"/>
      <c r="AO23" s="1166"/>
      <c r="AP23" s="1161">
        <v>50018</v>
      </c>
      <c r="AQ23" s="1161"/>
      <c r="AR23" s="1161"/>
      <c r="AS23" s="1161"/>
      <c r="AT23" s="1161"/>
      <c r="AU23" s="1167"/>
      <c r="AV23" s="1167"/>
      <c r="AW23" s="1167"/>
      <c r="AX23" s="1167"/>
      <c r="AY23" s="1168"/>
      <c r="AZ23" s="1157" t="s">
        <v>387</v>
      </c>
      <c r="BA23" s="1158"/>
      <c r="BB23" s="1158"/>
      <c r="BC23" s="1158"/>
      <c r="BD23" s="1159"/>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6" t="s">
        <v>388</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5" t="s">
        <v>389</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51" t="s">
        <v>393</v>
      </c>
      <c r="AG26" s="1097"/>
      <c r="AH26" s="1097"/>
      <c r="AI26" s="1097"/>
      <c r="AJ26" s="1152"/>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3"/>
      <c r="AG27" s="1100"/>
      <c r="AH27" s="1100"/>
      <c r="AI27" s="1100"/>
      <c r="AJ27" s="1154"/>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42" t="s">
        <v>398</v>
      </c>
      <c r="C28" s="1143"/>
      <c r="D28" s="1143"/>
      <c r="E28" s="1143"/>
      <c r="F28" s="1143"/>
      <c r="G28" s="1143"/>
      <c r="H28" s="1143"/>
      <c r="I28" s="1143"/>
      <c r="J28" s="1143"/>
      <c r="K28" s="1143"/>
      <c r="L28" s="1143"/>
      <c r="M28" s="1143"/>
      <c r="N28" s="1143"/>
      <c r="O28" s="1143"/>
      <c r="P28" s="1144"/>
      <c r="Q28" s="1145">
        <v>14451</v>
      </c>
      <c r="R28" s="1146"/>
      <c r="S28" s="1146"/>
      <c r="T28" s="1146"/>
      <c r="U28" s="1146"/>
      <c r="V28" s="1146">
        <v>14271</v>
      </c>
      <c r="W28" s="1146"/>
      <c r="X28" s="1146"/>
      <c r="Y28" s="1146"/>
      <c r="Z28" s="1146"/>
      <c r="AA28" s="1146">
        <v>180</v>
      </c>
      <c r="AB28" s="1146"/>
      <c r="AC28" s="1146"/>
      <c r="AD28" s="1146"/>
      <c r="AE28" s="1147"/>
      <c r="AF28" s="1148">
        <v>180</v>
      </c>
      <c r="AG28" s="1146"/>
      <c r="AH28" s="1146"/>
      <c r="AI28" s="1146"/>
      <c r="AJ28" s="1149"/>
      <c r="AK28" s="1150">
        <v>1336</v>
      </c>
      <c r="AL28" s="1138"/>
      <c r="AM28" s="1138"/>
      <c r="AN28" s="1138"/>
      <c r="AO28" s="1138"/>
      <c r="AP28" s="1138" t="s">
        <v>599</v>
      </c>
      <c r="AQ28" s="1138"/>
      <c r="AR28" s="1138"/>
      <c r="AS28" s="1138"/>
      <c r="AT28" s="1138"/>
      <c r="AU28" s="1138" t="s">
        <v>599</v>
      </c>
      <c r="AV28" s="1138"/>
      <c r="AW28" s="1138"/>
      <c r="AX28" s="1138"/>
      <c r="AY28" s="1138"/>
      <c r="AZ28" s="1139" t="s">
        <v>599</v>
      </c>
      <c r="BA28" s="1139"/>
      <c r="BB28" s="1139"/>
      <c r="BC28" s="1139"/>
      <c r="BD28" s="1139"/>
      <c r="BE28" s="1140"/>
      <c r="BF28" s="1140"/>
      <c r="BG28" s="1140"/>
      <c r="BH28" s="1140"/>
      <c r="BI28" s="1141"/>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13543</v>
      </c>
      <c r="R29" s="1133"/>
      <c r="S29" s="1133"/>
      <c r="T29" s="1133"/>
      <c r="U29" s="1133"/>
      <c r="V29" s="1133">
        <v>13318</v>
      </c>
      <c r="W29" s="1133"/>
      <c r="X29" s="1133"/>
      <c r="Y29" s="1133"/>
      <c r="Z29" s="1133"/>
      <c r="AA29" s="1133">
        <v>225</v>
      </c>
      <c r="AB29" s="1133"/>
      <c r="AC29" s="1133"/>
      <c r="AD29" s="1133"/>
      <c r="AE29" s="1134"/>
      <c r="AF29" s="1108">
        <v>225</v>
      </c>
      <c r="AG29" s="1109"/>
      <c r="AH29" s="1109"/>
      <c r="AI29" s="1109"/>
      <c r="AJ29" s="1110"/>
      <c r="AK29" s="1069">
        <v>1893</v>
      </c>
      <c r="AL29" s="1060"/>
      <c r="AM29" s="1060"/>
      <c r="AN29" s="1060"/>
      <c r="AO29" s="1060"/>
      <c r="AP29" s="1070" t="s">
        <v>527</v>
      </c>
      <c r="AQ29" s="1068"/>
      <c r="AR29" s="1068"/>
      <c r="AS29" s="1068"/>
      <c r="AT29" s="1069"/>
      <c r="AU29" s="1070" t="s">
        <v>527</v>
      </c>
      <c r="AV29" s="1068"/>
      <c r="AW29" s="1068"/>
      <c r="AX29" s="1068"/>
      <c r="AY29" s="1069"/>
      <c r="AZ29" s="1135" t="s">
        <v>527</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2012</v>
      </c>
      <c r="R30" s="1133"/>
      <c r="S30" s="1133"/>
      <c r="T30" s="1133"/>
      <c r="U30" s="1133"/>
      <c r="V30" s="1133">
        <v>1972</v>
      </c>
      <c r="W30" s="1133"/>
      <c r="X30" s="1133"/>
      <c r="Y30" s="1133"/>
      <c r="Z30" s="1133"/>
      <c r="AA30" s="1133">
        <v>40</v>
      </c>
      <c r="AB30" s="1133"/>
      <c r="AC30" s="1133"/>
      <c r="AD30" s="1133"/>
      <c r="AE30" s="1134"/>
      <c r="AF30" s="1108">
        <v>40</v>
      </c>
      <c r="AG30" s="1109"/>
      <c r="AH30" s="1109"/>
      <c r="AI30" s="1109"/>
      <c r="AJ30" s="1110"/>
      <c r="AK30" s="1069">
        <v>628</v>
      </c>
      <c r="AL30" s="1060"/>
      <c r="AM30" s="1060"/>
      <c r="AN30" s="1060"/>
      <c r="AO30" s="1060"/>
      <c r="AP30" s="1070" t="s">
        <v>527</v>
      </c>
      <c r="AQ30" s="1068"/>
      <c r="AR30" s="1068"/>
      <c r="AS30" s="1068"/>
      <c r="AT30" s="1069"/>
      <c r="AU30" s="1070" t="s">
        <v>527</v>
      </c>
      <c r="AV30" s="1068"/>
      <c r="AW30" s="1068"/>
      <c r="AX30" s="1068"/>
      <c r="AY30" s="1069"/>
      <c r="AZ30" s="1135" t="s">
        <v>527</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2679</v>
      </c>
      <c r="R31" s="1133"/>
      <c r="S31" s="1133"/>
      <c r="T31" s="1133"/>
      <c r="U31" s="1133"/>
      <c r="V31" s="1133">
        <v>2238</v>
      </c>
      <c r="W31" s="1133"/>
      <c r="X31" s="1133"/>
      <c r="Y31" s="1133"/>
      <c r="Z31" s="1133"/>
      <c r="AA31" s="1133">
        <v>442</v>
      </c>
      <c r="AB31" s="1133"/>
      <c r="AC31" s="1133"/>
      <c r="AD31" s="1133"/>
      <c r="AE31" s="1134"/>
      <c r="AF31" s="1108">
        <v>2392</v>
      </c>
      <c r="AG31" s="1109"/>
      <c r="AH31" s="1109"/>
      <c r="AI31" s="1109"/>
      <c r="AJ31" s="1110"/>
      <c r="AK31" s="1069">
        <v>141</v>
      </c>
      <c r="AL31" s="1060"/>
      <c r="AM31" s="1060"/>
      <c r="AN31" s="1060"/>
      <c r="AO31" s="1060"/>
      <c r="AP31" s="1070">
        <v>8436</v>
      </c>
      <c r="AQ31" s="1068"/>
      <c r="AR31" s="1068"/>
      <c r="AS31" s="1068"/>
      <c r="AT31" s="1069"/>
      <c r="AU31" s="1070">
        <v>599</v>
      </c>
      <c r="AV31" s="1068"/>
      <c r="AW31" s="1068"/>
      <c r="AX31" s="1068"/>
      <c r="AY31" s="1069"/>
      <c r="AZ31" s="1135" t="s">
        <v>527</v>
      </c>
      <c r="BA31" s="1136"/>
      <c r="BB31" s="1136"/>
      <c r="BC31" s="1136"/>
      <c r="BD31" s="1137"/>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3659</v>
      </c>
      <c r="R32" s="1133"/>
      <c r="S32" s="1133"/>
      <c r="T32" s="1133"/>
      <c r="U32" s="1133"/>
      <c r="V32" s="1133">
        <v>3194</v>
      </c>
      <c r="W32" s="1133"/>
      <c r="X32" s="1133"/>
      <c r="Y32" s="1133"/>
      <c r="Z32" s="1133"/>
      <c r="AA32" s="1133">
        <v>465</v>
      </c>
      <c r="AB32" s="1133"/>
      <c r="AC32" s="1133"/>
      <c r="AD32" s="1133"/>
      <c r="AE32" s="1134"/>
      <c r="AF32" s="1108">
        <v>643</v>
      </c>
      <c r="AG32" s="1109"/>
      <c r="AH32" s="1109"/>
      <c r="AI32" s="1109"/>
      <c r="AJ32" s="1110"/>
      <c r="AK32" s="1069">
        <v>1542</v>
      </c>
      <c r="AL32" s="1060"/>
      <c r="AM32" s="1060"/>
      <c r="AN32" s="1060"/>
      <c r="AO32" s="1060"/>
      <c r="AP32" s="1070">
        <v>22330</v>
      </c>
      <c r="AQ32" s="1068"/>
      <c r="AR32" s="1068"/>
      <c r="AS32" s="1068"/>
      <c r="AT32" s="1069"/>
      <c r="AU32" s="1070">
        <v>12929</v>
      </c>
      <c r="AV32" s="1068"/>
      <c r="AW32" s="1068"/>
      <c r="AX32" s="1068"/>
      <c r="AY32" s="1069"/>
      <c r="AZ32" s="1135" t="s">
        <v>527</v>
      </c>
      <c r="BA32" s="1136"/>
      <c r="BB32" s="1136"/>
      <c r="BC32" s="1136"/>
      <c r="BD32" s="1137"/>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3480</v>
      </c>
      <c r="AG63" s="1048"/>
      <c r="AH63" s="1048"/>
      <c r="AI63" s="1048"/>
      <c r="AJ63" s="1119"/>
      <c r="AK63" s="1120"/>
      <c r="AL63" s="1052"/>
      <c r="AM63" s="1052"/>
      <c r="AN63" s="1052"/>
      <c r="AO63" s="1052"/>
      <c r="AP63" s="1048">
        <v>30766</v>
      </c>
      <c r="AQ63" s="1048"/>
      <c r="AR63" s="1048"/>
      <c r="AS63" s="1048"/>
      <c r="AT63" s="1048"/>
      <c r="AU63" s="1048">
        <v>13528</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578</v>
      </c>
      <c r="C68" s="1075"/>
      <c r="D68" s="1075"/>
      <c r="E68" s="1075"/>
      <c r="F68" s="1075"/>
      <c r="G68" s="1075"/>
      <c r="H68" s="1075"/>
      <c r="I68" s="1075"/>
      <c r="J68" s="1075"/>
      <c r="K68" s="1075"/>
      <c r="L68" s="1075"/>
      <c r="M68" s="1075"/>
      <c r="N68" s="1075"/>
      <c r="O68" s="1075"/>
      <c r="P68" s="1076"/>
      <c r="Q68" s="1077">
        <v>291</v>
      </c>
      <c r="R68" s="1071"/>
      <c r="S68" s="1071"/>
      <c r="T68" s="1071"/>
      <c r="U68" s="1071"/>
      <c r="V68" s="1071">
        <v>277</v>
      </c>
      <c r="W68" s="1071"/>
      <c r="X68" s="1071"/>
      <c r="Y68" s="1071"/>
      <c r="Z68" s="1071"/>
      <c r="AA68" s="1071">
        <v>13</v>
      </c>
      <c r="AB68" s="1071"/>
      <c r="AC68" s="1071"/>
      <c r="AD68" s="1071"/>
      <c r="AE68" s="1071"/>
      <c r="AF68" s="1071">
        <v>13</v>
      </c>
      <c r="AG68" s="1071"/>
      <c r="AH68" s="1071"/>
      <c r="AI68" s="1071"/>
      <c r="AJ68" s="1071"/>
      <c r="AK68" s="1071">
        <v>90</v>
      </c>
      <c r="AL68" s="1071"/>
      <c r="AM68" s="1071"/>
      <c r="AN68" s="1071"/>
      <c r="AO68" s="1071"/>
      <c r="AP68" s="1071" t="s">
        <v>584</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579</v>
      </c>
      <c r="C69" s="1064"/>
      <c r="D69" s="1064"/>
      <c r="E69" s="1064"/>
      <c r="F69" s="1064"/>
      <c r="G69" s="1064"/>
      <c r="H69" s="1064"/>
      <c r="I69" s="1064"/>
      <c r="J69" s="1064"/>
      <c r="K69" s="1064"/>
      <c r="L69" s="1064"/>
      <c r="M69" s="1064"/>
      <c r="N69" s="1064"/>
      <c r="O69" s="1064"/>
      <c r="P69" s="1065"/>
      <c r="Q69" s="1066">
        <v>66</v>
      </c>
      <c r="R69" s="1060"/>
      <c r="S69" s="1060"/>
      <c r="T69" s="1060"/>
      <c r="U69" s="1060"/>
      <c r="V69" s="1060">
        <v>66</v>
      </c>
      <c r="W69" s="1060"/>
      <c r="X69" s="1060"/>
      <c r="Y69" s="1060"/>
      <c r="Z69" s="1060"/>
      <c r="AA69" s="1060" t="s">
        <v>585</v>
      </c>
      <c r="AB69" s="1060"/>
      <c r="AC69" s="1060"/>
      <c r="AD69" s="1060"/>
      <c r="AE69" s="1060"/>
      <c r="AF69" s="1060" t="s">
        <v>585</v>
      </c>
      <c r="AG69" s="1060"/>
      <c r="AH69" s="1060"/>
      <c r="AI69" s="1060"/>
      <c r="AJ69" s="1060"/>
      <c r="AK69" s="1060" t="s">
        <v>585</v>
      </c>
      <c r="AL69" s="1060"/>
      <c r="AM69" s="1060"/>
      <c r="AN69" s="1060"/>
      <c r="AO69" s="1060"/>
      <c r="AP69" s="1060" t="s">
        <v>585</v>
      </c>
      <c r="AQ69" s="1060"/>
      <c r="AR69" s="1060"/>
      <c r="AS69" s="1060"/>
      <c r="AT69" s="1060"/>
      <c r="AU69" s="1060" t="s">
        <v>586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580</v>
      </c>
      <c r="C70" s="1064"/>
      <c r="D70" s="1064"/>
      <c r="E70" s="1064"/>
      <c r="F70" s="1064"/>
      <c r="G70" s="1064"/>
      <c r="H70" s="1064"/>
      <c r="I70" s="1064"/>
      <c r="J70" s="1064"/>
      <c r="K70" s="1064"/>
      <c r="L70" s="1064"/>
      <c r="M70" s="1064"/>
      <c r="N70" s="1064"/>
      <c r="O70" s="1064"/>
      <c r="P70" s="1065"/>
      <c r="Q70" s="1066">
        <v>1021</v>
      </c>
      <c r="R70" s="1060"/>
      <c r="S70" s="1060"/>
      <c r="T70" s="1060"/>
      <c r="U70" s="1060"/>
      <c r="V70" s="1060">
        <v>1002</v>
      </c>
      <c r="W70" s="1060"/>
      <c r="X70" s="1060"/>
      <c r="Y70" s="1060"/>
      <c r="Z70" s="1060"/>
      <c r="AA70" s="1060">
        <v>19</v>
      </c>
      <c r="AB70" s="1060"/>
      <c r="AC70" s="1060"/>
      <c r="AD70" s="1060"/>
      <c r="AE70" s="1060"/>
      <c r="AF70" s="1060">
        <v>19</v>
      </c>
      <c r="AG70" s="1060"/>
      <c r="AH70" s="1060"/>
      <c r="AI70" s="1060"/>
      <c r="AJ70" s="1060"/>
      <c r="AK70" s="1060" t="s">
        <v>585</v>
      </c>
      <c r="AL70" s="1060"/>
      <c r="AM70" s="1060"/>
      <c r="AN70" s="1060"/>
      <c r="AO70" s="1060"/>
      <c r="AP70" s="1060" t="s">
        <v>585</v>
      </c>
      <c r="AQ70" s="1060"/>
      <c r="AR70" s="1060"/>
      <c r="AS70" s="1060"/>
      <c r="AT70" s="1060"/>
      <c r="AU70" s="1060" t="s">
        <v>585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581</v>
      </c>
      <c r="C71" s="1064"/>
      <c r="D71" s="1064"/>
      <c r="E71" s="1064"/>
      <c r="F71" s="1064"/>
      <c r="G71" s="1064"/>
      <c r="H71" s="1064"/>
      <c r="I71" s="1064"/>
      <c r="J71" s="1064"/>
      <c r="K71" s="1064"/>
      <c r="L71" s="1064"/>
      <c r="M71" s="1064"/>
      <c r="N71" s="1064"/>
      <c r="O71" s="1064"/>
      <c r="P71" s="1065"/>
      <c r="Q71" s="1066">
        <v>244</v>
      </c>
      <c r="R71" s="1060"/>
      <c r="S71" s="1060"/>
      <c r="T71" s="1060"/>
      <c r="U71" s="1060"/>
      <c r="V71" s="1060">
        <v>231</v>
      </c>
      <c r="W71" s="1060"/>
      <c r="X71" s="1060"/>
      <c r="Y71" s="1060"/>
      <c r="Z71" s="1060"/>
      <c r="AA71" s="1060">
        <v>13</v>
      </c>
      <c r="AB71" s="1060"/>
      <c r="AC71" s="1060"/>
      <c r="AD71" s="1060"/>
      <c r="AE71" s="1060"/>
      <c r="AF71" s="1060">
        <v>13</v>
      </c>
      <c r="AG71" s="1060"/>
      <c r="AH71" s="1060"/>
      <c r="AI71" s="1060"/>
      <c r="AJ71" s="1060"/>
      <c r="AK71" s="1060">
        <v>36</v>
      </c>
      <c r="AL71" s="1060"/>
      <c r="AM71" s="1060"/>
      <c r="AN71" s="1060"/>
      <c r="AO71" s="1060"/>
      <c r="AP71" s="1060" t="s">
        <v>586</v>
      </c>
      <c r="AQ71" s="1060"/>
      <c r="AR71" s="1060"/>
      <c r="AS71" s="1060"/>
      <c r="AT71" s="1060"/>
      <c r="AU71" s="1060" t="s">
        <v>585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582</v>
      </c>
      <c r="C72" s="1064"/>
      <c r="D72" s="1064"/>
      <c r="E72" s="1064"/>
      <c r="F72" s="1064"/>
      <c r="G72" s="1064"/>
      <c r="H72" s="1064"/>
      <c r="I72" s="1064"/>
      <c r="J72" s="1064"/>
      <c r="K72" s="1064"/>
      <c r="L72" s="1064"/>
      <c r="M72" s="1064"/>
      <c r="N72" s="1064"/>
      <c r="O72" s="1064"/>
      <c r="P72" s="1065"/>
      <c r="Q72" s="1066">
        <v>767604</v>
      </c>
      <c r="R72" s="1060"/>
      <c r="S72" s="1060"/>
      <c r="T72" s="1060"/>
      <c r="U72" s="1060"/>
      <c r="V72" s="1060">
        <v>751444</v>
      </c>
      <c r="W72" s="1060"/>
      <c r="X72" s="1060"/>
      <c r="Y72" s="1060"/>
      <c r="Z72" s="1060"/>
      <c r="AA72" s="1060">
        <v>16160</v>
      </c>
      <c r="AB72" s="1060"/>
      <c r="AC72" s="1060"/>
      <c r="AD72" s="1060"/>
      <c r="AE72" s="1060"/>
      <c r="AF72" s="1060">
        <v>16160</v>
      </c>
      <c r="AG72" s="1060"/>
      <c r="AH72" s="1060"/>
      <c r="AI72" s="1060"/>
      <c r="AJ72" s="1060"/>
      <c r="AK72" s="1060" t="s">
        <v>585</v>
      </c>
      <c r="AL72" s="1060"/>
      <c r="AM72" s="1060"/>
      <c r="AN72" s="1060"/>
      <c r="AO72" s="1060"/>
      <c r="AP72" s="1060" t="s">
        <v>585</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583</v>
      </c>
      <c r="C73" s="1064"/>
      <c r="D73" s="1064"/>
      <c r="E73" s="1064"/>
      <c r="F73" s="1064"/>
      <c r="G73" s="1064"/>
      <c r="H73" s="1064"/>
      <c r="I73" s="1064"/>
      <c r="J73" s="1064"/>
      <c r="K73" s="1064"/>
      <c r="L73" s="1064"/>
      <c r="M73" s="1064"/>
      <c r="N73" s="1064"/>
      <c r="O73" s="1064"/>
      <c r="P73" s="1065"/>
      <c r="Q73" s="1066">
        <v>3830</v>
      </c>
      <c r="R73" s="1060"/>
      <c r="S73" s="1060"/>
      <c r="T73" s="1060"/>
      <c r="U73" s="1060"/>
      <c r="V73" s="1060">
        <v>3387</v>
      </c>
      <c r="W73" s="1060"/>
      <c r="X73" s="1060"/>
      <c r="Y73" s="1060"/>
      <c r="Z73" s="1060"/>
      <c r="AA73" s="1060">
        <v>444</v>
      </c>
      <c r="AB73" s="1060"/>
      <c r="AC73" s="1060"/>
      <c r="AD73" s="1060"/>
      <c r="AE73" s="1060"/>
      <c r="AF73" s="1060">
        <v>2211</v>
      </c>
      <c r="AG73" s="1060"/>
      <c r="AH73" s="1060"/>
      <c r="AI73" s="1060"/>
      <c r="AJ73" s="1060"/>
      <c r="AK73" s="1060" t="s">
        <v>585</v>
      </c>
      <c r="AL73" s="1060"/>
      <c r="AM73" s="1060"/>
      <c r="AN73" s="1060"/>
      <c r="AO73" s="1060"/>
      <c r="AP73" s="1060">
        <v>8226</v>
      </c>
      <c r="AQ73" s="1060"/>
      <c r="AR73" s="1060"/>
      <c r="AS73" s="1060"/>
      <c r="AT73" s="1060"/>
      <c r="AU73" s="1060" t="s">
        <v>585</v>
      </c>
      <c r="AV73" s="1060"/>
      <c r="AW73" s="1060"/>
      <c r="AX73" s="1060"/>
      <c r="AY73" s="1060"/>
      <c r="AZ73" s="1061" t="s">
        <v>587</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18416</v>
      </c>
      <c r="AG88" s="1048"/>
      <c r="AH88" s="1048"/>
      <c r="AI88" s="1048"/>
      <c r="AJ88" s="1048"/>
      <c r="AK88" s="1052"/>
      <c r="AL88" s="1052"/>
      <c r="AM88" s="1052"/>
      <c r="AN88" s="1052"/>
      <c r="AO88" s="1052"/>
      <c r="AP88" s="1048">
        <v>8226</v>
      </c>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SUM(CR7:CV11)</f>
        <v>186</v>
      </c>
      <c r="CS102" s="1040"/>
      <c r="CT102" s="1040"/>
      <c r="CU102" s="1040"/>
      <c r="CV102" s="1041"/>
      <c r="CW102" s="1039">
        <f>SUM(CW7:DA11)</f>
        <v>14</v>
      </c>
      <c r="CX102" s="1040"/>
      <c r="CY102" s="1040"/>
      <c r="CZ102" s="1040"/>
      <c r="DA102" s="1041"/>
      <c r="DB102" s="1039">
        <f>SUM(DB7:DF11)</f>
        <v>4168</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6164612</v>
      </c>
      <c r="AB110" s="976"/>
      <c r="AC110" s="976"/>
      <c r="AD110" s="976"/>
      <c r="AE110" s="977"/>
      <c r="AF110" s="978">
        <v>6021249</v>
      </c>
      <c r="AG110" s="976"/>
      <c r="AH110" s="976"/>
      <c r="AI110" s="976"/>
      <c r="AJ110" s="977"/>
      <c r="AK110" s="978">
        <v>5565302</v>
      </c>
      <c r="AL110" s="976"/>
      <c r="AM110" s="976"/>
      <c r="AN110" s="976"/>
      <c r="AO110" s="977"/>
      <c r="AP110" s="979">
        <v>23.6</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52055007</v>
      </c>
      <c r="BR110" s="923"/>
      <c r="BS110" s="923"/>
      <c r="BT110" s="923"/>
      <c r="BU110" s="923"/>
      <c r="BV110" s="923">
        <v>51027463</v>
      </c>
      <c r="BW110" s="923"/>
      <c r="BX110" s="923"/>
      <c r="BY110" s="923"/>
      <c r="BZ110" s="923"/>
      <c r="CA110" s="923">
        <v>50017683</v>
      </c>
      <c r="CB110" s="923"/>
      <c r="CC110" s="923"/>
      <c r="CD110" s="923"/>
      <c r="CE110" s="923"/>
      <c r="CF110" s="947">
        <v>212.2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433</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387</v>
      </c>
      <c r="AG111" s="1004"/>
      <c r="AH111" s="1004"/>
      <c r="AI111" s="1004"/>
      <c r="AJ111" s="1005"/>
      <c r="AK111" s="1006" t="s">
        <v>437</v>
      </c>
      <c r="AL111" s="1004"/>
      <c r="AM111" s="1004"/>
      <c r="AN111" s="1004"/>
      <c r="AO111" s="1005"/>
      <c r="AP111" s="1007" t="s">
        <v>438</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3538</v>
      </c>
      <c r="BR111" s="895"/>
      <c r="BS111" s="895"/>
      <c r="BT111" s="895"/>
      <c r="BU111" s="895"/>
      <c r="BV111" s="895">
        <v>3538</v>
      </c>
      <c r="BW111" s="895"/>
      <c r="BX111" s="895"/>
      <c r="BY111" s="895"/>
      <c r="BZ111" s="895"/>
      <c r="CA111" s="895">
        <v>22684</v>
      </c>
      <c r="CB111" s="895"/>
      <c r="CC111" s="895"/>
      <c r="CD111" s="895"/>
      <c r="CE111" s="895"/>
      <c r="CF111" s="956">
        <v>0.1</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438</v>
      </c>
      <c r="DM111" s="895"/>
      <c r="DN111" s="895"/>
      <c r="DO111" s="895"/>
      <c r="DP111" s="895"/>
      <c r="DQ111" s="895" t="s">
        <v>387</v>
      </c>
      <c r="DR111" s="895"/>
      <c r="DS111" s="895"/>
      <c r="DT111" s="895"/>
      <c r="DU111" s="895"/>
      <c r="DV111" s="872" t="s">
        <v>433</v>
      </c>
      <c r="DW111" s="872"/>
      <c r="DX111" s="872"/>
      <c r="DY111" s="872"/>
      <c r="DZ111" s="873"/>
    </row>
    <row r="112" spans="1:131" s="246" customFormat="1" ht="26.25" customHeight="1">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182</v>
      </c>
      <c r="AB112" s="858"/>
      <c r="AC112" s="858"/>
      <c r="AD112" s="858"/>
      <c r="AE112" s="859"/>
      <c r="AF112" s="860" t="s">
        <v>387</v>
      </c>
      <c r="AG112" s="858"/>
      <c r="AH112" s="858"/>
      <c r="AI112" s="858"/>
      <c r="AJ112" s="859"/>
      <c r="AK112" s="860" t="s">
        <v>387</v>
      </c>
      <c r="AL112" s="858"/>
      <c r="AM112" s="858"/>
      <c r="AN112" s="858"/>
      <c r="AO112" s="859"/>
      <c r="AP112" s="905" t="s">
        <v>387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15065744</v>
      </c>
      <c r="BR112" s="895"/>
      <c r="BS112" s="895"/>
      <c r="BT112" s="895"/>
      <c r="BU112" s="895"/>
      <c r="BV112" s="895">
        <v>14220274</v>
      </c>
      <c r="BW112" s="895"/>
      <c r="BX112" s="895"/>
      <c r="BY112" s="895"/>
      <c r="BZ112" s="895"/>
      <c r="CA112" s="895">
        <v>13527727</v>
      </c>
      <c r="CB112" s="895"/>
      <c r="CC112" s="895"/>
      <c r="CD112" s="895"/>
      <c r="CE112" s="895"/>
      <c r="CF112" s="956">
        <v>57.4</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182</v>
      </c>
      <c r="DM112" s="895"/>
      <c r="DN112" s="895"/>
      <c r="DO112" s="895"/>
      <c r="DP112" s="895"/>
      <c r="DQ112" s="895" t="s">
        <v>441</v>
      </c>
      <c r="DR112" s="895"/>
      <c r="DS112" s="895"/>
      <c r="DT112" s="895"/>
      <c r="DU112" s="895"/>
      <c r="DV112" s="872" t="s">
        <v>182</v>
      </c>
      <c r="DW112" s="872"/>
      <c r="DX112" s="872"/>
      <c r="DY112" s="872"/>
      <c r="DZ112" s="873"/>
    </row>
    <row r="113" spans="1:130" s="246" customFormat="1" ht="26.25" customHeight="1">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1114974</v>
      </c>
      <c r="AB113" s="1004"/>
      <c r="AC113" s="1004"/>
      <c r="AD113" s="1004"/>
      <c r="AE113" s="1005"/>
      <c r="AF113" s="1006">
        <v>969792</v>
      </c>
      <c r="AG113" s="1004"/>
      <c r="AH113" s="1004"/>
      <c r="AI113" s="1004"/>
      <c r="AJ113" s="1005"/>
      <c r="AK113" s="1006">
        <v>965469</v>
      </c>
      <c r="AL113" s="1004"/>
      <c r="AM113" s="1004"/>
      <c r="AN113" s="1004"/>
      <c r="AO113" s="1005"/>
      <c r="AP113" s="1007">
        <v>4.0999999999999996</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252592</v>
      </c>
      <c r="BR113" s="895"/>
      <c r="BS113" s="895"/>
      <c r="BT113" s="895"/>
      <c r="BU113" s="895"/>
      <c r="BV113" s="895" t="s">
        <v>433</v>
      </c>
      <c r="BW113" s="895"/>
      <c r="BX113" s="895"/>
      <c r="BY113" s="895"/>
      <c r="BZ113" s="895"/>
      <c r="CA113" s="895" t="s">
        <v>433</v>
      </c>
      <c r="CB113" s="895"/>
      <c r="CC113" s="895"/>
      <c r="CD113" s="895"/>
      <c r="CE113" s="895"/>
      <c r="CF113" s="956" t="s">
        <v>432</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449</v>
      </c>
      <c r="DH113" s="858"/>
      <c r="DI113" s="858"/>
      <c r="DJ113" s="858"/>
      <c r="DK113" s="859"/>
      <c r="DL113" s="860" t="s">
        <v>438</v>
      </c>
      <c r="DM113" s="858"/>
      <c r="DN113" s="858"/>
      <c r="DO113" s="858"/>
      <c r="DP113" s="859"/>
      <c r="DQ113" s="860" t="s">
        <v>432</v>
      </c>
      <c r="DR113" s="858"/>
      <c r="DS113" s="858"/>
      <c r="DT113" s="858"/>
      <c r="DU113" s="859"/>
      <c r="DV113" s="905" t="s">
        <v>432</v>
      </c>
      <c r="DW113" s="906"/>
      <c r="DX113" s="906"/>
      <c r="DY113" s="906"/>
      <c r="DZ113" s="907"/>
    </row>
    <row r="114" spans="1:130" s="246" customFormat="1" ht="26.25" customHeight="1">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244310</v>
      </c>
      <c r="AB114" s="858"/>
      <c r="AC114" s="858"/>
      <c r="AD114" s="858"/>
      <c r="AE114" s="859"/>
      <c r="AF114" s="860">
        <v>243970</v>
      </c>
      <c r="AG114" s="858"/>
      <c r="AH114" s="858"/>
      <c r="AI114" s="858"/>
      <c r="AJ114" s="859"/>
      <c r="AK114" s="860">
        <v>1665</v>
      </c>
      <c r="AL114" s="858"/>
      <c r="AM114" s="858"/>
      <c r="AN114" s="858"/>
      <c r="AO114" s="859"/>
      <c r="AP114" s="905">
        <v>0</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9168685</v>
      </c>
      <c r="BR114" s="895"/>
      <c r="BS114" s="895"/>
      <c r="BT114" s="895"/>
      <c r="BU114" s="895"/>
      <c r="BV114" s="895">
        <v>9042870</v>
      </c>
      <c r="BW114" s="895"/>
      <c r="BX114" s="895"/>
      <c r="BY114" s="895"/>
      <c r="BZ114" s="895"/>
      <c r="CA114" s="895">
        <v>8494476</v>
      </c>
      <c r="CB114" s="895"/>
      <c r="CC114" s="895"/>
      <c r="CD114" s="895"/>
      <c r="CE114" s="895"/>
      <c r="CF114" s="956">
        <v>36</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182</v>
      </c>
      <c r="DH114" s="858"/>
      <c r="DI114" s="858"/>
      <c r="DJ114" s="858"/>
      <c r="DK114" s="859"/>
      <c r="DL114" s="860" t="s">
        <v>432</v>
      </c>
      <c r="DM114" s="858"/>
      <c r="DN114" s="858"/>
      <c r="DO114" s="858"/>
      <c r="DP114" s="859"/>
      <c r="DQ114" s="860" t="s">
        <v>432</v>
      </c>
      <c r="DR114" s="858"/>
      <c r="DS114" s="858"/>
      <c r="DT114" s="858"/>
      <c r="DU114" s="859"/>
      <c r="DV114" s="905" t="s">
        <v>449</v>
      </c>
      <c r="DW114" s="906"/>
      <c r="DX114" s="906"/>
      <c r="DY114" s="906"/>
      <c r="DZ114" s="907"/>
    </row>
    <row r="115" spans="1:130" s="246" customFormat="1" ht="26.25" customHeight="1">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13385</v>
      </c>
      <c r="AB115" s="1004"/>
      <c r="AC115" s="1004"/>
      <c r="AD115" s="1004"/>
      <c r="AE115" s="1005"/>
      <c r="AF115" s="1006">
        <v>11008</v>
      </c>
      <c r="AG115" s="1004"/>
      <c r="AH115" s="1004"/>
      <c r="AI115" s="1004"/>
      <c r="AJ115" s="1005"/>
      <c r="AK115" s="1006">
        <v>644</v>
      </c>
      <c r="AL115" s="1004"/>
      <c r="AM115" s="1004"/>
      <c r="AN115" s="1004"/>
      <c r="AO115" s="1005"/>
      <c r="AP115" s="1007">
        <v>0</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v>573</v>
      </c>
      <c r="BR115" s="895"/>
      <c r="BS115" s="895"/>
      <c r="BT115" s="895"/>
      <c r="BU115" s="895"/>
      <c r="BV115" s="895" t="s">
        <v>449</v>
      </c>
      <c r="BW115" s="895"/>
      <c r="BX115" s="895"/>
      <c r="BY115" s="895"/>
      <c r="BZ115" s="895"/>
      <c r="CA115" s="895" t="s">
        <v>441</v>
      </c>
      <c r="CB115" s="895"/>
      <c r="CC115" s="895"/>
      <c r="CD115" s="895"/>
      <c r="CE115" s="895"/>
      <c r="CF115" s="956" t="s">
        <v>433</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3538</v>
      </c>
      <c r="DH115" s="858"/>
      <c r="DI115" s="858"/>
      <c r="DJ115" s="858"/>
      <c r="DK115" s="859"/>
      <c r="DL115" s="860">
        <v>3538</v>
      </c>
      <c r="DM115" s="858"/>
      <c r="DN115" s="858"/>
      <c r="DO115" s="858"/>
      <c r="DP115" s="859"/>
      <c r="DQ115" s="860">
        <v>22684</v>
      </c>
      <c r="DR115" s="858"/>
      <c r="DS115" s="858"/>
      <c r="DT115" s="858"/>
      <c r="DU115" s="859"/>
      <c r="DV115" s="905">
        <v>0.1</v>
      </c>
      <c r="DW115" s="906"/>
      <c r="DX115" s="906"/>
      <c r="DY115" s="906"/>
      <c r="DZ115" s="907"/>
    </row>
    <row r="116" spans="1:130" s="246" customFormat="1" ht="26.25" customHeight="1">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v>
      </c>
      <c r="AB116" s="858"/>
      <c r="AC116" s="858"/>
      <c r="AD116" s="858"/>
      <c r="AE116" s="859"/>
      <c r="AF116" s="860" t="s">
        <v>432</v>
      </c>
      <c r="AG116" s="858"/>
      <c r="AH116" s="858"/>
      <c r="AI116" s="858"/>
      <c r="AJ116" s="859"/>
      <c r="AK116" s="860" t="s">
        <v>441</v>
      </c>
      <c r="AL116" s="858"/>
      <c r="AM116" s="858"/>
      <c r="AN116" s="858"/>
      <c r="AO116" s="859"/>
      <c r="AP116" s="905" t="s">
        <v>434</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387</v>
      </c>
      <c r="BW116" s="895"/>
      <c r="BX116" s="895"/>
      <c r="BY116" s="895"/>
      <c r="BZ116" s="895"/>
      <c r="CA116" s="895" t="s">
        <v>387</v>
      </c>
      <c r="CB116" s="895"/>
      <c r="CC116" s="895"/>
      <c r="CD116" s="895"/>
      <c r="CE116" s="895"/>
      <c r="CF116" s="956" t="s">
        <v>437</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436</v>
      </c>
      <c r="DH116" s="858"/>
      <c r="DI116" s="858"/>
      <c r="DJ116" s="858"/>
      <c r="DK116" s="859"/>
      <c r="DL116" s="860" t="s">
        <v>387</v>
      </c>
      <c r="DM116" s="858"/>
      <c r="DN116" s="858"/>
      <c r="DO116" s="858"/>
      <c r="DP116" s="859"/>
      <c r="DQ116" s="860" t="s">
        <v>449</v>
      </c>
      <c r="DR116" s="858"/>
      <c r="DS116" s="858"/>
      <c r="DT116" s="858"/>
      <c r="DU116" s="859"/>
      <c r="DV116" s="905" t="s">
        <v>449</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7537283</v>
      </c>
      <c r="AB117" s="990"/>
      <c r="AC117" s="990"/>
      <c r="AD117" s="990"/>
      <c r="AE117" s="991"/>
      <c r="AF117" s="992">
        <v>7246019</v>
      </c>
      <c r="AG117" s="990"/>
      <c r="AH117" s="990"/>
      <c r="AI117" s="990"/>
      <c r="AJ117" s="991"/>
      <c r="AK117" s="992">
        <v>6533080</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432</v>
      </c>
      <c r="BR117" s="895"/>
      <c r="BS117" s="895"/>
      <c r="BT117" s="895"/>
      <c r="BU117" s="895"/>
      <c r="BV117" s="895" t="s">
        <v>432</v>
      </c>
      <c r="BW117" s="895"/>
      <c r="BX117" s="895"/>
      <c r="BY117" s="895"/>
      <c r="BZ117" s="895"/>
      <c r="CA117" s="895" t="s">
        <v>438</v>
      </c>
      <c r="CB117" s="895"/>
      <c r="CC117" s="895"/>
      <c r="CD117" s="895"/>
      <c r="CE117" s="895"/>
      <c r="CF117" s="956" t="s">
        <v>437</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432</v>
      </c>
      <c r="DH117" s="858"/>
      <c r="DI117" s="858"/>
      <c r="DJ117" s="858"/>
      <c r="DK117" s="859"/>
      <c r="DL117" s="860" t="s">
        <v>433</v>
      </c>
      <c r="DM117" s="858"/>
      <c r="DN117" s="858"/>
      <c r="DO117" s="858"/>
      <c r="DP117" s="859"/>
      <c r="DQ117" s="860" t="s">
        <v>449</v>
      </c>
      <c r="DR117" s="858"/>
      <c r="DS117" s="858"/>
      <c r="DT117" s="858"/>
      <c r="DU117" s="859"/>
      <c r="DV117" s="905" t="s">
        <v>433</v>
      </c>
      <c r="DW117" s="906"/>
      <c r="DX117" s="906"/>
      <c r="DY117" s="906"/>
      <c r="DZ117" s="907"/>
    </row>
    <row r="118" spans="1:130" s="246" customFormat="1" ht="26.25" customHeight="1">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449</v>
      </c>
      <c r="BR118" s="926"/>
      <c r="BS118" s="926"/>
      <c r="BT118" s="926"/>
      <c r="BU118" s="926"/>
      <c r="BV118" s="926" t="s">
        <v>432</v>
      </c>
      <c r="BW118" s="926"/>
      <c r="BX118" s="926"/>
      <c r="BY118" s="926"/>
      <c r="BZ118" s="926"/>
      <c r="CA118" s="926" t="s">
        <v>437</v>
      </c>
      <c r="CB118" s="926"/>
      <c r="CC118" s="926"/>
      <c r="CD118" s="926"/>
      <c r="CE118" s="926"/>
      <c r="CF118" s="956" t="s">
        <v>432</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449</v>
      </c>
      <c r="DM118" s="858"/>
      <c r="DN118" s="858"/>
      <c r="DO118" s="858"/>
      <c r="DP118" s="859"/>
      <c r="DQ118" s="860" t="s">
        <v>432</v>
      </c>
      <c r="DR118" s="858"/>
      <c r="DS118" s="858"/>
      <c r="DT118" s="858"/>
      <c r="DU118" s="859"/>
      <c r="DV118" s="905" t="s">
        <v>433</v>
      </c>
      <c r="DW118" s="906"/>
      <c r="DX118" s="906"/>
      <c r="DY118" s="906"/>
      <c r="DZ118" s="907"/>
    </row>
    <row r="119" spans="1:130" s="246" customFormat="1" ht="26.25" customHeight="1">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432</v>
      </c>
      <c r="AG119" s="976"/>
      <c r="AH119" s="976"/>
      <c r="AI119" s="976"/>
      <c r="AJ119" s="977"/>
      <c r="AK119" s="978" t="s">
        <v>437</v>
      </c>
      <c r="AL119" s="976"/>
      <c r="AM119" s="976"/>
      <c r="AN119" s="976"/>
      <c r="AO119" s="977"/>
      <c r="AP119" s="979" t="s">
        <v>434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464</v>
      </c>
      <c r="BP119" s="959"/>
      <c r="BQ119" s="963">
        <v>76546139</v>
      </c>
      <c r="BR119" s="926"/>
      <c r="BS119" s="926"/>
      <c r="BT119" s="926"/>
      <c r="BU119" s="926"/>
      <c r="BV119" s="926">
        <v>74294145</v>
      </c>
      <c r="BW119" s="926"/>
      <c r="BX119" s="926"/>
      <c r="BY119" s="926"/>
      <c r="BZ119" s="926"/>
      <c r="CA119" s="926">
        <v>72062570</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437</v>
      </c>
      <c r="DH119" s="841"/>
      <c r="DI119" s="841"/>
      <c r="DJ119" s="841"/>
      <c r="DK119" s="842"/>
      <c r="DL119" s="843" t="s">
        <v>438</v>
      </c>
      <c r="DM119" s="841"/>
      <c r="DN119" s="841"/>
      <c r="DO119" s="841"/>
      <c r="DP119" s="842"/>
      <c r="DQ119" s="843" t="s">
        <v>437</v>
      </c>
      <c r="DR119" s="841"/>
      <c r="DS119" s="841"/>
      <c r="DT119" s="841"/>
      <c r="DU119" s="842"/>
      <c r="DV119" s="929" t="s">
        <v>437</v>
      </c>
      <c r="DW119" s="930"/>
      <c r="DX119" s="930"/>
      <c r="DY119" s="930"/>
      <c r="DZ119" s="931"/>
    </row>
    <row r="120" spans="1:130" s="246" customFormat="1" ht="26.25" customHeight="1">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437</v>
      </c>
      <c r="AB120" s="858"/>
      <c r="AC120" s="858"/>
      <c r="AD120" s="858"/>
      <c r="AE120" s="859"/>
      <c r="AF120" s="860" t="s">
        <v>449</v>
      </c>
      <c r="AG120" s="858"/>
      <c r="AH120" s="858"/>
      <c r="AI120" s="858"/>
      <c r="AJ120" s="859"/>
      <c r="AK120" s="860" t="s">
        <v>432</v>
      </c>
      <c r="AL120" s="858"/>
      <c r="AM120" s="858"/>
      <c r="AN120" s="858"/>
      <c r="AO120" s="859"/>
      <c r="AP120" s="905" t="s">
        <v>438</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7384095</v>
      </c>
      <c r="BR120" s="923"/>
      <c r="BS120" s="923"/>
      <c r="BT120" s="923"/>
      <c r="BU120" s="923"/>
      <c r="BV120" s="923">
        <v>7756115</v>
      </c>
      <c r="BW120" s="923"/>
      <c r="BX120" s="923"/>
      <c r="BY120" s="923"/>
      <c r="BZ120" s="923"/>
      <c r="CA120" s="923">
        <v>8014514</v>
      </c>
      <c r="CB120" s="923"/>
      <c r="CC120" s="923"/>
      <c r="CD120" s="923"/>
      <c r="CE120" s="923"/>
      <c r="CF120" s="947">
        <v>34</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14583478</v>
      </c>
      <c r="DH120" s="923"/>
      <c r="DI120" s="923"/>
      <c r="DJ120" s="923"/>
      <c r="DK120" s="923"/>
      <c r="DL120" s="923">
        <v>13656615</v>
      </c>
      <c r="DM120" s="923"/>
      <c r="DN120" s="923"/>
      <c r="DO120" s="923"/>
      <c r="DP120" s="923"/>
      <c r="DQ120" s="923">
        <v>12928793</v>
      </c>
      <c r="DR120" s="923"/>
      <c r="DS120" s="923"/>
      <c r="DT120" s="923"/>
      <c r="DU120" s="923"/>
      <c r="DV120" s="924">
        <v>54.9</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438</v>
      </c>
      <c r="AB121" s="858"/>
      <c r="AC121" s="858"/>
      <c r="AD121" s="858"/>
      <c r="AE121" s="859"/>
      <c r="AF121" s="860" t="s">
        <v>433</v>
      </c>
      <c r="AG121" s="858"/>
      <c r="AH121" s="858"/>
      <c r="AI121" s="858"/>
      <c r="AJ121" s="859"/>
      <c r="AK121" s="860" t="s">
        <v>432</v>
      </c>
      <c r="AL121" s="858"/>
      <c r="AM121" s="858"/>
      <c r="AN121" s="858"/>
      <c r="AO121" s="859"/>
      <c r="AP121" s="905" t="s">
        <v>432</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7698747</v>
      </c>
      <c r="BR121" s="895"/>
      <c r="BS121" s="895"/>
      <c r="BT121" s="895"/>
      <c r="BU121" s="895"/>
      <c r="BV121" s="895">
        <v>7310093</v>
      </c>
      <c r="BW121" s="895"/>
      <c r="BX121" s="895"/>
      <c r="BY121" s="895"/>
      <c r="BZ121" s="895"/>
      <c r="CA121" s="895">
        <v>7725721</v>
      </c>
      <c r="CB121" s="895"/>
      <c r="CC121" s="895"/>
      <c r="CD121" s="895"/>
      <c r="CE121" s="895"/>
      <c r="CF121" s="956">
        <v>32.799999999999997</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482266</v>
      </c>
      <c r="DH121" s="895"/>
      <c r="DI121" s="895"/>
      <c r="DJ121" s="895"/>
      <c r="DK121" s="895"/>
      <c r="DL121" s="895">
        <v>563659</v>
      </c>
      <c r="DM121" s="895"/>
      <c r="DN121" s="895"/>
      <c r="DO121" s="895"/>
      <c r="DP121" s="895"/>
      <c r="DQ121" s="895">
        <v>598934</v>
      </c>
      <c r="DR121" s="895"/>
      <c r="DS121" s="895"/>
      <c r="DT121" s="895"/>
      <c r="DU121" s="895"/>
      <c r="DV121" s="872">
        <v>2.5</v>
      </c>
      <c r="DW121" s="872"/>
      <c r="DX121" s="872"/>
      <c r="DY121" s="872"/>
      <c r="DZ121" s="873"/>
    </row>
    <row r="122" spans="1:130" s="246" customFormat="1" ht="26.25" customHeight="1">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432</v>
      </c>
      <c r="AB122" s="858"/>
      <c r="AC122" s="858"/>
      <c r="AD122" s="858"/>
      <c r="AE122" s="859"/>
      <c r="AF122" s="860" t="s">
        <v>433</v>
      </c>
      <c r="AG122" s="858"/>
      <c r="AH122" s="858"/>
      <c r="AI122" s="858"/>
      <c r="AJ122" s="859"/>
      <c r="AK122" s="860" t="s">
        <v>437</v>
      </c>
      <c r="AL122" s="858"/>
      <c r="AM122" s="858"/>
      <c r="AN122" s="858"/>
      <c r="AO122" s="859"/>
      <c r="AP122" s="905" t="s">
        <v>433</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43825558</v>
      </c>
      <c r="BR122" s="926"/>
      <c r="BS122" s="926"/>
      <c r="BT122" s="926"/>
      <c r="BU122" s="926"/>
      <c r="BV122" s="926">
        <v>45375466</v>
      </c>
      <c r="BW122" s="926"/>
      <c r="BX122" s="926"/>
      <c r="BY122" s="926"/>
      <c r="BZ122" s="926"/>
      <c r="CA122" s="926">
        <v>44985827</v>
      </c>
      <c r="CB122" s="926"/>
      <c r="CC122" s="926"/>
      <c r="CD122" s="926"/>
      <c r="CE122" s="926"/>
      <c r="CF122" s="927">
        <v>190.9</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432</v>
      </c>
      <c r="AB123" s="858"/>
      <c r="AC123" s="858"/>
      <c r="AD123" s="858"/>
      <c r="AE123" s="859"/>
      <c r="AF123" s="860" t="s">
        <v>437</v>
      </c>
      <c r="AG123" s="858"/>
      <c r="AH123" s="858"/>
      <c r="AI123" s="858"/>
      <c r="AJ123" s="859"/>
      <c r="AK123" s="860" t="s">
        <v>434</v>
      </c>
      <c r="AL123" s="858"/>
      <c r="AM123" s="858"/>
      <c r="AN123" s="858"/>
      <c r="AO123" s="859"/>
      <c r="AP123" s="905" t="s">
        <v>449</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474</v>
      </c>
      <c r="BP123" s="959"/>
      <c r="BQ123" s="913">
        <v>58908400</v>
      </c>
      <c r="BR123" s="914"/>
      <c r="BS123" s="914"/>
      <c r="BT123" s="914"/>
      <c r="BU123" s="914"/>
      <c r="BV123" s="914">
        <v>60441674</v>
      </c>
      <c r="BW123" s="914"/>
      <c r="BX123" s="914"/>
      <c r="BY123" s="914"/>
      <c r="BZ123" s="914"/>
      <c r="CA123" s="914">
        <v>60726062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437</v>
      </c>
      <c r="AB124" s="858"/>
      <c r="AC124" s="858"/>
      <c r="AD124" s="858"/>
      <c r="AE124" s="859"/>
      <c r="AF124" s="860" t="s">
        <v>437</v>
      </c>
      <c r="AG124" s="858"/>
      <c r="AH124" s="858"/>
      <c r="AI124" s="858"/>
      <c r="AJ124" s="859"/>
      <c r="AK124" s="860" t="s">
        <v>438</v>
      </c>
      <c r="AL124" s="858"/>
      <c r="AM124" s="858"/>
      <c r="AN124" s="858"/>
      <c r="AO124" s="859"/>
      <c r="AP124" s="905" t="s">
        <v>437</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73.7</v>
      </c>
      <c r="BR124" s="912"/>
      <c r="BS124" s="912"/>
      <c r="BT124" s="912"/>
      <c r="BU124" s="912"/>
      <c r="BV124" s="912">
        <v>58.4</v>
      </c>
      <c r="BW124" s="912"/>
      <c r="BX124" s="912"/>
      <c r="BY124" s="912"/>
      <c r="BZ124" s="912"/>
      <c r="CA124" s="912">
        <v>48</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t="s">
        <v>436</v>
      </c>
      <c r="DH124" s="841"/>
      <c r="DI124" s="841"/>
      <c r="DJ124" s="841"/>
      <c r="DK124" s="842"/>
      <c r="DL124" s="843" t="s">
        <v>436</v>
      </c>
      <c r="DM124" s="841"/>
      <c r="DN124" s="841"/>
      <c r="DO124" s="841"/>
      <c r="DP124" s="842"/>
      <c r="DQ124" s="843" t="s">
        <v>436</v>
      </c>
      <c r="DR124" s="841"/>
      <c r="DS124" s="841"/>
      <c r="DT124" s="841"/>
      <c r="DU124" s="842"/>
      <c r="DV124" s="929" t="s">
        <v>432</v>
      </c>
      <c r="DW124" s="930"/>
      <c r="DX124" s="930"/>
      <c r="DY124" s="930"/>
      <c r="DZ124" s="931"/>
    </row>
    <row r="125" spans="1:130" s="246" customFormat="1" ht="26.25" customHeight="1">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436</v>
      </c>
      <c r="AG125" s="858"/>
      <c r="AH125" s="858"/>
      <c r="AI125" s="858"/>
      <c r="AJ125" s="859"/>
      <c r="AK125" s="860" t="s">
        <v>436</v>
      </c>
      <c r="AL125" s="858"/>
      <c r="AM125" s="858"/>
      <c r="AN125" s="858"/>
      <c r="AO125" s="859"/>
      <c r="AP125" s="905" t="s">
        <v>432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436</v>
      </c>
      <c r="DH125" s="923"/>
      <c r="DI125" s="923"/>
      <c r="DJ125" s="923"/>
      <c r="DK125" s="923"/>
      <c r="DL125" s="923" t="s">
        <v>436</v>
      </c>
      <c r="DM125" s="923"/>
      <c r="DN125" s="923"/>
      <c r="DO125" s="923"/>
      <c r="DP125" s="923"/>
      <c r="DQ125" s="923" t="s">
        <v>436</v>
      </c>
      <c r="DR125" s="923"/>
      <c r="DS125" s="923"/>
      <c r="DT125" s="923"/>
      <c r="DU125" s="923"/>
      <c r="DV125" s="924" t="s">
        <v>436</v>
      </c>
      <c r="DW125" s="924"/>
      <c r="DX125" s="924"/>
      <c r="DY125" s="924"/>
      <c r="DZ125" s="925"/>
    </row>
    <row r="126" spans="1:130" s="246" customFormat="1" ht="26.25" customHeight="1" thickBot="1">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436</v>
      </c>
      <c r="AB126" s="858"/>
      <c r="AC126" s="858"/>
      <c r="AD126" s="858"/>
      <c r="AE126" s="859"/>
      <c r="AF126" s="860" t="s">
        <v>436</v>
      </c>
      <c r="AG126" s="858"/>
      <c r="AH126" s="858"/>
      <c r="AI126" s="858"/>
      <c r="AJ126" s="859"/>
      <c r="AK126" s="860" t="s">
        <v>436</v>
      </c>
      <c r="AL126" s="858"/>
      <c r="AM126" s="858"/>
      <c r="AN126" s="858"/>
      <c r="AO126" s="859"/>
      <c r="AP126" s="905" t="s">
        <v>436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436</v>
      </c>
      <c r="DH126" s="895"/>
      <c r="DI126" s="895"/>
      <c r="DJ126" s="895"/>
      <c r="DK126" s="895"/>
      <c r="DL126" s="895" t="s">
        <v>436</v>
      </c>
      <c r="DM126" s="895"/>
      <c r="DN126" s="895"/>
      <c r="DO126" s="895"/>
      <c r="DP126" s="895"/>
      <c r="DQ126" s="895" t="s">
        <v>436</v>
      </c>
      <c r="DR126" s="895"/>
      <c r="DS126" s="895"/>
      <c r="DT126" s="895"/>
      <c r="DU126" s="895"/>
      <c r="DV126" s="872" t="s">
        <v>436</v>
      </c>
      <c r="DW126" s="872"/>
      <c r="DX126" s="872"/>
      <c r="DY126" s="872"/>
      <c r="DZ126" s="873"/>
    </row>
    <row r="127" spans="1:130" s="246" customFormat="1" ht="26.25" customHeight="1">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13385</v>
      </c>
      <c r="AB127" s="858"/>
      <c r="AC127" s="858"/>
      <c r="AD127" s="858"/>
      <c r="AE127" s="859"/>
      <c r="AF127" s="860">
        <v>11008</v>
      </c>
      <c r="AG127" s="858"/>
      <c r="AH127" s="858"/>
      <c r="AI127" s="858"/>
      <c r="AJ127" s="859"/>
      <c r="AK127" s="860">
        <v>644</v>
      </c>
      <c r="AL127" s="858"/>
      <c r="AM127" s="858"/>
      <c r="AN127" s="858"/>
      <c r="AO127" s="859"/>
      <c r="AP127" s="905">
        <v>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436</v>
      </c>
      <c r="DH127" s="895"/>
      <c r="DI127" s="895"/>
      <c r="DJ127" s="895"/>
      <c r="DK127" s="895"/>
      <c r="DL127" s="895" t="s">
        <v>436</v>
      </c>
      <c r="DM127" s="895"/>
      <c r="DN127" s="895"/>
      <c r="DO127" s="895"/>
      <c r="DP127" s="895"/>
      <c r="DQ127" s="895" t="s">
        <v>436</v>
      </c>
      <c r="DR127" s="895"/>
      <c r="DS127" s="895"/>
      <c r="DT127" s="895"/>
      <c r="DU127" s="895"/>
      <c r="DV127" s="872" t="s">
        <v>436</v>
      </c>
      <c r="DW127" s="872"/>
      <c r="DX127" s="872"/>
      <c r="DY127" s="872"/>
      <c r="DZ127" s="873"/>
    </row>
    <row r="128" spans="1:130" s="246" customFormat="1" ht="26.25" customHeight="1" thickBot="1">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1115934</v>
      </c>
      <c r="AB128" s="879"/>
      <c r="AC128" s="879"/>
      <c r="AD128" s="879"/>
      <c r="AE128" s="880"/>
      <c r="AF128" s="881">
        <v>987140</v>
      </c>
      <c r="AG128" s="879"/>
      <c r="AH128" s="879"/>
      <c r="AI128" s="879"/>
      <c r="AJ128" s="880"/>
      <c r="AK128" s="881">
        <v>978350</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449</v>
      </c>
      <c r="BG128" s="865"/>
      <c r="BH128" s="865"/>
      <c r="BI128" s="865"/>
      <c r="BJ128" s="865"/>
      <c r="BK128" s="865"/>
      <c r="BL128" s="888"/>
      <c r="BM128" s="864">
        <v>11.93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v>573</v>
      </c>
      <c r="DH128" s="869"/>
      <c r="DI128" s="869"/>
      <c r="DJ128" s="869"/>
      <c r="DK128" s="869"/>
      <c r="DL128" s="869" t="s">
        <v>449</v>
      </c>
      <c r="DM128" s="869"/>
      <c r="DN128" s="869"/>
      <c r="DO128" s="869"/>
      <c r="DP128" s="869"/>
      <c r="DQ128" s="869" t="s">
        <v>434</v>
      </c>
      <c r="DR128" s="869"/>
      <c r="DS128" s="869"/>
      <c r="DT128" s="869"/>
      <c r="DU128" s="869"/>
      <c r="DV128" s="870" t="s">
        <v>433</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28160300</v>
      </c>
      <c r="AB129" s="858"/>
      <c r="AC129" s="858"/>
      <c r="AD129" s="858"/>
      <c r="AE129" s="859"/>
      <c r="AF129" s="860">
        <v>27716530</v>
      </c>
      <c r="AG129" s="858"/>
      <c r="AH129" s="858"/>
      <c r="AI129" s="858"/>
      <c r="AJ129" s="859"/>
      <c r="AK129" s="860">
        <v>27574457</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434</v>
      </c>
      <c r="BG129" s="848"/>
      <c r="BH129" s="848"/>
      <c r="BI129" s="848"/>
      <c r="BJ129" s="848"/>
      <c r="BK129" s="848"/>
      <c r="BL129" s="849"/>
      <c r="BM129" s="847">
        <v>16.93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4234081</v>
      </c>
      <c r="AB130" s="858"/>
      <c r="AC130" s="858"/>
      <c r="AD130" s="858"/>
      <c r="AE130" s="859"/>
      <c r="AF130" s="860">
        <v>4000190</v>
      </c>
      <c r="AG130" s="858"/>
      <c r="AH130" s="858"/>
      <c r="AI130" s="858"/>
      <c r="AJ130" s="859"/>
      <c r="AK130" s="860">
        <v>4004213</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8.4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23926219</v>
      </c>
      <c r="AB131" s="841"/>
      <c r="AC131" s="841"/>
      <c r="AD131" s="841"/>
      <c r="AE131" s="842"/>
      <c r="AF131" s="843">
        <v>23716340</v>
      </c>
      <c r="AG131" s="841"/>
      <c r="AH131" s="841"/>
      <c r="AI131" s="841"/>
      <c r="AJ131" s="842"/>
      <c r="AK131" s="843">
        <v>23570244</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48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9.1417202189999998</v>
      </c>
      <c r="AB132" s="821"/>
      <c r="AC132" s="821"/>
      <c r="AD132" s="821"/>
      <c r="AE132" s="822"/>
      <c r="AF132" s="823">
        <v>9.5237671580000001</v>
      </c>
      <c r="AG132" s="821"/>
      <c r="AH132" s="821"/>
      <c r="AI132" s="821"/>
      <c r="AJ132" s="822"/>
      <c r="AK132" s="823">
        <v>6.5782814979999999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8.9</v>
      </c>
      <c r="AB133" s="800"/>
      <c r="AC133" s="800"/>
      <c r="AD133" s="800"/>
      <c r="AE133" s="801"/>
      <c r="AF133" s="799">
        <v>9.1</v>
      </c>
      <c r="AG133" s="800"/>
      <c r="AH133" s="800"/>
      <c r="AI133" s="800"/>
      <c r="AJ133" s="801"/>
      <c r="AK133" s="799">
        <v>8.4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hTkeZlRYRDyAdRmWafBE9rUbquH6Tyjt9+66CfwLOSCLQU5MpCd3xNzjlbTxZkuBBI3y9Auz6MNs0inh/TdOw==" saltValue="Qrsubc8BU0mCmsNMJsnZG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80" zoomScaleNormal="85" zoomScaleSheetLayoutView="80" workbookViewId="0">
      <selection activeCell="CS51" sqref="CS51"/>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7cIpthJ8gtcirMwlvmXFbSVuYALegufxhEc9k9K4QaTtYY9eyVK93BoZQfpRkO87pa/zSieGLxNifMXIU6o6Q==" saltValue="aCNMPKqOe5GkI5rY2pBD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H1" zoomScale="80" zoomScaleNormal="80" zoomScaleSheetLayoutView="55" workbookViewId="0">
      <selection activeCell="CS51" sqref="CS51"/>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8fHM4kGzX7f6ePzhQGu5woBsjLl99XW7Qgw5fpANyJWp310xC3TaYAk/YysPNQ9V1yVLR9RExu1uRZWrQbhQA==" saltValue="theiUs2hTXFGZNQYbj6D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CS51" sqref="CS51"/>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508</v>
      </c>
      <c r="AL9" s="1230"/>
      <c r="AM9" s="1230"/>
      <c r="AN9" s="1231"/>
      <c r="AO9" s="312">
        <v>8578641</v>
      </c>
      <c r="AP9" s="312">
        <v>74396</v>
      </c>
      <c r="AQ9" s="313">
        <v>56739</v>
      </c>
      <c r="AR9" s="314">
        <v>31.1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509</v>
      </c>
      <c r="AL10" s="1230"/>
      <c r="AM10" s="1230"/>
      <c r="AN10" s="1231"/>
      <c r="AO10" s="315">
        <v>218332</v>
      </c>
      <c r="AP10" s="315">
        <v>1893</v>
      </c>
      <c r="AQ10" s="316">
        <v>3644</v>
      </c>
      <c r="AR10" s="317">
        <v>-48.1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510</v>
      </c>
      <c r="AL11" s="1230"/>
      <c r="AM11" s="1230"/>
      <c r="AN11" s="1231"/>
      <c r="AO11" s="315">
        <v>1926</v>
      </c>
      <c r="AP11" s="315">
        <v>17</v>
      </c>
      <c r="AQ11" s="316">
        <v>3408</v>
      </c>
      <c r="AR11" s="317">
        <v>-99.5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511</v>
      </c>
      <c r="AL12" s="1230"/>
      <c r="AM12" s="1230"/>
      <c r="AN12" s="1231"/>
      <c r="AO12" s="315">
        <v>107204</v>
      </c>
      <c r="AP12" s="315">
        <v>930</v>
      </c>
      <c r="AQ12" s="316">
        <v>508</v>
      </c>
      <c r="AR12" s="317">
        <v>83.1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512</v>
      </c>
      <c r="AL13" s="1230"/>
      <c r="AM13" s="1230"/>
      <c r="AN13" s="1231"/>
      <c r="AO13" s="315">
        <v>941</v>
      </c>
      <c r="AP13" s="315">
        <v>8</v>
      </c>
      <c r="AQ13" s="316">
        <v>12</v>
      </c>
      <c r="AR13" s="317">
        <v>-33.299999999999997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513</v>
      </c>
      <c r="AL14" s="1230"/>
      <c r="AM14" s="1230"/>
      <c r="AN14" s="1231"/>
      <c r="AO14" s="315">
        <v>364430</v>
      </c>
      <c r="AP14" s="315">
        <v>3160</v>
      </c>
      <c r="AQ14" s="316">
        <v>2329</v>
      </c>
      <c r="AR14" s="317">
        <v>35.700000000000003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514</v>
      </c>
      <c r="AL15" s="1230"/>
      <c r="AM15" s="1230"/>
      <c r="AN15" s="1231"/>
      <c r="AO15" s="315">
        <v>61309</v>
      </c>
      <c r="AP15" s="315">
        <v>532</v>
      </c>
      <c r="AQ15" s="316">
        <v>1096</v>
      </c>
      <c r="AR15" s="317">
        <v>-51.5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515</v>
      </c>
      <c r="AL16" s="1233"/>
      <c r="AM16" s="1233"/>
      <c r="AN16" s="1234"/>
      <c r="AO16" s="315">
        <v>-814988</v>
      </c>
      <c r="AP16" s="315">
        <v>-7068</v>
      </c>
      <c r="AQ16" s="316">
        <v>-4593</v>
      </c>
      <c r="AR16" s="317">
        <v>53.9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185</v>
      </c>
      <c r="AL17" s="1233"/>
      <c r="AM17" s="1233"/>
      <c r="AN17" s="1234"/>
      <c r="AO17" s="315">
        <v>8517795</v>
      </c>
      <c r="AP17" s="315">
        <v>73869</v>
      </c>
      <c r="AQ17" s="316">
        <v>63141</v>
      </c>
      <c r="AR17" s="317">
        <v>17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520</v>
      </c>
      <c r="AL21" s="1227"/>
      <c r="AM21" s="1227"/>
      <c r="AN21" s="1228"/>
      <c r="AO21" s="327">
        <v>7.22</v>
      </c>
      <c r="AP21" s="328">
        <v>6</v>
      </c>
      <c r="AQ21" s="329">
        <v>1.22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521</v>
      </c>
      <c r="AL22" s="1227"/>
      <c r="AM22" s="1227"/>
      <c r="AN22" s="1228"/>
      <c r="AO22" s="332">
        <v>98.8</v>
      </c>
      <c r="AP22" s="333">
        <v>99.5</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525</v>
      </c>
      <c r="AL32" s="1218"/>
      <c r="AM32" s="1218"/>
      <c r="AN32" s="1219"/>
      <c r="AO32" s="342">
        <v>5565302</v>
      </c>
      <c r="AP32" s="342">
        <v>48264</v>
      </c>
      <c r="AQ32" s="343">
        <v>32265</v>
      </c>
      <c r="AR32" s="344">
        <v>49.6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526</v>
      </c>
      <c r="AL33" s="1218"/>
      <c r="AM33" s="1218"/>
      <c r="AN33" s="1219"/>
      <c r="AO33" s="342" t="s">
        <v>527</v>
      </c>
      <c r="AP33" s="342" t="s">
        <v>527</v>
      </c>
      <c r="AQ33" s="343">
        <v>1</v>
      </c>
      <c r="AR33" s="344" t="s">
        <v>527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528</v>
      </c>
      <c r="AL34" s="1218"/>
      <c r="AM34" s="1218"/>
      <c r="AN34" s="1219"/>
      <c r="AO34" s="342" t="s">
        <v>527</v>
      </c>
      <c r="AP34" s="342" t="s">
        <v>527</v>
      </c>
      <c r="AQ34" s="343">
        <v>32</v>
      </c>
      <c r="AR34" s="344" t="s">
        <v>527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529</v>
      </c>
      <c r="AL35" s="1218"/>
      <c r="AM35" s="1218"/>
      <c r="AN35" s="1219"/>
      <c r="AO35" s="342">
        <v>965469</v>
      </c>
      <c r="AP35" s="342">
        <v>8373</v>
      </c>
      <c r="AQ35" s="343">
        <v>6764</v>
      </c>
      <c r="AR35" s="344">
        <v>23.8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530</v>
      </c>
      <c r="AL36" s="1218"/>
      <c r="AM36" s="1218"/>
      <c r="AN36" s="1219"/>
      <c r="AO36" s="342">
        <v>1665</v>
      </c>
      <c r="AP36" s="342">
        <v>14</v>
      </c>
      <c r="AQ36" s="343">
        <v>1228</v>
      </c>
      <c r="AR36" s="344">
        <v>-98.9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531</v>
      </c>
      <c r="AL37" s="1218"/>
      <c r="AM37" s="1218"/>
      <c r="AN37" s="1219"/>
      <c r="AO37" s="342">
        <v>644</v>
      </c>
      <c r="AP37" s="342">
        <v>6</v>
      </c>
      <c r="AQ37" s="343">
        <v>1060</v>
      </c>
      <c r="AR37" s="344">
        <v>-99.4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532</v>
      </c>
      <c r="AL38" s="1221"/>
      <c r="AM38" s="1221"/>
      <c r="AN38" s="1222"/>
      <c r="AO38" s="345" t="s">
        <v>527</v>
      </c>
      <c r="AP38" s="345" t="s">
        <v>527</v>
      </c>
      <c r="AQ38" s="346">
        <v>1</v>
      </c>
      <c r="AR38" s="334" t="s">
        <v>527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533</v>
      </c>
      <c r="AL39" s="1221"/>
      <c r="AM39" s="1221"/>
      <c r="AN39" s="1222"/>
      <c r="AO39" s="342">
        <v>-978350</v>
      </c>
      <c r="AP39" s="342">
        <v>-8485</v>
      </c>
      <c r="AQ39" s="343">
        <v>-6969</v>
      </c>
      <c r="AR39" s="344">
        <v>21.8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534</v>
      </c>
      <c r="AL40" s="1218"/>
      <c r="AM40" s="1218"/>
      <c r="AN40" s="1219"/>
      <c r="AO40" s="342">
        <v>-4004213</v>
      </c>
      <c r="AP40" s="342">
        <v>-34726</v>
      </c>
      <c r="AQ40" s="343">
        <v>-26451</v>
      </c>
      <c r="AR40" s="344">
        <v>31.3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297</v>
      </c>
      <c r="AL41" s="1224"/>
      <c r="AM41" s="1224"/>
      <c r="AN41" s="1225"/>
      <c r="AO41" s="342">
        <v>1550517</v>
      </c>
      <c r="AP41" s="342">
        <v>13447</v>
      </c>
      <c r="AQ41" s="343">
        <v>7931</v>
      </c>
      <c r="AR41" s="344">
        <v>69.5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503</v>
      </c>
      <c r="AN49" s="1212" t="s">
        <v>538</v>
      </c>
      <c r="AO49" s="1213"/>
      <c r="AP49" s="1213"/>
      <c r="AQ49" s="1213"/>
      <c r="AR49" s="121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4928994</v>
      </c>
      <c r="AN51" s="364">
        <v>40762</v>
      </c>
      <c r="AO51" s="365">
        <v>10</v>
      </c>
      <c r="AP51" s="366">
        <v>53605</v>
      </c>
      <c r="AQ51" s="367">
        <v>5.4</v>
      </c>
      <c r="AR51" s="368">
        <v>4.5999999999999996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2253169</v>
      </c>
      <c r="AN52" s="372">
        <v>18633</v>
      </c>
      <c r="AO52" s="373">
        <v>26.1</v>
      </c>
      <c r="AP52" s="374">
        <v>28343</v>
      </c>
      <c r="AQ52" s="375">
        <v>11.7</v>
      </c>
      <c r="AR52" s="376">
        <v>14.4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4437819</v>
      </c>
      <c r="AN53" s="364">
        <v>37165</v>
      </c>
      <c r="AO53" s="365">
        <v>-8.8000000000000007</v>
      </c>
      <c r="AP53" s="366">
        <v>44267</v>
      </c>
      <c r="AQ53" s="367">
        <v>-17.399999999999999</v>
      </c>
      <c r="AR53" s="368">
        <v>8.6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2729578</v>
      </c>
      <c r="AN54" s="372">
        <v>22859</v>
      </c>
      <c r="AO54" s="373">
        <v>22.7</v>
      </c>
      <c r="AP54" s="374">
        <v>26161</v>
      </c>
      <c r="AQ54" s="375">
        <v>-7.7</v>
      </c>
      <c r="AR54" s="376">
        <v>30.4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4230728</v>
      </c>
      <c r="AN55" s="364">
        <v>35852</v>
      </c>
      <c r="AO55" s="365">
        <v>-3.5</v>
      </c>
      <c r="AP55" s="366">
        <v>40879</v>
      </c>
      <c r="AQ55" s="367">
        <v>-7.7</v>
      </c>
      <c r="AR55" s="368">
        <v>4.2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1710493</v>
      </c>
      <c r="AN56" s="372">
        <v>14495</v>
      </c>
      <c r="AO56" s="373">
        <v>-36.6</v>
      </c>
      <c r="AP56" s="374">
        <v>24087</v>
      </c>
      <c r="AQ56" s="375">
        <v>-7.9</v>
      </c>
      <c r="AR56" s="376">
        <v>-28.7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3544251</v>
      </c>
      <c r="AN57" s="364">
        <v>30402</v>
      </c>
      <c r="AO57" s="365">
        <v>-15.2</v>
      </c>
      <c r="AP57" s="366">
        <v>42651</v>
      </c>
      <c r="AQ57" s="367">
        <v>4.3</v>
      </c>
      <c r="AR57" s="368">
        <v>-19.5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1780963</v>
      </c>
      <c r="AN58" s="372">
        <v>15277</v>
      </c>
      <c r="AO58" s="373">
        <v>5.4</v>
      </c>
      <c r="AP58" s="374">
        <v>22675</v>
      </c>
      <c r="AQ58" s="375">
        <v>-5.9</v>
      </c>
      <c r="AR58" s="376">
        <v>11.3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3376079</v>
      </c>
      <c r="AN59" s="364">
        <v>29278</v>
      </c>
      <c r="AO59" s="365">
        <v>-3.7</v>
      </c>
      <c r="AP59" s="366">
        <v>43226</v>
      </c>
      <c r="AQ59" s="367">
        <v>1.3</v>
      </c>
      <c r="AR59" s="368">
        <v>-5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1476524</v>
      </c>
      <c r="AN60" s="372">
        <v>12805</v>
      </c>
      <c r="AO60" s="373">
        <v>-16.2</v>
      </c>
      <c r="AP60" s="374">
        <v>22622</v>
      </c>
      <c r="AQ60" s="375">
        <v>-0.2</v>
      </c>
      <c r="AR60" s="376">
        <v>-16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4103574</v>
      </c>
      <c r="AN61" s="379">
        <v>34692</v>
      </c>
      <c r="AO61" s="380">
        <v>-4.2</v>
      </c>
      <c r="AP61" s="381">
        <v>44926</v>
      </c>
      <c r="AQ61" s="382">
        <v>-2.8</v>
      </c>
      <c r="AR61" s="368">
        <v>-1.4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1990145</v>
      </c>
      <c r="AN62" s="372">
        <v>16814</v>
      </c>
      <c r="AO62" s="373">
        <v>0.3</v>
      </c>
      <c r="AP62" s="374">
        <v>24778</v>
      </c>
      <c r="AQ62" s="375">
        <v>-2</v>
      </c>
      <c r="AR62" s="376">
        <v>2.2999999999999998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QwtSrMqepNayooaXxMVC30eIlxny1OHYlYSCTbonizkLeCstnqWM1hKMmt/ZYRtDPaoIIL0s3ubD26gJexMBg==" saltValue="2bCEQcApg2SiCuXN1HoT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7"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w+lxRKGRAmA/Fcv/w/WuHtxdjdffzWOrfmRTK4inD2yod58KWHxylZ+cskrSDXsUhN0XWaxiQ6aLGL5CxDY7g==" saltValue="JpYZXqKayGMoj7jYs74S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2" zoomScale="55" zoomScaleNormal="5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9SfHvhql9MJujj38jaoJ8E6T5wwF9kzoJvFUZ7tM5gP/FvL1gGpGekIEszyHOPfW2lEXLIUP9wGtQTRGWL3Ig==" saltValue="eN7Sy18ASVKz7gKB79OY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9" zoomScale="70" zoomScaleNormal="70" zoomScaleSheetLayoutView="100" workbookViewId="0">
      <selection activeCell="CS51" sqref="CS5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5" t="s">
        <v>3</v>
      </c>
      <c r="D47" s="1235"/>
      <c r="E47" s="1236"/>
      <c r="F47" s="11">
        <v>7.42</v>
      </c>
      <c r="G47" s="12">
        <v>8.1300000000000008</v>
      </c>
      <c r="H47" s="12">
        <v>9.19</v>
      </c>
      <c r="I47" s="12">
        <v>9.43</v>
      </c>
      <c r="J47" s="13">
        <v>9.24</v>
      </c>
    </row>
    <row r="48" spans="2:10" ht="57.75" customHeight="1">
      <c r="B48" s="14"/>
      <c r="C48" s="1237" t="s">
        <v>4</v>
      </c>
      <c r="D48" s="1237"/>
      <c r="E48" s="1238"/>
      <c r="F48" s="15">
        <v>1.64</v>
      </c>
      <c r="G48" s="16">
        <v>2.42</v>
      </c>
      <c r="H48" s="16">
        <v>0.09</v>
      </c>
      <c r="I48" s="16">
        <v>0.76</v>
      </c>
      <c r="J48" s="17">
        <v>0.15</v>
      </c>
    </row>
    <row r="49" spans="2:10" ht="57.75" customHeight="1" thickBot="1">
      <c r="B49" s="18"/>
      <c r="C49" s="1239" t="s">
        <v>5</v>
      </c>
      <c r="D49" s="1239"/>
      <c r="E49" s="1240"/>
      <c r="F49" s="19" t="s">
        <v>559</v>
      </c>
      <c r="G49" s="20">
        <v>1.61</v>
      </c>
      <c r="H49" s="20" t="s">
        <v>560</v>
      </c>
      <c r="I49" s="20">
        <v>0.76</v>
      </c>
      <c r="J49" s="21" t="s">
        <v>561</v>
      </c>
    </row>
    <row r="50" spans="2:10" ht="13.5" customHeight="1"/>
    <row r="51" spans="2:10" ht="13.5" hidden="1" customHeight="1"/>
    <row r="52" spans="2:10" ht="13.5" hidden="1" customHeight="1"/>
    <row r="53" spans="2:10" ht="13.5" hidden="1" customHeight="1"/>
  </sheetData>
  <sheetProtection algorithmName="SHA-512" hashValue="RWF8n0Enic5uE2K8Ek9Ml93DNpUVgZ5TuH+JCtUvKBhUw2u3OS8cSaHs1h1NuCLJ4ltFtyPvc8wVwf6TMzSJpQ==" saltValue="g8vz8P9mn8dm9hYjk1eL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2020-09-09T23:41:07Z</cp:lastPrinted>
  <dcterms:created xsi:type="dcterms:W3CDTF">2020-02-10T05:48:40Z</dcterms:created>
  <dcterms:modified xsi:type="dcterms:W3CDTF">2020-09-09T23:42:56Z</dcterms:modified>
</cp:coreProperties>
</file>