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5" yWindow="60" windowWidth="20325" windowHeight="8385" tabRatio="7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<sst xmlns="http://schemas.openxmlformats.org/spreadsheetml/2006/main" count="1144" uniqueCount="613">
  <si>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</si>
  <si>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</si>
  <si>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</si>
  <si>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</si>
  <si>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</si>
  <si>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</si>
  <si>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</si>
  <si>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</si>
  <si>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</si>
  <si>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</si>
  <si>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</si>
  <si>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</si>
  <si>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</si>
  <si>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</si>
  <si>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</si>
  <si>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</si>
  <si>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</si>
  <si>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</si>
  <si>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</si>
  <si>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</si>
  <si>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</si>
  <si>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</si>
  <si>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</si>
  <si>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</si>
  <si>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</si>
  <si>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</si>
  <si>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</si>
  <si>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</si>
  <si>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</si>
  <si>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</si>
  <si>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</si>
  <si>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</si>
  <si>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</si>
  <si>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</si>
  <si>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</si>
  <si>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</si>
  <si>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</si>
  <si>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</si>
  <si>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</si>
  <si>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</si>
  <si>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</si>
  <si>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</si>
  <si>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</si>
  <si>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</si>
  <si>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</si>
  <si>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</si>
  <si>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</si>
  <si>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</si>
  <si>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</si>
  <si>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</si>
  <si>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</si>
  <si>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</si>
  <si>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</si>
  <si>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</si>
  <si>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</si>
  <si>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</si>
  <si>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</si>
  <si>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</si>
  <si>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</si>
  <si>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</si>
  <si>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</si>
  <si>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</si>
  <si>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</si>
  <si>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</si>
  <si>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</si>
  <si>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</si>
  <si>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</si>
  <si>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</si>
  <si>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</si>
  <si>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</si>
  <si>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</si>
  <si>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</si>
  <si>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</si>
  <si>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</si>
  <si>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</si>
  <si>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</si>
  <si>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</si>
  <si>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</si>
  <si>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</si>
  <si>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</si>
  <si>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</si>
  <si>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</si>
  <si>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</si>
  <si>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</si>
  <si>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</si>
  <si>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</si>
  <si>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</si>
  <si>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</si>
  <si>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</si>
  <si>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</si>
  <si>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</si>
  <si>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</si>
  <si>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</si>
  <si>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</si>
  <si>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</si>
  <si>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</si>
  <si>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</si>
  <si>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</si>
  <si>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遠賀町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</si>
  <si>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</si>
  <si>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</si>
  <si>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</si>
  <si>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</si>
  <si>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</si>
  <si>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</si>
  <si>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</si>
  <si>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</si>
  <si>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</si>
  <si>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</si>
  <si>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</si>
  <si>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</si>
  <si>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</si>
  <si>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</si>
  <si>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</si>
  <si>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</si>
  <si>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</si>
  <si>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</si>
  <si>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</si>
  <si>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</si>
  <si>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</si>
  <si>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</si>
  <si>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</si>
  <si>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</si>
  <si>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</si>
  <si>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</si>
  <si>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</si>
  <si>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</si>
  <si>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</si>
  <si>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</si>
  <si>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</si>
  <si>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</si>
  <si>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</si>
  <si>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</si>
  <si>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</si>
  <si>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</si>
  <si>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</si>
  <si>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</si>
  <si>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</si>
  <si>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</si>
  <si>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</si>
  <si>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</si>
  <si>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</si>
  <si>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</si>
  <si>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</si>
  <si>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</si>
  <si>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</si>
  <si>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</si>
  <si>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</si>
  <si>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</si>
  <si>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</si>
  <si>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</si>
  <si>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</si>
  <si>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</si>
  <si>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</si>
  <si>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</si>
  <si>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</si>
  <si>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</si>
  <si>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</si>
  <si>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</si>
  <si>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</si>
  <si>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</si>
  <si>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</si>
  <si>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</si>
  <si>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</si>
  <si>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</si>
  <si>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</si>
  <si>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</si>
  <si>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</si>
  <si>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</si>
  <si>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</si>
  <si>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</si>
  <si>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</si>
  <si>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</si>
  <si>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</si>
  <si>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</si>
  <si>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</si>
  <si>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</si>
  <si>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</si>
  <si>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</si>
  <si>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</si>
  <si>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</si>
  <si>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</si>
  <si>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</si>
  <si>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</si>
  <si>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</si>
  <si>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</si>
  <si>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</si>
  <si>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</si>
  <si>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</si>
  <si>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</si>
  <si>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</si>
  <si>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</si>
  <si>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</si>
  <si>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</si>
  <si>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</si>
  <si>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</si>
  <si>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</si>
  <si>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</si>
  <si>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</si>
  <si>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</si>
  <si>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</si>
  <si>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</si>
  <si>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</si>
  <si>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</si>
  <si>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</si>
  <si>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</si>
  <si>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</si>
  <si>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</si>
  <si>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</si>
  <si>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</si>
  <si>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福岡県遠賀町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</si>
  <si>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</si>
  <si>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</si>
  <si>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</si>
  <si>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</si>
  <si>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</si>
  <si>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</si>
  <si>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</si>
  <si>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</si>
  <si>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</si>
  <si>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</si>
  <si>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</si>
  <si>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</si>
  <si>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</si>
  <si>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</si>
  <si>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</si>
  <si>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</si>
  <si>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</si>
  <si>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</si>
  <si>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</si>
  <si>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</si>
  <si>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</si>
  <si>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</si>
  <si>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</si>
  <si>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</si>
  <si>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</si>
  <si>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</si>
  <si>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</si>
  <si>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</si>
  <si>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</si>
  <si>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</si>
  <si>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</si>
  <si>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</si>
  <si>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</si>
  <si>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</si>
  <si>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</si>
  <si>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</si>
  <si>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</si>
  <si>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</si>
  <si>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</si>
  <si>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</si>
  <si>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</si>
  <si>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</si>
  <si>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</si>
  <si>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</si>
  <si>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</si>
  <si>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</si>
  <si>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</si>
  <si>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</si>
  <si>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</si>
  <si>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</si>
  <si>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</si>
  <si>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</si>
  <si>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</si>
  <si>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</si>
  <si>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</si>
  <si>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</si>
  <si>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</si>
  <si>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</si>
  <si>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</si>
  <si>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</si>
  <si>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</si>
  <si>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</si>
  <si>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</si>
  <si>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</si>
  <si>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</si>
  <si>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</si>
  <si>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</si>
  <si>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</si>
  <si>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</si>
  <si>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</si>
  <si>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</si>
  <si>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</si>
  <si>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</si>
  <si>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</si>
  <si>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</si>
  <si>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</si>
  <si>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</si>
  <si>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</si>
  <si>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</si>
  <si>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</si>
  <si>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</si>
  <si>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</si>
  <si>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</si>
  <si>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</si>
  <si>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</si>
  <si>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</si>
  <si>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</si>
  <si>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</si>
  <si>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</si>
  <si>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</si>
  <si>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</si>
  <si>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</si>
  <si>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</si>
  <si>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</si>
  <si>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</si>
  <si>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</si>
  <si>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</si>
  <si>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</si>
  <si>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</si>
  <si>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</si>
  <si>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</si>
  <si>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</si>
  <si>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</si>
  <si>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</si>
  <si>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</si>
  <si>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</si>
  <si>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</si>
  <si>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</si>
  <si>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</si>
  <si>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</si>
  <si>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</si>
  <si>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</si>
  <si>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</si>
  <si>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</si>
  <si>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</si>
  <si>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</si>
  <si>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</si>
  <si>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</si>
  <si>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</si>
  <si>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</si>
  <si>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</si>
  <si>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</si>
  <si>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</si>
  <si>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</si>
  <si>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</si>
  <si>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</si>
  <si>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</si>
  <si>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</si>
  <si>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</si>
  <si>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</si>
  <si>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</si>
  <si>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</si>
  <si>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</si>
  <si>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</si>
  <si>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</si>
  <si>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</si>
  <si>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</si>
  <si>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</si>
  <si>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</si>
  <si>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</si>
  <si>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</si>
  <si>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</si>
  <si>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</si>
  <si>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</si>
  <si>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</si>
  <si>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</si>
  <si>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</si>
  <si>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</si>
  <si>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</si>
  <si>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福岡県遠賀町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</si>
  <si>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</si>
  <si>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</si>
  <si>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</si>
  <si>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</si>
  <si>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</si>
  <si>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</si>
  <si>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</si>
  <si>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</si>
  <si>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</si>
  <si>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</si>
  <si>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</si>
  <si>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</si>
  <si>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</si>
  <si>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</si>
  <si>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</si>
  <si>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</si>
  <si>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</si>
  <si>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</si>
  <si>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</si>
  <si>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</si>
  <si>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遠賀町住宅新築資金等貸付事業会計</t>
    <phoneticPr fontId="5"/>
  </si>
  <si>
    <t>遠賀霊園事業特別会計</t>
    <phoneticPr fontId="5"/>
  </si>
  <si>
    <t>遠賀町給食事業特別会計</t>
    <phoneticPr fontId="5"/>
  </si>
  <si>
    <t>地域下水道事業特別会計</t>
    <phoneticPr fontId="5"/>
  </si>
  <si>
    <t>遠賀町土地取得会計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</si>
  <si>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</si>
  <si>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</si>
  <si>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</si>
  <si>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</si>
  <si>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</si>
  <si>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</si>
  <si>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</si>
  <si>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</si>
  <si>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</si>
  <si>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</si>
  <si>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</si>
  <si>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</si>
  <si>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</si>
  <si>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</si>
  <si>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</si>
  <si>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</si>
  <si>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</si>
  <si>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</si>
  <si>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</si>
  <si>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</si>
  <si>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</si>
  <si>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</si>
  <si>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</si>
  <si>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</si>
  <si>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</si>
  <si>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</si>
  <si>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</si>
  <si>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</si>
  <si>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</si>
  <si>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</si>
  <si>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</si>
  <si>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</si>
  <si>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</si>
  <si>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</si>
  <si>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</si>
  <si>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</si>
  <si>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</si>
  <si>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</si>
  <si>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</si>
  <si>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</si>
  <si>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</si>
  <si>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</si>
  <si>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</si>
  <si>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</si>
  <si>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</si>
  <si>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</si>
  <si>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</si>
  <si>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</si>
  <si>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</si>
  <si>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</si>
  <si>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</si>
  <si>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</si>
  <si>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</si>
  <si>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</si>
  <si>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</si>
  <si>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</si>
  <si>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</si>
  <si>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</si>
  <si>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</si>
  <si>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</si>
  <si>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</si>
  <si>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</si>
  <si>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</si>
  <si>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</si>
  <si>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</si>
  <si>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</si>
  <si>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</si>
  <si>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</si>
  <si>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</si>
  <si>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</si>
  <si>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</si>
  <si>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</si>
  <si>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</si>
  <si>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</si>
  <si>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</si>
  <si>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</si>
  <si>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</si>
  <si>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</si>
  <si>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</si>
  <si>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</si>
  <si>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</si>
  <si>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</si>
  <si>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</si>
  <si>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</si>
  <si>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</si>
  <si>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</si>
  <si>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</si>
  <si>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</si>
  <si>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</si>
  <si>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</si>
  <si>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</si>
  <si>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</si>
  <si>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</si>
  <si>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</si>
  <si>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</si>
  <si>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</si>
  <si>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</si>
  <si>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</si>
  <si>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</si>
  <si>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</si>
  <si>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</si>
  <si>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</si>
  <si>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</si>
  <si>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</si>
  <si>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</si>
  <si>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</si>
  <si>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</si>
  <si>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</si>
  <si>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</si>
  <si>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</si>
  <si>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</si>
  <si>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</si>
  <si>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</si>
  <si>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</si>
  <si>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</si>
  <si>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</si>
  <si>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</si>
  <si>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</si>
  <si>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</si>
  <si>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</si>
  <si>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</si>
  <si>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</si>
  <si>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</si>
  <si>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</si>
  <si>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</si>
  <si>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</si>
  <si>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</si>
  <si>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</si>
  <si>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</si>
  <si>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</si>
  <si>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</si>
  <si>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</si>
  <si>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</si>
  <si>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</si>
  <si>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</si>
  <si>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</si>
  <si>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</si>
  <si>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</si>
  <si>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</si>
  <si>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</si>
  <si>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</si>
  <si>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</si>
  <si>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</si>
  <si>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</si>
  <si>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</si>
  <si>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</si>
  <si>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</si>
  <si>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</si>
  <si>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</si>
  <si>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</si>
  <si>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</si>
  <si>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</si>
  <si>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</si>
  <si>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</si>
  <si>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</si>
  <si>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</si>
  <si>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</si>
  <si>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</si>
  <si>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</si>
  <si>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</si>
  <si>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</si>
  <si>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</si>
  <si>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</si>
  <si>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</si>
  <si>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</si>
  <si>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</si>
  <si>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</si>
  <si>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</si>
  <si>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</si>
  <si>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</si>
  <si>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</si>
  <si>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</si>
  <si>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3.60</t>
  </si>
  <si>
    <t>▲ 1.05</t>
  </si>
  <si>
    <t>▲ 6.00</t>
  </si>
  <si>
    <t>一般会計</t>
  </si>
  <si>
    <t>国民健康保険事業特別会計</t>
  </si>
  <si>
    <t>公共下水道事業特別会計</t>
  </si>
  <si>
    <t>遠賀霊園事業特別会計</t>
  </si>
  <si>
    <t>後期高齢者医療特別会計</t>
  </si>
  <si>
    <t>農業集落排水事業特別会計</t>
  </si>
  <si>
    <t>地域下水道事業特別会計</t>
  </si>
  <si>
    <t>遠賀町住宅新築資金等貸付事業会計</t>
  </si>
  <si>
    <t>その他会計（赤字）</t>
  </si>
  <si>
    <t>その他会計（黒字）</t>
  </si>
  <si>
    <t>H25末</t>
    <phoneticPr fontId="5"/>
  </si>
  <si>
    <t>H26末</t>
    <phoneticPr fontId="5"/>
  </si>
  <si>
    <t>H27末</t>
    <phoneticPr fontId="5"/>
  </si>
  <si>
    <t>H28末</t>
    <phoneticPr fontId="5"/>
  </si>
  <si>
    <t>H29末</t>
    <phoneticPr fontId="5"/>
  </si>
  <si>
    <t>-</t>
    <phoneticPr fontId="2"/>
  </si>
  <si>
    <t>福岡県中間市外二ヶ町山田川水利組合(一般会計)</t>
    <rPh sb="0" eb="3">
      <t>フクオカケン</t>
    </rPh>
    <rPh sb="3" eb="5">
      <t>ナカマ</t>
    </rPh>
    <rPh sb="5" eb="6">
      <t>シ</t>
    </rPh>
    <rPh sb="6" eb="7">
      <t>ホカ</t>
    </rPh>
    <rPh sb="7" eb="8">
      <t>2</t>
    </rPh>
    <rPh sb="9" eb="10">
      <t>チョウ</t>
    </rPh>
    <rPh sb="10" eb="11">
      <t>ヤマ</t>
    </rPh>
    <rPh sb="11" eb="12">
      <t>タ</t>
    </rPh>
    <rPh sb="12" eb="13">
      <t>カワ</t>
    </rPh>
    <rPh sb="13" eb="15">
      <t>スイリ</t>
    </rPh>
    <rPh sb="15" eb="17">
      <t>クミアイ</t>
    </rPh>
    <rPh sb="18" eb="20">
      <t>イッパン</t>
    </rPh>
    <rPh sb="20" eb="22">
      <t>カイケイ</t>
    </rPh>
    <phoneticPr fontId="2"/>
  </si>
  <si>
    <t>福岡県市町村消防団員等公務災害補償組合(一般会計)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rPh sb="20" eb="22">
      <t>イッパン</t>
    </rPh>
    <rPh sb="22" eb="24">
      <t>カイケイ</t>
    </rPh>
    <phoneticPr fontId="2"/>
  </si>
  <si>
    <t>福岡県自治会館管理組合(一般会計)</t>
    <rPh sb="0" eb="3">
      <t>フクオカケン</t>
    </rPh>
    <rPh sb="3" eb="7">
      <t>ジチカイカン</t>
    </rPh>
    <rPh sb="7" eb="9">
      <t>カンリ</t>
    </rPh>
    <rPh sb="9" eb="11">
      <t>クミアイ</t>
    </rPh>
    <rPh sb="12" eb="14">
      <t>イッパン</t>
    </rPh>
    <rPh sb="14" eb="16">
      <t>カイケイ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</si>
  <si>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</si>
  <si>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遠賀・中間地域広域行政事務組合（公共用地先行取得事業特別会計）</t>
  </si>
  <si>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</si>
  <si>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10">
      <t>フクオ</t>
    </rPh>
    <rPh sb="10" eb="14">
      <t>コウブンショカン</t>
    </rPh>
    <rPh sb="14" eb="16">
      <t>ジギョウ</t>
    </rPh>
    <rPh sb="16" eb="18">
      <t>トクベツ</t>
    </rPh>
    <phoneticPr fontId="2"/>
  </si>
  <si>
    <t>福岡県介護保険広域連合（一般会計）</t>
    <rPh sb="0" eb="3">
      <t>フクオカケン</t>
    </rPh>
    <rPh sb="3" eb="7">
      <t>カイゴホケン</t>
    </rPh>
    <rPh sb="7" eb="9">
      <t>コウイキ</t>
    </rPh>
    <rPh sb="9" eb="11">
      <t>レンゴウ</t>
    </rPh>
    <rPh sb="12" eb="14">
      <t>イッパン</t>
    </rPh>
    <rPh sb="14" eb="16">
      <t>カイケイ</t>
    </rPh>
    <phoneticPr fontId="2"/>
  </si>
  <si>
    <t>福岡県介護保険広域連合（介護保険事業特別会計）</t>
    <rPh sb="0" eb="11">
      <t>フクオカ</t>
    </rPh>
    <rPh sb="12" eb="14">
      <t>カイゴ</t>
    </rPh>
    <rPh sb="14" eb="16">
      <t>ホケン</t>
    </rPh>
    <rPh sb="16" eb="18">
      <t>ジギョウ</t>
    </rPh>
    <rPh sb="18" eb="20">
      <t>トクベツ</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</si>
  <si>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</si>
  <si>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</si>
  <si>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遠賀町土地開発公社</t>
    <rPh sb="0" eb="3">
      <t>オンガチョウ</t>
    </rPh>
    <rPh sb="3" eb="5">
      <t>トチ</t>
    </rPh>
    <rPh sb="5" eb="7">
      <t>カイハツ</t>
    </rPh>
    <rPh sb="7" eb="9">
      <t>コウシャ</t>
    </rPh>
    <phoneticPr fontId="2"/>
  </si>
  <si>
    <t>○</t>
  </si>
  <si>
    <t>-</t>
    <phoneticPr fontId="2"/>
  </si>
  <si>
    <t>-</t>
    <phoneticPr fontId="2"/>
  </si>
  <si>
    <t>-</t>
    <phoneticPr fontId="2"/>
  </si>
  <si>
    <t>-</t>
    <phoneticPr fontId="2"/>
  </si>
  <si>
    <t>-</t>
    <phoneticPr fontId="2"/>
  </si>
  <si>
    <t>(灌漑排水施設維持管理運営基金)</t>
    <rPh sb="1" eb="3">
      <t>カンガイ</t>
    </rPh>
    <rPh sb="3" eb="5">
      <t>ハイスイ</t>
    </rPh>
    <rPh sb="5" eb="7">
      <t>シセツ</t>
    </rPh>
    <rPh sb="7" eb="9">
      <t>イジ</t>
    </rPh>
    <rPh sb="9" eb="11">
      <t>カンリ</t>
    </rPh>
    <rPh sb="11" eb="13">
      <t>ウンエイ</t>
    </rPh>
    <rPh sb="13" eb="15">
      <t>キキン</t>
    </rPh>
    <phoneticPr fontId="11"/>
  </si>
  <si>
    <t>(霊園管理運営基金)</t>
    <rPh sb="1" eb="3">
      <t>レイエン</t>
    </rPh>
    <rPh sb="3" eb="5">
      <t>カンリ</t>
    </rPh>
    <rPh sb="5" eb="7">
      <t>ウンエイ</t>
    </rPh>
    <rPh sb="7" eb="9">
      <t>キキン</t>
    </rPh>
    <phoneticPr fontId="11"/>
  </si>
  <si>
    <t>(まちづくり基金)</t>
    <rPh sb="6" eb="8">
      <t>キキン</t>
    </rPh>
    <phoneticPr fontId="11"/>
  </si>
  <si>
    <t>(職員退職準備基金)</t>
    <rPh sb="1" eb="3">
      <t>ショクイン</t>
    </rPh>
    <rPh sb="3" eb="5">
      <t>タイショク</t>
    </rPh>
    <rPh sb="5" eb="7">
      <t>ジュンビ</t>
    </rPh>
    <rPh sb="7" eb="9">
      <t>キキン</t>
    </rPh>
    <phoneticPr fontId="11"/>
  </si>
  <si>
    <t>(教育関係施設基金)</t>
    <rPh sb="1" eb="3">
      <t>キョウイク</t>
    </rPh>
    <rPh sb="3" eb="5">
      <t>カンケイ</t>
    </rPh>
    <rPh sb="5" eb="7">
      <t>シセツ</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</si>
  <si>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</si>
  <si>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</si>
  <si>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</si>
  <si>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類似団体平均を下回っている。要因としては、町営住宅使用料等の充当可能財源額が増えたことなどがあげられる。また、有形固定資産減価償却率は高い水準にあり、施設の老朽化が進んでいることが伺えるため、公共施設総合管理計画に基づき、計画的な改修や廃止・統合等に取り組んでいく必要がある。
</t>
    <rPh sb="32" eb="34">
      <t>チョウエイ</t>
    </rPh>
    <rPh sb="34" eb="36">
      <t>ジュウタク</t>
    </rPh>
    <rPh sb="36" eb="39">
      <t>シヨウリョウ</t>
    </rPh>
    <rPh sb="39" eb="40">
      <t>トウ</t>
    </rPh>
    <rPh sb="41" eb="43">
      <t>ジュウトウ</t>
    </rPh>
    <rPh sb="43" eb="45">
      <t>カノウ</t>
    </rPh>
    <rPh sb="45" eb="47">
      <t>ザイゲン</t>
    </rPh>
    <rPh sb="47" eb="48">
      <t>ガク</t>
    </rPh>
    <rPh sb="49" eb="50">
      <t>フ</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</si>
  <si>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</si>
  <si>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</si>
  <si>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</si>
  <si>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</si>
  <si>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</si>
  <si>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</si>
  <si>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べて低い水準にある。平成26年度以降、地方債の償還終了による償還金等の減などにより、実質公債費比率は減少してきたが、食育交流・防災センター建設事業を始め、大規模事業等を起債の借入により実施したため、償還金が増加してくる見込み。今後は新規借入の抑制に努めて、地方債に頼らない財政運営に努めていく必要がある。</t>
    <rPh sb="81" eb="83">
      <t>ショクイク</t>
    </rPh>
    <rPh sb="83" eb="85">
      <t>コウリュウ</t>
    </rPh>
    <rPh sb="86" eb="88">
      <t>ボウサイ</t>
    </rPh>
    <rPh sb="92" eb="94">
      <t>ケンセツ</t>
    </rPh>
    <rPh sb="94" eb="96">
      <t>ジギョウ</t>
    </rPh>
    <rPh sb="97" eb="98">
      <t>ハジ</t>
    </rPh>
    <rPh sb="100" eb="101">
      <t>ダイ</t>
    </rPh>
    <rPh sb="105" eb="106">
      <t>トウ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</si>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</sst>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4544-40F6-A0F5-AE0368457A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48136</c:v>
                </c:pt>
                <c:pt idx="1">
                  <c:v>65495</c:v>
                </c:pt>
                <c:pt idx="2">
                  <c:v>122233</c:v>
                </c:pt>
                <c:pt idx="3">
                  <c:v>71677</c:v>
                </c:pt>
                <c:pt idx="4">
                  <c:v>53047</c:v>
                </c:pt>
              </c:numCache>
            </c:numRef>
          </c:val>
          <c:smooth val="0"/>
          <c:extLst xmlns:c16r2="http://schemas.microsoft.com/office/drawing/2015/06/chart">
            <c:ext xmlns:c16="http://schemas.microsoft.com/office/drawing/2014/chart" uri="{C3380CC4-5D6E-409C-BE32-E72D297353CC}">
              <c16:uniqueId val="{00000001-4544-40F6-A0F5-AE0368457AB9}"/>
            </c:ext>
          </c:extLst>
        </c:ser>
        <c:dLbls>
          <c:showLegendKey val="0"/>
          <c:showVal val="0"/>
          <c:showCatName val="0"/>
          <c:showSerName val="0"/>
          <c:showPercent val="0"/>
          <c:showBubbleSize val="0"/>
        </c:dLbls>
        <c:marker val="1"/>
        <c:smooth val="0"/>
        <c:axId val="95853952"/>
        <c:axId val="95872512"/>
      </c:lineChart>
      <c:catAx>
        <c:axId val="9585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72512"/>
        <c:crosses val="autoZero"/>
        <c:auto val="1"/>
        <c:lblAlgn val="ctr"/>
        <c:lblOffset val="100"/>
        <c:tickLblSkip val="1"/>
        <c:tickMarkSkip val="1"/>
        <c:noMultiLvlLbl val="0"/>
      </c:catAx>
      <c:valAx>
        <c:axId val="95872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5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5.67</c:v>
                </c:pt>
                <c:pt idx="1">
                  <c:v>4.75</c:v>
                </c:pt>
                <c:pt idx="2">
                  <c:v>3.72</c:v>
                </c:pt>
                <c:pt idx="3">
                  <c:v>5.0999999999999996</c:v>
                </c:pt>
                <c:pt idx="4">
                  <c:v>3.76</c:v>
                </c:pt>
              </c:numCache>
            </c:numRef>
          </c:val>
          <c:extLst xmlns:c16r2="http://schemas.microsoft.com/office/drawing/2015/06/chart">
            <c:ext xmlns:c16="http://schemas.microsoft.com/office/drawing/2014/chart" uri="{C3380CC4-5D6E-409C-BE32-E72D297353CC}">
              <c16:uniqueId val="{00000000-12CD-41E8-B603-416D0CC818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29.65</c:v>
                </c:pt>
                <c:pt idx="1">
                  <c:v>31.83</c:v>
                </c:pt>
                <c:pt idx="2">
                  <c:v>29.49</c:v>
                </c:pt>
                <c:pt idx="3">
                  <c:v>26.84</c:v>
                </c:pt>
                <c:pt idx="4">
                  <c:v>21.92</c:v>
                </c:pt>
              </c:numCache>
            </c:numRef>
          </c:val>
          <c:extLst xmlns:c16r2="http://schemas.microsoft.com/office/drawing/2015/06/chart">
            <c:ext xmlns:c16="http://schemas.microsoft.com/office/drawing/2014/chart" uri="{C3380CC4-5D6E-409C-BE32-E72D297353CC}">
              <c16:uniqueId val="{00000001-12CD-41E8-B603-416D0CC818C0}"/>
            </c:ext>
          </c:extLst>
        </c:ser>
        <c:dLbls>
          <c:showLegendKey val="0"/>
          <c:showVal val="0"/>
          <c:showCatName val="0"/>
          <c:showSerName val="0"/>
          <c:showPercent val="0"/>
          <c:showBubbleSize val="0"/>
        </c:dLbls>
        <c:gapWidth val="250"/>
        <c:overlap val="100"/>
        <c:axId val="119733248"/>
        <c:axId val="12006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2.36</c:v>
                </c:pt>
                <c:pt idx="2">
                  <c:v>-3.6</c:v>
                </c:pt>
                <c:pt idx="3">
                  <c:v>-1.05</c:v>
                </c:pt>
                <c:pt idx="4">
                  <c:v>-6</c:v>
                </c:pt>
              </c:numCache>
            </c:numRef>
          </c:val>
          <c:smooth val="0"/>
          <c:extLst xmlns:c16r2="http://schemas.microsoft.com/office/drawing/2015/06/chart">
            <c:ext xmlns:c16="http://schemas.microsoft.com/office/drawing/2014/chart" uri="{C3380CC4-5D6E-409C-BE32-E72D297353CC}">
              <c16:uniqueId val="{00000002-12CD-41E8-B603-416D0CC818C0}"/>
            </c:ext>
          </c:extLst>
        </c:ser>
        <c:dLbls>
          <c:showLegendKey val="0"/>
          <c:showVal val="0"/>
          <c:showCatName val="0"/>
          <c:showSerName val="0"/>
          <c:showPercent val="0"/>
          <c:showBubbleSize val="0"/>
        </c:dLbls>
        <c:marker val="1"/>
        <c:smooth val="0"/>
        <c:axId val="119733248"/>
        <c:axId val="120063104"/>
      </c:lineChart>
      <c:catAx>
        <c:axId val="1197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63104"/>
        <c:crosses val="autoZero"/>
        <c:auto val="1"/>
        <c:lblAlgn val="ctr"/>
        <c:lblOffset val="100"/>
        <c:tickLblSkip val="1"/>
        <c:tickMarkSkip val="1"/>
        <c:noMultiLvlLbl val="0"/>
      </c:catAx>
      <c:valAx>
        <c:axId val="12006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694-49B9-AD28-5C9BC4A7F6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694-49B9-AD28-5C9BC4A7F662}"/>
            </c:ext>
          </c:extLst>
        </c:ser>
        <c:ser>
          <c:idx val="2"/>
          <c:order val="2"/>
          <c:tx>
            <c:strRef>
              <c:f>データシート!$A$29</c:f>
              <c:strCache>
                <c:ptCount val="1"/>
                <c:pt idx="0">
                  <c:v>遠賀町住宅新築資金等貸付事業会計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694-49B9-AD28-5C9BC4A7F662}"/>
            </c:ext>
          </c:extLst>
        </c:ser>
        <c:ser>
          <c:idx val="3"/>
          <c:order val="3"/>
          <c:tx>
            <c:strRef>
              <c:f>データシート!$A$30</c:f>
              <c:strCache>
                <c:ptCount val="1"/>
                <c:pt idx="0">
                  <c:v>地域下水道事業特別会計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0.11</c:v>
                </c:pt>
                <c:pt idx="4">
                  <c:v>#N/A</c:v>
                </c:pt>
                <c:pt idx="5">
                  <c:v>0.09</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3-6694-49B9-AD28-5C9BC4A7F66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0.06</c:v>
                </c:pt>
                <c:pt idx="4">
                  <c:v>#N/A</c:v>
                </c:pt>
                <c:pt idx="5">
                  <c:v>0.05</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6694-49B9-AD28-5C9BC4A7F66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0.14000000000000001</c:v>
                </c:pt>
                <c:pt idx="4">
                  <c:v>#N/A</c:v>
                </c:pt>
                <c:pt idx="5">
                  <c:v>0.1</c:v>
                </c:pt>
                <c:pt idx="6">
                  <c:v>#N/A</c:v>
                </c:pt>
                <c:pt idx="7">
                  <c:v>0.17</c:v>
                </c:pt>
                <c:pt idx="8">
                  <c:v>#N/A</c:v>
                </c:pt>
                <c:pt idx="9">
                  <c:v>0.08</c:v>
                </c:pt>
              </c:numCache>
            </c:numRef>
          </c:val>
          <c:extLst xmlns:c16r2="http://schemas.microsoft.com/office/drawing/2015/06/chart">
            <c:ext xmlns:c16="http://schemas.microsoft.com/office/drawing/2014/chart" uri="{C3380CC4-5D6E-409C-BE32-E72D297353CC}">
              <c16:uniqueId val="{00000005-6694-49B9-AD28-5C9BC4A7F662}"/>
            </c:ext>
          </c:extLst>
        </c:ser>
        <c:ser>
          <c:idx val="6"/>
          <c:order val="6"/>
          <c:tx>
            <c:strRef>
              <c:f>データシート!$A$33</c:f>
              <c:strCache>
                <c:ptCount val="1"/>
                <c:pt idx="0">
                  <c:v>遠賀霊園事業特別会計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0.06</c:v>
                </c:pt>
                <c:pt idx="4">
                  <c:v>#N/A</c:v>
                </c:pt>
                <c:pt idx="5">
                  <c:v>0.23</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6-6694-49B9-AD28-5C9BC4A7F662}"/>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0.28000000000000003</c:v>
                </c:pt>
                <c:pt idx="4">
                  <c:v>#N/A</c:v>
                </c:pt>
                <c:pt idx="5">
                  <c:v>0.22</c:v>
                </c:pt>
                <c:pt idx="6">
                  <c:v>#N/A</c:v>
                </c:pt>
                <c:pt idx="7">
                  <c:v>0.28999999999999998</c:v>
                </c:pt>
                <c:pt idx="8">
                  <c:v>#N/A</c:v>
                </c:pt>
                <c:pt idx="9">
                  <c:v>0.8</c:v>
                </c:pt>
              </c:numCache>
            </c:numRef>
          </c:val>
          <c:extLst xmlns:c16r2="http://schemas.microsoft.com/office/drawing/2015/06/chart">
            <c:ext xmlns:c16="http://schemas.microsoft.com/office/drawing/2014/chart" uri="{C3380CC4-5D6E-409C-BE32-E72D297353CC}">
              <c16:uniqueId val="{00000007-6694-49B9-AD28-5C9BC4A7F66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1.1499999999999999</c:v>
                </c:pt>
                <c:pt idx="2">
                  <c:v>#N/A</c:v>
                </c:pt>
                <c:pt idx="3">
                  <c:v>1.24</c:v>
                </c:pt>
                <c:pt idx="4">
                  <c:v>#N/A</c:v>
                </c:pt>
                <c:pt idx="5">
                  <c:v>1.54</c:v>
                </c:pt>
                <c:pt idx="6">
                  <c:v>#N/A</c:v>
                </c:pt>
                <c:pt idx="7">
                  <c:v>1.83</c:v>
                </c:pt>
                <c:pt idx="8">
                  <c:v>#N/A</c:v>
                </c:pt>
                <c:pt idx="9">
                  <c:v>0.93</c:v>
                </c:pt>
              </c:numCache>
            </c:numRef>
          </c:val>
          <c:extLst xmlns:c16r2="http://schemas.microsoft.com/office/drawing/2015/06/chart">
            <c:ext xmlns:c16="http://schemas.microsoft.com/office/drawing/2014/chart" uri="{C3380CC4-5D6E-409C-BE32-E72D297353CC}">
              <c16:uniqueId val="{00000008-6694-49B9-AD28-5C9BC4A7F6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5.36</c:v>
                </c:pt>
                <c:pt idx="2">
                  <c:v>#N/A</c:v>
                </c:pt>
                <c:pt idx="3">
                  <c:v>4.54</c:v>
                </c:pt>
                <c:pt idx="4">
                  <c:v>#N/A</c:v>
                </c:pt>
                <c:pt idx="5">
                  <c:v>3.34</c:v>
                </c:pt>
                <c:pt idx="6">
                  <c:v>#N/A</c:v>
                </c:pt>
                <c:pt idx="7">
                  <c:v>4.8600000000000003</c:v>
                </c:pt>
                <c:pt idx="8">
                  <c:v>#N/A</c:v>
                </c:pt>
                <c:pt idx="9">
                  <c:v>3.61</c:v>
                </c:pt>
              </c:numCache>
            </c:numRef>
          </c:val>
          <c:extLst xmlns:c16r2="http://schemas.microsoft.com/office/drawing/2015/06/chart">
            <c:ext xmlns:c16="http://schemas.microsoft.com/office/drawing/2014/chart" uri="{C3380CC4-5D6E-409C-BE32-E72D297353CC}">
              <c16:uniqueId val="{00000009-6694-49B9-AD28-5C9BC4A7F662}"/>
            </c:ext>
          </c:extLst>
        </c:ser>
        <c:dLbls>
          <c:showLegendKey val="0"/>
          <c:showVal val="0"/>
          <c:showCatName val="0"/>
          <c:showSerName val="0"/>
          <c:showPercent val="0"/>
          <c:showBubbleSize val="0"/>
        </c:dLbls>
        <c:gapWidth val="150"/>
        <c:overlap val="100"/>
        <c:axId val="120493184"/>
        <c:axId val="120494720"/>
      </c:barChart>
      <c:catAx>
        <c:axId val="1204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94720"/>
        <c:crosses val="autoZero"/>
        <c:auto val="1"/>
        <c:lblAlgn val="ctr"/>
        <c:lblOffset val="100"/>
        <c:tickLblSkip val="1"/>
        <c:tickMarkSkip val="1"/>
        <c:noMultiLvlLbl val="0"/>
      </c:catAx>
      <c:valAx>
        <c:axId val="12049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560</c:v>
                </c:pt>
                <c:pt idx="5">
                  <c:v>526</c:v>
                </c:pt>
                <c:pt idx="8">
                  <c:v>514</c:v>
                </c:pt>
                <c:pt idx="11">
                  <c:v>561</c:v>
                </c:pt>
                <c:pt idx="14">
                  <c:v>550</c:v>
                </c:pt>
              </c:numCache>
            </c:numRef>
          </c:val>
          <c:extLst xmlns:c16r2="http://schemas.microsoft.com/office/drawing/2015/06/chart">
            <c:ext xmlns:c16="http://schemas.microsoft.com/office/drawing/2014/chart" uri="{C3380CC4-5D6E-409C-BE32-E72D297353CC}">
              <c16:uniqueId val="{00000000-647B-4924-A66F-8DB4FC1A4E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7B-4924-A66F-8DB4FC1A4E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2-647B-4924-A66F-8DB4FC1A4E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68</c:v>
                </c:pt>
                <c:pt idx="6">
                  <c:v>70</c:v>
                </c:pt>
                <c:pt idx="9">
                  <c:v>70</c:v>
                </c:pt>
                <c:pt idx="12">
                  <c:v>83</c:v>
                </c:pt>
              </c:numCache>
            </c:numRef>
          </c:val>
          <c:extLst xmlns:c16r2="http://schemas.microsoft.com/office/drawing/2015/06/chart">
            <c:ext xmlns:c16="http://schemas.microsoft.com/office/drawing/2014/chart" uri="{C3380CC4-5D6E-409C-BE32-E72D297353CC}">
              <c16:uniqueId val="{00000003-647B-4924-A66F-8DB4FC1A4E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146</c:v>
                </c:pt>
                <c:pt idx="3">
                  <c:v>155</c:v>
                </c:pt>
                <c:pt idx="6">
                  <c:v>165</c:v>
                </c:pt>
                <c:pt idx="9">
                  <c:v>175</c:v>
                </c:pt>
                <c:pt idx="12">
                  <c:v>191</c:v>
                </c:pt>
              </c:numCache>
            </c:numRef>
          </c:val>
          <c:extLst xmlns:c16r2="http://schemas.microsoft.com/office/drawing/2015/06/chart">
            <c:ext xmlns:c16="http://schemas.microsoft.com/office/drawing/2014/chart" uri="{C3380CC4-5D6E-409C-BE32-E72D297353CC}">
              <c16:uniqueId val="{00000004-647B-4924-A66F-8DB4FC1A4E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7B-4924-A66F-8DB4FC1A4E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7B-4924-A66F-8DB4FC1A4E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569</c:v>
                </c:pt>
                <c:pt idx="3">
                  <c:v>527</c:v>
                </c:pt>
                <c:pt idx="6">
                  <c:v>531</c:v>
                </c:pt>
                <c:pt idx="9">
                  <c:v>544</c:v>
                </c:pt>
                <c:pt idx="12">
                  <c:v>550</c:v>
                </c:pt>
              </c:numCache>
            </c:numRef>
          </c:val>
          <c:extLst xmlns:c16r2="http://schemas.microsoft.com/office/drawing/2015/06/chart">
            <c:ext xmlns:c16="http://schemas.microsoft.com/office/drawing/2014/chart" uri="{C3380CC4-5D6E-409C-BE32-E72D297353CC}">
              <c16:uniqueId val="{00000007-647B-4924-A66F-8DB4FC1A4E9D}"/>
            </c:ext>
          </c:extLst>
        </c:ser>
        <c:dLbls>
          <c:showLegendKey val="0"/>
          <c:showVal val="0"/>
          <c:showCatName val="0"/>
          <c:showSerName val="0"/>
          <c:showPercent val="0"/>
          <c:showBubbleSize val="0"/>
        </c:dLbls>
        <c:gapWidth val="100"/>
        <c:overlap val="100"/>
        <c:axId val="31408512"/>
        <c:axId val="3141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223</c:v>
                </c:pt>
                <c:pt idx="2">
                  <c:v>#N/A</c:v>
                </c:pt>
                <c:pt idx="3">
                  <c:v>#N/A</c:v>
                </c:pt>
                <c:pt idx="4">
                  <c:v>224</c:v>
                </c:pt>
                <c:pt idx="5">
                  <c:v>#N/A</c:v>
                </c:pt>
                <c:pt idx="6">
                  <c:v>#N/A</c:v>
                </c:pt>
                <c:pt idx="7">
                  <c:v>252</c:v>
                </c:pt>
                <c:pt idx="8">
                  <c:v>#N/A</c:v>
                </c:pt>
                <c:pt idx="9">
                  <c:v>#N/A</c:v>
                </c:pt>
                <c:pt idx="10">
                  <c:v>228</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647B-4924-A66F-8DB4FC1A4E9D}"/>
            </c:ext>
          </c:extLst>
        </c:ser>
        <c:dLbls>
          <c:showLegendKey val="0"/>
          <c:showVal val="0"/>
          <c:showCatName val="0"/>
          <c:showSerName val="0"/>
          <c:showPercent val="0"/>
          <c:showBubbleSize val="0"/>
        </c:dLbls>
        <c:marker val="1"/>
        <c:smooth val="0"/>
        <c:axId val="31408512"/>
        <c:axId val="31410432"/>
      </c:lineChart>
      <c:catAx>
        <c:axId val="314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410432"/>
        <c:crosses val="autoZero"/>
        <c:auto val="1"/>
        <c:lblAlgn val="ctr"/>
        <c:lblOffset val="100"/>
        <c:tickLblSkip val="1"/>
        <c:tickMarkSkip val="1"/>
        <c:noMultiLvlLbl val="0"/>
      </c:catAx>
      <c:valAx>
        <c:axId val="3141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0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6354</c:v>
                </c:pt>
                <c:pt idx="5">
                  <c:v>6354</c:v>
                </c:pt>
                <c:pt idx="8">
                  <c:v>6618</c:v>
                </c:pt>
                <c:pt idx="11">
                  <c:v>6542</c:v>
                </c:pt>
                <c:pt idx="14">
                  <c:v>6430</c:v>
                </c:pt>
              </c:numCache>
            </c:numRef>
          </c:val>
          <c:extLst xmlns:c16r2="http://schemas.microsoft.com/office/drawing/2015/06/chart">
            <c:ext xmlns:c16="http://schemas.microsoft.com/office/drawing/2014/chart" uri="{C3380CC4-5D6E-409C-BE32-E72D297353CC}">
              <c16:uniqueId val="{00000000-59C6-411C-9B5A-9149480C4E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310</c:v>
                </c:pt>
                <c:pt idx="5">
                  <c:v>258</c:v>
                </c:pt>
                <c:pt idx="8">
                  <c:v>101</c:v>
                </c:pt>
                <c:pt idx="11">
                  <c:v>90</c:v>
                </c:pt>
                <c:pt idx="14">
                  <c:v>143</c:v>
                </c:pt>
              </c:numCache>
            </c:numRef>
          </c:val>
          <c:extLst xmlns:c16r2="http://schemas.microsoft.com/office/drawing/2015/06/chart">
            <c:ext xmlns:c16="http://schemas.microsoft.com/office/drawing/2014/chart" uri="{C3380CC4-5D6E-409C-BE32-E72D297353CC}">
              <c16:uniqueId val="{00000001-59C6-411C-9B5A-9149480C4E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4257</c:v>
                </c:pt>
                <c:pt idx="5">
                  <c:v>4343</c:v>
                </c:pt>
                <c:pt idx="8">
                  <c:v>4138</c:v>
                </c:pt>
                <c:pt idx="11">
                  <c:v>4046</c:v>
                </c:pt>
                <c:pt idx="14">
                  <c:v>3768</c:v>
                </c:pt>
              </c:numCache>
            </c:numRef>
          </c:val>
          <c:extLst xmlns:c16r2="http://schemas.microsoft.com/office/drawing/2015/06/chart">
            <c:ext xmlns:c16="http://schemas.microsoft.com/office/drawing/2014/chart" uri="{C3380CC4-5D6E-409C-BE32-E72D297353CC}">
              <c16:uniqueId val="{00000002-59C6-411C-9B5A-9149480C4E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C6-411C-9B5A-9149480C4E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C6-411C-9B5A-9149480C4E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C6-411C-9B5A-9149480C4E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781</c:v>
                </c:pt>
                <c:pt idx="3">
                  <c:v>814</c:v>
                </c:pt>
                <c:pt idx="6">
                  <c:v>790</c:v>
                </c:pt>
                <c:pt idx="9">
                  <c:v>795</c:v>
                </c:pt>
                <c:pt idx="12">
                  <c:v>786</c:v>
                </c:pt>
              </c:numCache>
            </c:numRef>
          </c:val>
          <c:extLst xmlns:c16r2="http://schemas.microsoft.com/office/drawing/2015/06/chart">
            <c:ext xmlns:c16="http://schemas.microsoft.com/office/drawing/2014/chart" uri="{C3380CC4-5D6E-409C-BE32-E72D297353CC}">
              <c16:uniqueId val="{00000006-59C6-411C-9B5A-9149480C4E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609</c:v>
                </c:pt>
                <c:pt idx="3">
                  <c:v>562</c:v>
                </c:pt>
                <c:pt idx="6">
                  <c:v>499</c:v>
                </c:pt>
                <c:pt idx="9">
                  <c:v>433</c:v>
                </c:pt>
                <c:pt idx="12">
                  <c:v>406</c:v>
                </c:pt>
              </c:numCache>
            </c:numRef>
          </c:val>
          <c:extLst xmlns:c16r2="http://schemas.microsoft.com/office/drawing/2015/06/chart">
            <c:ext xmlns:c16="http://schemas.microsoft.com/office/drawing/2014/chart" uri="{C3380CC4-5D6E-409C-BE32-E72D297353CC}">
              <c16:uniqueId val="{00000007-59C6-411C-9B5A-9149480C4E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2637</c:v>
                </c:pt>
                <c:pt idx="3">
                  <c:v>2492</c:v>
                </c:pt>
                <c:pt idx="6">
                  <c:v>2543</c:v>
                </c:pt>
                <c:pt idx="9">
                  <c:v>2607</c:v>
                </c:pt>
                <c:pt idx="12">
                  <c:v>2680</c:v>
                </c:pt>
              </c:numCache>
            </c:numRef>
          </c:val>
          <c:extLst xmlns:c16r2="http://schemas.microsoft.com/office/drawing/2015/06/chart">
            <c:ext xmlns:c16="http://schemas.microsoft.com/office/drawing/2014/chart" uri="{C3380CC4-5D6E-409C-BE32-E72D297353CC}">
              <c16:uniqueId val="{00000008-59C6-411C-9B5A-9149480C4E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203</c:v>
                </c:pt>
                <c:pt idx="3">
                  <c:v>204</c:v>
                </c:pt>
                <c:pt idx="6">
                  <c:v>41</c:v>
                </c:pt>
                <c:pt idx="9">
                  <c:v>41</c:v>
                </c:pt>
                <c:pt idx="12">
                  <c:v>86</c:v>
                </c:pt>
              </c:numCache>
            </c:numRef>
          </c:val>
          <c:extLst xmlns:c16r2="http://schemas.microsoft.com/office/drawing/2015/06/chart">
            <c:ext xmlns:c16="http://schemas.microsoft.com/office/drawing/2014/chart" uri="{C3380CC4-5D6E-409C-BE32-E72D297353CC}">
              <c16:uniqueId val="{00000009-59C6-411C-9B5A-9149480C4E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6107</c:v>
                </c:pt>
                <c:pt idx="3">
                  <c:v>6137</c:v>
                </c:pt>
                <c:pt idx="6">
                  <c:v>6413</c:v>
                </c:pt>
                <c:pt idx="9">
                  <c:v>6560</c:v>
                </c:pt>
                <c:pt idx="12">
                  <c:v>6601</c:v>
                </c:pt>
              </c:numCache>
            </c:numRef>
          </c:val>
          <c:extLst xmlns:c16r2="http://schemas.microsoft.com/office/drawing/2015/06/chart">
            <c:ext xmlns:c16="http://schemas.microsoft.com/office/drawing/2014/chart" uri="{C3380CC4-5D6E-409C-BE32-E72D297353CC}">
              <c16:uniqueId val="{0000000A-59C6-411C-9B5A-9149480C4E0F}"/>
            </c:ext>
          </c:extLst>
        </c:ser>
        <c:dLbls>
          <c:showLegendKey val="0"/>
          <c:showVal val="0"/>
          <c:showCatName val="0"/>
          <c:showSerName val="0"/>
          <c:showPercent val="0"/>
          <c:showBubbleSize val="0"/>
        </c:dLbls>
        <c:gapWidth val="100"/>
        <c:overlap val="100"/>
        <c:axId val="120367744"/>
        <c:axId val="12037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217</c:v>
                </c:pt>
                <c:pt idx="14">
                  <c:v>#N/A</c:v>
                </c:pt>
              </c:numCache>
            </c:numRef>
          </c:val>
          <c:smooth val="0"/>
          <c:extLst xmlns:c16r2="http://schemas.microsoft.com/office/drawing/2015/06/chart">
            <c:ext xmlns:c16="http://schemas.microsoft.com/office/drawing/2014/chart" uri="{C3380CC4-5D6E-409C-BE32-E72D297353CC}">
              <c16:uniqueId val="{0000000B-59C6-411C-9B5A-9149480C4E0F}"/>
            </c:ext>
          </c:extLst>
        </c:ser>
        <c:dLbls>
          <c:showLegendKey val="0"/>
          <c:showVal val="0"/>
          <c:showCatName val="0"/>
          <c:showSerName val="0"/>
          <c:showPercent val="0"/>
          <c:showBubbleSize val="0"/>
        </c:dLbls>
        <c:marker val="1"/>
        <c:smooth val="0"/>
        <c:axId val="120367744"/>
        <c:axId val="120378112"/>
      </c:lineChart>
      <c:catAx>
        <c:axId val="12036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378112"/>
        <c:crosses val="autoZero"/>
        <c:auto val="1"/>
        <c:lblAlgn val="ctr"/>
        <c:lblOffset val="100"/>
        <c:tickLblSkip val="1"/>
        <c:tickMarkSkip val="1"/>
        <c:noMultiLvlLbl val="0"/>
      </c:catAx>
      <c:valAx>
        <c:axId val="12037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6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1202</c:v>
                </c:pt>
                <c:pt idx="1">
                  <c:v>1101</c:v>
                </c:pt>
                <c:pt idx="2">
                  <c:v>906</c:v>
                </c:pt>
              </c:numCache>
            </c:numRef>
          </c:val>
          <c:extLst xmlns:c16r2="http://schemas.microsoft.com/office/drawing/2015/06/chart">
            <c:ext xmlns:c16="http://schemas.microsoft.com/office/drawing/2014/chart" uri="{C3380CC4-5D6E-409C-BE32-E72D297353CC}">
              <c16:uniqueId val="{00000000-60F4-4F5B-9B28-65243F3A61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557</c:v>
                </c:pt>
                <c:pt idx="1">
                  <c:v>558</c:v>
                </c:pt>
                <c:pt idx="2">
                  <c:v>559</c:v>
                </c:pt>
              </c:numCache>
            </c:numRef>
          </c:val>
          <c:extLst xmlns:c16r2="http://schemas.microsoft.com/office/drawing/2015/06/chart">
            <c:ext xmlns:c16="http://schemas.microsoft.com/office/drawing/2014/chart" uri="{C3380CC4-5D6E-409C-BE32-E72D297353CC}">
              <c16:uniqueId val="{00000001-60F4-4F5B-9B28-65243F3A61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2947</c:v>
                </c:pt>
                <c:pt idx="1">
                  <c:v>2887</c:v>
                </c:pt>
                <c:pt idx="2">
                  <c:v>2797</c:v>
                </c:pt>
              </c:numCache>
            </c:numRef>
          </c:val>
          <c:extLst xmlns:c16r2="http://schemas.microsoft.com/office/drawing/2015/06/chart">
            <c:ext xmlns:c16="http://schemas.microsoft.com/office/drawing/2014/chart" uri="{C3380CC4-5D6E-409C-BE32-E72D297353CC}">
              <c16:uniqueId val="{00000002-60F4-4F5B-9B28-65243F3A6104}"/>
            </c:ext>
          </c:extLst>
        </c:ser>
        <c:dLbls>
          <c:showLegendKey val="0"/>
          <c:showVal val="0"/>
          <c:showCatName val="0"/>
          <c:showSerName val="0"/>
          <c:showPercent val="0"/>
          <c:showBubbleSize val="0"/>
        </c:dLbls>
        <c:gapWidth val="120"/>
        <c:overlap val="100"/>
        <c:axId val="120432896"/>
        <c:axId val="120438784"/>
      </c:barChart>
      <c:catAx>
        <c:axId val="1204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438784"/>
        <c:crosses val="autoZero"/>
        <c:auto val="1"/>
        <c:lblAlgn val="ctr"/>
        <c:lblOffset val="100"/>
        <c:tickLblSkip val="1"/>
        <c:tickMarkSkip val="1"/>
        <c:noMultiLvlLbl val="0"/>
      </c:catAx>
      <c:valAx>
        <c:axId val="120438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4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{E07A6C0E-692F-425F-B01B-FD6518BA05BB}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1B1-4381-9D3D-048F056AE6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{5DBC3FBE-7803-4E90-B455-AF6ABFFF4EF1}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B1-4381-9D3D-048F056AE6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{3834B300-173F-4063-8292-51417B4A2052}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B1-4381-9D3D-048F056AE6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{786B7D3A-F192-4481-8929-965122E2A4A8}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B1-4381-9D3D-048F056AE6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{DB32117F-EA67-462C-AB44-7EE9D42876C7}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B1-4381-9D3D-048F056AE6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{9113FDCE-3D2A-41DD-A563-9C492F6B908C}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1B1-4381-9D3D-048F056AE6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{54EB5E24-3015-4395-85B2-B4E9A6B58D6C}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1B1-4381-9D3D-048F056AE6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{7A90435D-683C-41FA-B04F-8FCB330CCC31}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1B1-4381-9D3D-048F056AE64A}"/>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{D076454E-DF4E-454F-8370-B3EE982A830B}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1B1-4381-9D3D-048F056AE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60.6</c:v>
                </c:pt>
                <c:pt idx="24">
                  <c:v>61.2</c:v>
                </c:pt>
                <c:pt idx="32">
                  <c:v>57.1</c:v>
                </c:pt>
              </c:numCache>
            </c:numRef>
          </c:xVal>
          <c:yVal>
            <c:numRef>
              <c:f>公会計指標分析・財政指標組合せ分析表!$BP$51:$DC$51</c:f>
              <c:numCache>
                <c:formatCode>#,##0.0;"▲ "#,##0.0</c:formatCode>
                <c:ptCount val="40"/>
                <c:pt idx="32">
                  <c:v>6</c:v>
                </c:pt>
              </c:numCache>
            </c:numRef>
          </c:yVal>
          <c:smooth val="0"/>
          <c:extLst xmlns:c16r2="http://schemas.microsoft.com/office/drawing/2015/06/chart">
            <c:ext xmlns:c16="http://schemas.microsoft.com/office/drawing/2014/chart" uri="{C3380CC4-5D6E-409C-BE32-E72D297353CC}">
              <c16:uniqueId val="{00000009-31B1-4381-9D3D-048F056AE6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{48F4CB7F-DE8B-4C52-9B41-984E8A7DCFCD}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1B1-4381-9D3D-048F056AE64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{176E58BD-9227-4343-8B8C-C798716EC86A}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B1-4381-9D3D-048F056AE6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{9A9A5CD1-D8A6-4D38-9463-60EA4F324FAB}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B1-4381-9D3D-048F056AE6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{02078179-0EB3-4431-8056-810A7B1DDD41}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B1-4381-9D3D-048F056AE6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{10DEA182-9504-49BB-8418-BB2FB7FA228C}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B1-4381-9D3D-048F056AE64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{C0BD35FD-BD12-4FC8-BEF5-D5037D7530E1}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1B1-4381-9D3D-048F056AE64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{72C2909D-07FA-4359-8D0B-D71B9DA12340}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1B1-4381-9D3D-048F056AE64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{D68CC8BA-CA91-4F1A-98C2-EEE302758880}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1B1-4381-9D3D-048F056AE64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{8DFB5D1B-A1D7-4323-90B4-BE6A0DC902A4}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1B1-4381-9D3D-048F056AE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31B1-4381-9D3D-048F056AE64A}"/>
            </c:ext>
          </c:extLst>
        </c:ser>
        <c:dLbls>
          <c:showLegendKey val="0"/>
          <c:showVal val="1"/>
          <c:showCatName val="0"/>
          <c:showSerName val="0"/>
          <c:showPercent val="0"/>
          <c:showBubbleSize val="0"/>
        </c:dLbls>
        <c:axId val="102754176"/>
        <c:axId val="102502400"/>
      </c:scatterChart>
      <c:valAx>
        <c:axId val="102754176"/>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02400"/>
        <c:crosses val="autoZero"/>
        <c:crossBetween val="midCat"/>
      </c:valAx>
      <c:valAx>
        <c:axId val="10250240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75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{065D35DF-9484-4C80-B327-859BF909BAD2}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49-4E28-86DC-D27199981CB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{27ED0945-977E-41C9-98BF-C919AC1B914A}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49-4E28-86DC-D27199981CB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{D9AC7414-B2A9-41A1-B91F-CB3B0B45CD96}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49-4E28-86DC-D27199981CB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{DD735D47-19A0-4864-88ED-BDEACD504274}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49-4E28-86DC-D27199981CB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{DF6E585F-7FCE-46DF-A17B-2284D92AB532}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49-4E28-86DC-D27199981CB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{4C3682BA-A3C2-4C26-9535-2288A6B50A49}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49-4E28-86DC-D27199981CB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{613B320C-59F5-4B30-B4FD-A8DC2D41F79F}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49-4E28-86DC-D27199981CB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{4C1ACECA-1630-43B3-ADB5-2A440452DEE7}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49-4E28-86DC-D27199981CB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{CBA0DAE9-E145-4E58-85B1-8E0B1CE33788}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49-4E28-86DC-D27199981C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6.8</c:v>
                </c:pt>
                <c:pt idx="16">
                  <c:v>6.5</c:v>
                </c:pt>
                <c:pt idx="24">
                  <c:v>6.5</c:v>
                </c:pt>
                <c:pt idx="32">
                  <c:v>7</c:v>
                </c:pt>
              </c:numCache>
            </c:numRef>
          </c:xVal>
          <c:yVal>
            <c:numRef>
              <c:f>公会計指標分析・財政指標組合せ分析表!$BP$73:$DC$73</c:f>
              <c:numCache>
                <c:formatCode>#,##0.0;"▲ "#,##0.0</c:formatCode>
                <c:ptCount val="40"/>
                <c:pt idx="32">
                  <c:v>6</c:v>
                </c:pt>
              </c:numCache>
            </c:numRef>
          </c:yVal>
          <c:smooth val="0"/>
          <c:extLst xmlns:c16r2="http://schemas.microsoft.com/office/drawing/2015/06/chart">
            <c:ext xmlns:c16="http://schemas.microsoft.com/office/drawing/2014/chart" uri="{C3380CC4-5D6E-409C-BE32-E72D297353CC}">
              <c16:uniqueId val="{00000009-4349-4E28-86DC-D27199981C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{BB7D2F6E-C6F1-427A-B59C-A461433DC156}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49-4E28-86DC-D27199981C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{DC1D357E-5B52-4470-967F-DB3A6F9FC07A}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49-4E28-86DC-D27199981CB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{B9FC05A8-39E9-45E7-914B-E51F158FCFA1}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49-4E28-86DC-D27199981CB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{8D5D5E97-B1E0-4C12-8B45-452A586940B5}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49-4E28-86DC-D27199981CB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{55D940AB-AD1F-4894-9A2F-91264CDB9C50}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49-4E28-86DC-D27199981CB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{85EF677F-19F3-46C2-92C4-E13B3A49E083}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49-4E28-86DC-D27199981CB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{FA1346D5-749F-4F39-8D44-631DD9AE91CC}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49-4E28-86DC-D27199981CB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{D5FAACEA-F419-4CCA-A31A-31AB43BEBBBE}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49-4E28-86DC-D27199981CB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{8507F098-684B-42F2-B434-8C566F55701F}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49-4E28-86DC-D27199981C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4349-4E28-86DC-D27199981CB7}"/>
            </c:ext>
          </c:extLst>
        </c:ser>
        <c:dLbls>
          <c:showLegendKey val="0"/>
          <c:showVal val="1"/>
          <c:showCatName val="0"/>
          <c:showSerName val="0"/>
          <c:showPercent val="0"/>
          <c:showBubbleSize val="0"/>
        </c:dLbls>
        <c:axId val="102843904"/>
        <c:axId val="102845824"/>
      </c:scatterChart>
      <c:valAx>
        <c:axId val="102843904"/>
        <c:scaling>
          <c:orientation val="minMax"/>
          <c:max val="10.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45824"/>
        <c:crosses val="autoZero"/>
        <c:crossBetween val="midCat"/>
      </c:valAx>
      <c:valAx>
        <c:axId val="102845824"/>
        <c:scaling>
          <c:orientation val="minMax"/>
          <c:max val="5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43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元利償還金は、教育福祉施設等整備事業債の償還終了による減</a:t>
          </a:r>
          <a:r>
            <a:rPr lang="ja-JP" altLang="ja-JP"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年度及び平成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年度借入の公共事業等債の償還が開始となったため</a:t>
          </a:r>
          <a:r>
            <a:rPr kumimoji="1" lang="ja-JP" altLang="ja-JP" sz="1100">
              <a:solidFill>
                <a:schemeClr val="dk1"/>
              </a:solidFill>
              <a:effectLst/>
              <a:latin typeface="+mn-lt"/>
              <a:ea typeface="+mn-ea"/>
              <a:cs typeface="+mn-cs"/>
            </a:rPr>
            <a:t>、前年度と比較して約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また、農業集落排水事業に係る公営企業債等繰入額</a:t>
          </a:r>
          <a:r>
            <a:rPr kumimoji="1" lang="ja-JP" altLang="ja-JP" sz="1100">
              <a:solidFill>
                <a:schemeClr val="dk1"/>
              </a:solidFill>
              <a:effectLst/>
              <a:latin typeface="+mn-lt"/>
              <a:ea typeface="+mn-ea"/>
              <a:cs typeface="+mn-cs"/>
            </a:rPr>
            <a:t>の増などにより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遠賀川駅南地区の基幹道路整備などに伴う地方債の償還額の増加や、平成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年度に事業が完了した食育交流・防災センター建設事業などに伴う地方債の借入による起債償還額の増加が見込まれるため、効率的な事業の実施により、地方債の新規借入の抑制に努める。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基幹道路整備事業や中央公民館大規模改修事業、小中学校耐震補強事業・大規模改修事業、食育交流・防災センター建設事業、今古賀及び別府広場整備事業などにより地方債の借入が重なったため、地方債残高は増加傾向にある。また、充当可能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年度から一般財源が生じる普通建設費事業等が増となったことにより、財政調整基金取崩額が増、積立金が減となったため減少している。</a:t>
          </a:r>
          <a:endParaRPr lang="ja-JP" altLang="ja-JP" sz="1400">
            <a:effectLst/>
          </a:endParaRPr>
        </a:p>
        <a:p>
          <a:r>
            <a:rPr kumimoji="1" lang="ja-JP" altLang="ja-JP" sz="1100">
              <a:solidFill>
                <a:schemeClr val="dk1"/>
              </a:solidFill>
              <a:effectLst/>
              <a:latin typeface="+mn-lt"/>
              <a:ea typeface="+mn-ea"/>
              <a:cs typeface="+mn-cs"/>
            </a:rPr>
            <a:t>　今後も小中学校トイレ改修事業や基幹道路整備事業などの大型事業により、地方債残高の増加が見込まれるため、事務事業評価などにより新規事業の実施について適切に取捨選択を行うとともに、効率的な事業の実施により地方債の新規借入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福岡県遠賀町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普通建設事業費等に係る一般財源</a:t>
          </a:r>
          <a:r>
            <a:rPr kumimoji="1" lang="ja-JP" altLang="en-US" sz="1300">
              <a:solidFill>
                <a:schemeClr val="dk1"/>
              </a:solidFill>
              <a:effectLst/>
              <a:latin typeface="+mn-lt"/>
              <a:ea typeface="+mn-ea"/>
              <a:cs typeface="+mn-cs"/>
            </a:rPr>
            <a:t>に充てるため「財政調整基金」を</a:t>
          </a:r>
          <a:r>
            <a:rPr kumimoji="1" lang="en-US" altLang="ja-JP" sz="1300">
              <a:solidFill>
                <a:schemeClr val="dk1"/>
              </a:solidFill>
              <a:effectLst/>
              <a:latin typeface="+mn-lt"/>
              <a:ea typeface="+mn-ea"/>
              <a:cs typeface="+mn-cs"/>
            </a:rPr>
            <a:t>195</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排水機施設や水利施設の改修に伴い「灌漑排水施設維持管理運営基金」を</a:t>
          </a:r>
          <a:r>
            <a:rPr kumimoji="1" lang="en-US" altLang="ja-JP" sz="1300">
              <a:solidFill>
                <a:schemeClr val="dk1"/>
              </a:solidFill>
              <a:effectLst/>
              <a:latin typeface="+mn-lt"/>
              <a:ea typeface="+mn-ea"/>
              <a:cs typeface="+mn-cs"/>
            </a:rPr>
            <a:t>66</a:t>
          </a:r>
          <a:r>
            <a:rPr kumimoji="1" lang="ja-JP" altLang="ja-JP" sz="1300">
              <a:solidFill>
                <a:schemeClr val="dk1"/>
              </a:solidFill>
              <a:effectLst/>
              <a:latin typeface="+mn-lt"/>
              <a:ea typeface="+mn-ea"/>
              <a:cs typeface="+mn-cs"/>
            </a:rPr>
            <a:t>百万円、「地域下水道管理運営基金」から地域下水道に係る事業に</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百万円取り崩したこと等により、基金全体としては</a:t>
          </a:r>
          <a:r>
            <a:rPr kumimoji="1" lang="en-US" altLang="ja-JP" sz="1300">
              <a:solidFill>
                <a:schemeClr val="dk1"/>
              </a:solidFill>
              <a:effectLst/>
              <a:latin typeface="+mn-lt"/>
              <a:ea typeface="+mn-ea"/>
              <a:cs typeface="+mn-cs"/>
            </a:rPr>
            <a:t>284</a:t>
          </a:r>
          <a:r>
            <a:rPr kumimoji="1" lang="ja-JP" altLang="ja-JP" sz="1300">
              <a:solidFill>
                <a:schemeClr val="dk1"/>
              </a:solidFill>
              <a:effectLst/>
              <a:latin typeface="+mn-lt"/>
              <a:ea typeface="+mn-ea"/>
              <a:cs typeface="+mn-cs"/>
            </a:rPr>
            <a:t>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一般財源が生じる駅北周辺整備事業等、普通建設事業の実施に伴い、中長期的に減少傾向にある。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　灌漑排水施設維持管理運営基金：</a:t>
          </a:r>
          <a:r>
            <a:rPr lang="ja-JP" altLang="ja-JP" sz="1300">
              <a:solidFill>
                <a:schemeClr val="dk1"/>
              </a:solidFill>
              <a:effectLst/>
              <a:latin typeface="ＭＳ ゴシック" pitchFamily="49" charset="-128"/>
              <a:ea typeface="ＭＳ ゴシック" pitchFamily="49" charset="-128"/>
              <a:cs typeface="+mn-cs"/>
            </a:rPr>
            <a:t>灌漑排水施設の維持管理及び施設更新並びに施設に関係する水路及び農地の整備のため</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霊園管理運営基金：</a:t>
          </a:r>
          <a:r>
            <a:rPr lang="ja-JP" altLang="ja-JP" sz="1300">
              <a:solidFill>
                <a:schemeClr val="dk1"/>
              </a:solidFill>
              <a:effectLst/>
              <a:latin typeface="ＭＳ ゴシック" pitchFamily="49" charset="-128"/>
              <a:ea typeface="ＭＳ ゴシック" pitchFamily="49" charset="-128"/>
              <a:cs typeface="+mn-cs"/>
            </a:rPr>
            <a:t>公衆衛生と公共福祉の増進を図り遠賀霊園の管理運営を健全かつ円滑に行うた</a:t>
          </a:r>
          <a:r>
            <a:rPr lang="ja-JP" altLang="en-US" sz="1300">
              <a:solidFill>
                <a:schemeClr val="dk1"/>
              </a:solidFill>
              <a:effectLst/>
              <a:latin typeface="ＭＳ ゴシック" pitchFamily="49" charset="-128"/>
              <a:ea typeface="ＭＳ ゴシック" pitchFamily="49" charset="-128"/>
              <a:cs typeface="+mn-cs"/>
            </a:rPr>
            <a:t>め</a:t>
          </a:r>
          <a:endParaRPr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a:t>
          </a:r>
          <a:r>
            <a:rPr lang="ja-JP" altLang="en-US" sz="1300">
              <a:effectLst/>
              <a:latin typeface="ＭＳ ゴシック" pitchFamily="49" charset="-128"/>
              <a:ea typeface="ＭＳ ゴシック" pitchFamily="49" charset="-128"/>
            </a:rPr>
            <a:t>住みよい豊かなまちづくりを推進するため</a:t>
          </a:r>
          <a:endParaRPr lang="en-US"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職員退職準備基金：</a:t>
          </a:r>
          <a:r>
            <a:rPr lang="ja-JP" altLang="en-US" sz="1300">
              <a:effectLst/>
              <a:latin typeface="ＭＳ ゴシック" pitchFamily="49" charset="-128"/>
              <a:ea typeface="ＭＳ ゴシック" pitchFamily="49" charset="-128"/>
            </a:rPr>
            <a:t>職員の退職金の財源に充てるため</a:t>
          </a:r>
          <a:endParaRPr lang="en-US"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教育関係施設基金：</a:t>
          </a:r>
          <a:r>
            <a:rPr lang="ja-JP" altLang="en-US" sz="1300">
              <a:effectLst/>
              <a:latin typeface="ＭＳ ゴシック" pitchFamily="49" charset="-128"/>
              <a:ea typeface="ＭＳ ゴシック" pitchFamily="49" charset="-128"/>
            </a:rPr>
            <a:t>学校施設及び社会教育施設の新設・改築・大規模改修及び管理運営のため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　灌漑排水施設維持管理運営基金：排水機施設や水利施設の改修に伴い</a:t>
          </a:r>
          <a:r>
            <a:rPr kumimoji="1" lang="en-US" altLang="ja-JP" sz="1300">
              <a:solidFill>
                <a:schemeClr val="dk1"/>
              </a:solidFill>
              <a:effectLst/>
              <a:latin typeface="ＭＳ ゴシック" pitchFamily="49" charset="-128"/>
              <a:ea typeface="ＭＳ ゴシック" pitchFamily="49" charset="-128"/>
              <a:cs typeface="+mn-cs"/>
            </a:rPr>
            <a:t>66</a:t>
          </a:r>
          <a:r>
            <a:rPr kumimoji="1" lang="ja-JP" altLang="ja-JP" sz="1300">
              <a:solidFill>
                <a:schemeClr val="dk1"/>
              </a:solidFill>
              <a:effectLst/>
              <a:latin typeface="ＭＳ ゴシック" pitchFamily="49" charset="-128"/>
              <a:ea typeface="ＭＳ ゴシック" pitchFamily="49" charset="-128"/>
              <a:cs typeface="+mn-cs"/>
            </a:rPr>
            <a:t>百万円取り崩した</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霊園管理運営基金：遠賀霊園事業のため、管理料を財源として</a:t>
          </a:r>
          <a:r>
            <a:rPr kumimoji="1" lang="en-US" altLang="ja-JP" sz="1300">
              <a:solidFill>
                <a:schemeClr val="dk1"/>
              </a:solidFill>
              <a:effectLst/>
              <a:latin typeface="ＭＳ ゴシック" pitchFamily="49" charset="-128"/>
              <a:ea typeface="ＭＳ ゴシック" pitchFamily="49" charset="-128"/>
              <a:cs typeface="+mn-cs"/>
            </a:rPr>
            <a:t>18</a:t>
          </a:r>
          <a:r>
            <a:rPr kumimoji="1" lang="ja-JP" altLang="ja-JP" sz="1300">
              <a:solidFill>
                <a:schemeClr val="dk1"/>
              </a:solidFill>
              <a:effectLst/>
              <a:latin typeface="ＭＳ ゴシック" pitchFamily="49" charset="-128"/>
              <a:ea typeface="ＭＳ ゴシック" pitchFamily="49" charset="-128"/>
              <a:cs typeface="+mn-cs"/>
            </a:rPr>
            <a:t>百万円積立て</a:t>
          </a:r>
          <a:r>
            <a:rPr kumimoji="1" lang="ja-JP" altLang="en-US" sz="1300">
              <a:solidFill>
                <a:schemeClr val="dk1"/>
              </a:solidFill>
              <a:effectLst/>
              <a:latin typeface="ＭＳ ゴシック" pitchFamily="49" charset="-128"/>
              <a:ea typeface="ＭＳ ゴシック" pitchFamily="49" charset="-128"/>
              <a:cs typeface="+mn-cs"/>
            </a:rPr>
            <a:t>た</a:t>
          </a:r>
          <a:r>
            <a:rPr kumimoji="1" lang="ja-JP" altLang="ja-JP" sz="1300">
              <a:solidFill>
                <a:schemeClr val="dk1"/>
              </a:solidFill>
              <a:effectLst/>
              <a:latin typeface="ＭＳ ゴシック" pitchFamily="49" charset="-128"/>
              <a:ea typeface="ＭＳ ゴシック" pitchFamily="49" charset="-128"/>
              <a:cs typeface="+mn-cs"/>
            </a:rPr>
            <a:t>一方で、</a:t>
          </a:r>
          <a:r>
            <a:rPr kumimoji="1" lang="en-US" altLang="ja-JP" sz="1300">
              <a:solidFill>
                <a:schemeClr val="dk1"/>
              </a:solidFill>
              <a:effectLst/>
              <a:latin typeface="ＭＳ ゴシック" pitchFamily="49" charset="-128"/>
              <a:ea typeface="ＭＳ ゴシック" pitchFamily="49" charset="-128"/>
              <a:cs typeface="+mn-cs"/>
            </a:rPr>
            <a:t>23</a:t>
          </a:r>
          <a:r>
            <a:rPr kumimoji="1" lang="ja-JP" altLang="ja-JP" sz="1300">
              <a:solidFill>
                <a:schemeClr val="dk1"/>
              </a:solidFill>
              <a:effectLst/>
              <a:latin typeface="ＭＳ ゴシック" pitchFamily="49" charset="-128"/>
              <a:ea typeface="ＭＳ ゴシック" pitchFamily="49" charset="-128"/>
              <a:cs typeface="+mn-cs"/>
            </a:rPr>
            <a:t>百万円取り崩したことにより</a:t>
          </a:r>
          <a:r>
            <a:rPr kumimoji="1" lang="ja-JP" altLang="en-US" sz="1300">
              <a:solidFill>
                <a:schemeClr val="dk1"/>
              </a:solidFill>
              <a:effectLst/>
              <a:latin typeface="ＭＳ ゴシック" pitchFamily="49" charset="-128"/>
              <a:ea typeface="ＭＳ ゴシック" pitchFamily="49" charset="-128"/>
              <a:cs typeface="+mn-cs"/>
            </a:rPr>
            <a:t>減少</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itchFamily="49" charset="-128"/>
              <a:ea typeface="ＭＳ ゴシック" pitchFamily="49" charset="-128"/>
              <a:cs typeface="+mn-cs"/>
            </a:rPr>
            <a:t>　灌漑排水施設維持管理運営基金：排水機施設や水利施設の改修</a:t>
          </a:r>
          <a:r>
            <a:rPr lang="ja-JP" altLang="ja-JP" sz="1300">
              <a:solidFill>
                <a:schemeClr val="dk1"/>
              </a:solidFill>
              <a:effectLst/>
              <a:latin typeface="ＭＳ ゴシック" pitchFamily="49" charset="-128"/>
              <a:ea typeface="ＭＳ ゴシック" pitchFamily="49" charset="-128"/>
              <a:cs typeface="+mn-cs"/>
            </a:rPr>
            <a:t>に伴い、継続して取り崩していく見込み</a:t>
          </a:r>
          <a:endParaRPr lang="ja-JP" altLang="ja-JP" sz="1300">
            <a:effectLst/>
            <a:latin typeface="ＭＳ ゴシック" pitchFamily="49" charset="-128"/>
            <a:ea typeface="ＭＳ ゴシック" pitchFamily="49" charset="-128"/>
          </a:endParaRPr>
        </a:p>
        <a:p>
          <a:pPr eaLnBrk="1" fontAlgn="auto" latinLnBrk="0" hangingPunct="1"/>
          <a:r>
            <a:rPr lang="ja-JP" altLang="ja-JP" sz="1300">
              <a:solidFill>
                <a:schemeClr val="dk1"/>
              </a:solidFill>
              <a:effectLst/>
              <a:latin typeface="ＭＳ ゴシック" pitchFamily="49" charset="-128"/>
              <a:ea typeface="ＭＳ ゴシック" pitchFamily="49" charset="-128"/>
              <a:cs typeface="+mn-cs"/>
            </a:rPr>
            <a:t>　</a:t>
          </a:r>
          <a:r>
            <a:rPr lang="ja-JP" altLang="ja-JP" sz="1300" baseline="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霊園管理運営基金：遠賀霊園事業に伴い、基金を取り崩した一方で、今後の事業運営のため管理料を財源として積立予定</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普通建設事業費等に係る一般財源に充てたため、</a:t>
          </a:r>
          <a:r>
            <a:rPr kumimoji="1" lang="en-US" altLang="ja-JP" sz="1300">
              <a:solidFill>
                <a:schemeClr val="dk1"/>
              </a:solidFill>
              <a:effectLst/>
              <a:latin typeface="+mn-lt"/>
              <a:ea typeface="+mn-ea"/>
              <a:cs typeface="+mn-cs"/>
            </a:rPr>
            <a:t>195</a:t>
          </a:r>
          <a:r>
            <a:rPr kumimoji="1" lang="ja-JP" altLang="ja-JP" sz="1300">
              <a:solidFill>
                <a:schemeClr val="dk1"/>
              </a:solidFill>
              <a:effectLst/>
              <a:latin typeface="+mn-lt"/>
              <a:ea typeface="+mn-ea"/>
              <a:cs typeface="+mn-cs"/>
            </a:rPr>
            <a:t>百万円取り崩したことにより減となった。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一般財源が生じる駅北周辺整備事業等、普通建設事業の実施に伴い、中長期的に減少傾向にある。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利子積立により１百万円の増となった。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地方債償還に充てるため、中長期的に減少していく見込み。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有形固定資産減価償却率については、類似団体の平均値を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いる。要因としては、平成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年度に学校の空調整備やトイレ改修事業を実施し、有形固定資産額が増加したことがあげられる。今後も</a:t>
          </a:r>
          <a:r>
            <a:rPr kumimoji="1" lang="ja-JP" altLang="ja-JP" sz="1100">
              <a:solidFill>
                <a:schemeClr val="dk1"/>
              </a:solidFill>
              <a:effectLst/>
              <a:latin typeface="+mn-lt"/>
              <a:ea typeface="+mn-ea"/>
              <a:cs typeface="+mn-cs"/>
            </a:rPr>
            <a:t>公共施設等総合管理計画に基づき、老朽化した施設の改修費の平準化や統合・廃止等を</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的な</a:t>
          </a:r>
          <a:r>
            <a:rPr kumimoji="1" lang="ja-JP" altLang="ja-JP" sz="1100">
              <a:solidFill>
                <a:schemeClr val="dk1"/>
              </a:solidFill>
              <a:effectLst/>
              <a:latin typeface="+mn-lt"/>
              <a:ea typeface="+mn-ea"/>
              <a:cs typeface="+mn-cs"/>
            </a:rPr>
            <a:t>取り組みにより、改善させていく必要がある。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3" name="直線コネクタ 72"/>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4"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5" name="直線コネクタ 74"/>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6"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7" name="直線コネクタ 76"/>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8"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9" name="フローチャート: 判断 78"/>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0" name="フローチャート: 判断 79"/>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1" name="フローチャート: 判断 80"/>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2" name="フローチャート: 判断 81"/>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8" name="楕円 87"/>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151782</xdr:rowOff>
    </xdr:from>
    <xdr:ext cx="405111" cy="259045"/>
    <xdr:sp macro="" textlink="">
      <xdr:nvSpPr>
        <xdr:cNvPr id="89" name="有形固定資産減価償却率該当値テキスト"/>
        <xdr:cNvSpPr txBox="1"/>
      </xdr:nvSpPr>
      <xdr:spPr>
        <a:xfrm>
          <a:off x="48133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46899</xdr:rowOff>
    </xdr:from>
    <xdr:to>
      <xdr:col>19</xdr:col>
      <xdr:colOff>187325</xdr:colOff>
      <xdr:row>29</xdr:row>
      <xdr:rowOff>148499</xdr:rowOff>
    </xdr:to>
    <xdr:sp macro="" textlink="">
      <xdr:nvSpPr>
        <xdr:cNvPr id="90" name="楕円 89"/>
        <xdr:cNvSpPr/>
      </xdr:nvSpPr>
      <xdr:spPr>
        <a:xfrm>
          <a:off x="4000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30</xdr:row>
      <xdr:rowOff>52705</xdr:rowOff>
    </xdr:to>
    <xdr:cxnSp macro="">
      <xdr:nvCxnSpPr>
        <xdr:cNvPr id="91" name="直線コネクタ 90"/>
        <xdr:cNvCxnSpPr/>
      </xdr:nvCxnSpPr>
      <xdr:spPr>
        <a:xfrm>
          <a:off x="4051300" y="5841274"/>
          <a:ext cx="7112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2" name="楕円 91"/>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97699</xdr:rowOff>
    </xdr:from>
    <xdr:to>
      <xdr:col>19</xdr:col>
      <xdr:colOff>136525</xdr:colOff>
      <xdr:row>29</xdr:row>
      <xdr:rowOff>116205</xdr:rowOff>
    </xdr:to>
    <xdr:cxnSp macro="">
      <xdr:nvCxnSpPr>
        <xdr:cNvPr id="93" name="直線コネクタ 92"/>
        <xdr:cNvCxnSpPr/>
      </xdr:nvCxnSpPr>
      <xdr:spPr>
        <a:xfrm flipV="1">
          <a:off x="3289300" y="584127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4" name="楕円 93"/>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116205</xdr:rowOff>
    </xdr:to>
    <xdr:cxnSp macro="">
      <xdr:nvCxnSpPr>
        <xdr:cNvPr id="95" name="直線コネクタ 94"/>
        <xdr:cNvCxnSpPr/>
      </xdr:nvCxnSpPr>
      <xdr:spPr>
        <a:xfrm>
          <a:off x="2527300" y="585361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6"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7"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8"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165026</xdr:rowOff>
    </xdr:from>
    <xdr:ext cx="405111" cy="259045"/>
    <xdr:sp macro="" textlink="">
      <xdr:nvSpPr>
        <xdr:cNvPr id="99" name="n_1mainValue有形固定資産減価償却率"/>
        <xdr:cNvSpPr txBox="1"/>
      </xdr:nvSpPr>
      <xdr:spPr>
        <a:xfrm>
          <a:off x="38360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1" name="n_3mainValue有形固定資産減価償却率"/>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については、類似団体の平均値を上回っている。将来負担額の増加や充当可能基金残高が減少傾向にあるため、基金の取り崩しや新発債の発行抑制に努めて、行政運営を努めていく必要がある。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0" name="テキスト ボックス 11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2" name="テキスト ボックス 12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4" name="テキスト ボックス 12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8" name="直線コネクタ 127"/>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1"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2" name="直線コネクタ 131"/>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33"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4" name="フローチャート: 判断 133"/>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5" name="フローチャート: 判断 134"/>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155971</xdr:rowOff>
    </xdr:from>
    <xdr:to>
      <xdr:col>76</xdr:col>
      <xdr:colOff>73025</xdr:colOff>
      <xdr:row>31</xdr:row>
      <xdr:rowOff>86121</xdr:rowOff>
    </xdr:to>
    <xdr:sp macro="" textlink="">
      <xdr:nvSpPr>
        <xdr:cNvPr id="141" name="楕円 140"/>
        <xdr:cNvSpPr/>
      </xdr:nvSpPr>
      <xdr:spPr>
        <a:xfrm>
          <a:off x="147447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7398</xdr:rowOff>
    </xdr:from>
    <xdr:ext cx="469744" cy="259045"/>
    <xdr:sp macro="" textlink="">
      <xdr:nvSpPr>
        <xdr:cNvPr id="142" name="債務償還比率該当値テキスト"/>
        <xdr:cNvSpPr txBox="1"/>
      </xdr:nvSpPr>
      <xdr:spPr>
        <a:xfrm>
          <a:off x="14846300" y="59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147335</xdr:rowOff>
    </xdr:from>
    <xdr:to>
      <xdr:col>72</xdr:col>
      <xdr:colOff>123825</xdr:colOff>
      <xdr:row>31</xdr:row>
      <xdr:rowOff>77485</xdr:rowOff>
    </xdr:to>
    <xdr:sp macro="" textlink="">
      <xdr:nvSpPr>
        <xdr:cNvPr id="143" name="楕円 142"/>
        <xdr:cNvSpPr/>
      </xdr:nvSpPr>
      <xdr:spPr>
        <a:xfrm>
          <a:off x="14033500" y="60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26685</xdr:rowOff>
    </xdr:from>
    <xdr:to>
      <xdr:col>76</xdr:col>
      <xdr:colOff>22225</xdr:colOff>
      <xdr:row>31</xdr:row>
      <xdr:rowOff>35321</xdr:rowOff>
    </xdr:to>
    <xdr:cxnSp macro="">
      <xdr:nvCxnSpPr>
        <xdr:cNvPr id="144" name="直線コネクタ 143"/>
        <xdr:cNvCxnSpPr/>
      </xdr:nvCxnSpPr>
      <xdr:spPr>
        <a:xfrm>
          <a:off x="14084300" y="6113160"/>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45"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94012</xdr:rowOff>
    </xdr:from>
    <xdr:ext cx="469744" cy="259045"/>
    <xdr:sp macro="" textlink="">
      <xdr:nvSpPr>
        <xdr:cNvPr id="146" name="n_1mainValue債務償還比率"/>
        <xdr:cNvSpPr txBox="1"/>
      </xdr:nvSpPr>
      <xdr:spPr>
        <a:xfrm>
          <a:off x="13836727" y="58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1" name="楕円 70"/>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146702</xdr:rowOff>
    </xdr:from>
    <xdr:ext cx="405111" cy="259045"/>
    <xdr:sp macro="" textlink="">
      <xdr:nvSpPr>
        <xdr:cNvPr id="72" name="【道路】&#10;有形固定資産減価償却率該当値テキスト"/>
        <xdr:cNvSpPr txBox="1"/>
      </xdr:nvSpPr>
      <xdr:spPr>
        <a:xfrm>
          <a:off x="4673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3" name="楕円 72"/>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47625</xdr:rowOff>
    </xdr:to>
    <xdr:cxnSp macro="">
      <xdr:nvCxnSpPr>
        <xdr:cNvPr id="74" name="直線コネクタ 73"/>
        <xdr:cNvCxnSpPr/>
      </xdr:nvCxnSpPr>
      <xdr:spPr>
        <a:xfrm>
          <a:off x="3797300" y="6543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5" name="楕円 74"/>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60960</xdr:rowOff>
    </xdr:to>
    <xdr:cxnSp macro="">
      <xdr:nvCxnSpPr>
        <xdr:cNvPr id="76" name="直線コネクタ 75"/>
        <xdr:cNvCxnSpPr/>
      </xdr:nvCxnSpPr>
      <xdr:spPr>
        <a:xfrm flipV="1">
          <a:off x="2908300" y="654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7" name="楕円 76"/>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80010</xdr:rowOff>
    </xdr:to>
    <xdr:cxnSp macro="">
      <xdr:nvCxnSpPr>
        <xdr:cNvPr id="78" name="直線コネクタ 77"/>
        <xdr:cNvCxnSpPr/>
      </xdr:nvCxnSpPr>
      <xdr:spPr>
        <a:xfrm flipV="1">
          <a:off x="2019300" y="65760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2" name="n_1main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3" name="n_2main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4" name="n_3main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31180</xdr:rowOff>
    </xdr:from>
    <xdr:to>
      <xdr:col>55</xdr:col>
      <xdr:colOff>50800</xdr:colOff>
      <xdr:row>42</xdr:row>
      <xdr:rowOff>132780</xdr:rowOff>
    </xdr:to>
    <xdr:sp macro="" textlink="">
      <xdr:nvSpPr>
        <xdr:cNvPr id="125" name="楕円 124"/>
        <xdr:cNvSpPr/>
      </xdr:nvSpPr>
      <xdr:spPr>
        <a:xfrm>
          <a:off x="10426700" y="72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31200</xdr:rowOff>
    </xdr:from>
    <xdr:to>
      <xdr:col>50</xdr:col>
      <xdr:colOff>165100</xdr:colOff>
      <xdr:row>42</xdr:row>
      <xdr:rowOff>132800</xdr:rowOff>
    </xdr:to>
    <xdr:sp macro="" textlink="">
      <xdr:nvSpPr>
        <xdr:cNvPr id="127" name="楕円 126"/>
        <xdr:cNvSpPr/>
      </xdr:nvSpPr>
      <xdr:spPr>
        <a:xfrm>
          <a:off x="9588500" y="72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81980</xdr:rowOff>
    </xdr:from>
    <xdr:to>
      <xdr:col>55</xdr:col>
      <xdr:colOff>0</xdr:colOff>
      <xdr:row>42</xdr:row>
      <xdr:rowOff>82000</xdr:rowOff>
    </xdr:to>
    <xdr:cxnSp macro="">
      <xdr:nvCxnSpPr>
        <xdr:cNvPr id="128" name="直線コネクタ 127"/>
        <xdr:cNvCxnSpPr/>
      </xdr:nvCxnSpPr>
      <xdr:spPr>
        <a:xfrm flipV="1">
          <a:off x="9639300" y="7282880"/>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31244</xdr:rowOff>
    </xdr:from>
    <xdr:to>
      <xdr:col>46</xdr:col>
      <xdr:colOff>38100</xdr:colOff>
      <xdr:row>42</xdr:row>
      <xdr:rowOff>132844</xdr:rowOff>
    </xdr:to>
    <xdr:sp macro="" textlink="">
      <xdr:nvSpPr>
        <xdr:cNvPr id="129" name="楕円 128"/>
        <xdr:cNvSpPr/>
      </xdr:nvSpPr>
      <xdr:spPr>
        <a:xfrm>
          <a:off x="8699500" y="7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82000</xdr:rowOff>
    </xdr:from>
    <xdr:to>
      <xdr:col>50</xdr:col>
      <xdr:colOff>114300</xdr:colOff>
      <xdr:row>42</xdr:row>
      <xdr:rowOff>82044</xdr:rowOff>
    </xdr:to>
    <xdr:cxnSp macro="">
      <xdr:nvCxnSpPr>
        <xdr:cNvPr id="130" name="直線コネクタ 129"/>
        <xdr:cNvCxnSpPr/>
      </xdr:nvCxnSpPr>
      <xdr:spPr>
        <a:xfrm flipV="1">
          <a:off x="8750300" y="728290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31321</xdr:rowOff>
    </xdr:from>
    <xdr:to>
      <xdr:col>41</xdr:col>
      <xdr:colOff>101600</xdr:colOff>
      <xdr:row>42</xdr:row>
      <xdr:rowOff>132921</xdr:rowOff>
    </xdr:to>
    <xdr:sp macro="" textlink="">
      <xdr:nvSpPr>
        <xdr:cNvPr id="131" name="楕円 130"/>
        <xdr:cNvSpPr/>
      </xdr:nvSpPr>
      <xdr:spPr>
        <a:xfrm>
          <a:off x="7810500" y="72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82044</xdr:rowOff>
    </xdr:from>
    <xdr:to>
      <xdr:col>45</xdr:col>
      <xdr:colOff>177800</xdr:colOff>
      <xdr:row>42</xdr:row>
      <xdr:rowOff>82121</xdr:rowOff>
    </xdr:to>
    <xdr:cxnSp macro="">
      <xdr:nvCxnSpPr>
        <xdr:cNvPr id="132" name="直線コネクタ 131"/>
        <xdr:cNvCxnSpPr/>
      </xdr:nvCxnSpPr>
      <xdr:spPr>
        <a:xfrm flipV="1">
          <a:off x="7861300" y="728294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123927</xdr:rowOff>
    </xdr:from>
    <xdr:ext cx="469744" cy="259045"/>
    <xdr:sp macro="" textlink="">
      <xdr:nvSpPr>
        <xdr:cNvPr id="136" name="n_1mainValue【道路】&#10;一人当たり延長"/>
        <xdr:cNvSpPr txBox="1"/>
      </xdr:nvSpPr>
      <xdr:spPr>
        <a:xfrm>
          <a:off x="9391727" y="732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123971</xdr:rowOff>
    </xdr:from>
    <xdr:ext cx="469744" cy="259045"/>
    <xdr:sp macro="" textlink="">
      <xdr:nvSpPr>
        <xdr:cNvPr id="137" name="n_2mainValue【道路】&#10;一人当たり延長"/>
        <xdr:cNvSpPr txBox="1"/>
      </xdr:nvSpPr>
      <xdr:spPr>
        <a:xfrm>
          <a:off x="8515427" y="7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124048</xdr:rowOff>
    </xdr:from>
    <xdr:ext cx="469744" cy="259045"/>
    <xdr:sp macro="" textlink="">
      <xdr:nvSpPr>
        <xdr:cNvPr id="138" name="n_3mainValue【道路】&#10;一人当たり延長"/>
        <xdr:cNvSpPr txBox="1"/>
      </xdr:nvSpPr>
      <xdr:spPr>
        <a:xfrm>
          <a:off x="7626427" y="732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9" name="楕円 178"/>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80" name="【橋りょう・トンネル】&#10;有形固定資産減価償却率該当値テキスト"/>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81" name="楕円 180"/>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22860</xdr:rowOff>
    </xdr:to>
    <xdr:cxnSp macro="">
      <xdr:nvCxnSpPr>
        <xdr:cNvPr id="182" name="直線コネクタ 181"/>
        <xdr:cNvCxnSpPr/>
      </xdr:nvCxnSpPr>
      <xdr:spPr>
        <a:xfrm flipV="1">
          <a:off x="3797300" y="1011881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83" name="楕円 182"/>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50619</xdr:rowOff>
    </xdr:to>
    <xdr:cxnSp macro="">
      <xdr:nvCxnSpPr>
        <xdr:cNvPr id="184" name="直線コネクタ 183"/>
        <xdr:cNvCxnSpPr/>
      </xdr:nvCxnSpPr>
      <xdr:spPr>
        <a:xfrm flipV="1">
          <a:off x="2908300" y="101384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85" name="楕円 184"/>
        <xdr:cNvSpPr/>
      </xdr:nvSpPr>
      <xdr:spPr>
        <a:xfrm>
          <a:off x="1968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62049</xdr:rowOff>
    </xdr:to>
    <xdr:cxnSp macro="">
      <xdr:nvCxnSpPr>
        <xdr:cNvPr id="186" name="直線コネクタ 185"/>
        <xdr:cNvCxnSpPr/>
      </xdr:nvCxnSpPr>
      <xdr:spPr>
        <a:xfrm flipV="1">
          <a:off x="2019300" y="101661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90"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91" name="n_2mainValue【橋りょう・トンネル】&#10;有形固定資産減価償却率"/>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92" name="n_3main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152810</xdr:rowOff>
    </xdr:from>
    <xdr:to>
      <xdr:col>55</xdr:col>
      <xdr:colOff>50800</xdr:colOff>
      <xdr:row>64</xdr:row>
      <xdr:rowOff>82960</xdr:rowOff>
    </xdr:to>
    <xdr:sp macro="" textlink="">
      <xdr:nvSpPr>
        <xdr:cNvPr id="233" name="楕円 232"/>
        <xdr:cNvSpPr/>
      </xdr:nvSpPr>
      <xdr:spPr>
        <a:xfrm>
          <a:off x="10426700" y="10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92588</xdr:rowOff>
    </xdr:from>
    <xdr:ext cx="599010" cy="259045"/>
    <xdr:sp macro="" textlink="">
      <xdr:nvSpPr>
        <xdr:cNvPr id="234" name="【橋りょう・トンネル】&#10;一人当たり有形固定資産（償却資産）額該当値テキスト"/>
        <xdr:cNvSpPr txBox="1"/>
      </xdr:nvSpPr>
      <xdr:spPr>
        <a:xfrm>
          <a:off x="10515600" y="108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153763</xdr:rowOff>
    </xdr:from>
    <xdr:to>
      <xdr:col>50</xdr:col>
      <xdr:colOff>165100</xdr:colOff>
      <xdr:row>64</xdr:row>
      <xdr:rowOff>83913</xdr:rowOff>
    </xdr:to>
    <xdr:sp macro="" textlink="">
      <xdr:nvSpPr>
        <xdr:cNvPr id="235" name="楕円 234"/>
        <xdr:cNvSpPr/>
      </xdr:nvSpPr>
      <xdr:spPr>
        <a:xfrm>
          <a:off x="9588500" y="10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32160</xdr:rowOff>
    </xdr:from>
    <xdr:to>
      <xdr:col>55</xdr:col>
      <xdr:colOff>0</xdr:colOff>
      <xdr:row>64</xdr:row>
      <xdr:rowOff>33113</xdr:rowOff>
    </xdr:to>
    <xdr:cxnSp macro="">
      <xdr:nvCxnSpPr>
        <xdr:cNvPr id="236" name="直線コネクタ 235"/>
        <xdr:cNvCxnSpPr/>
      </xdr:nvCxnSpPr>
      <xdr:spPr>
        <a:xfrm flipV="1">
          <a:off x="9639300" y="1100496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153759</xdr:rowOff>
    </xdr:from>
    <xdr:to>
      <xdr:col>46</xdr:col>
      <xdr:colOff>38100</xdr:colOff>
      <xdr:row>64</xdr:row>
      <xdr:rowOff>83909</xdr:rowOff>
    </xdr:to>
    <xdr:sp macro="" textlink="">
      <xdr:nvSpPr>
        <xdr:cNvPr id="237" name="楕円 236"/>
        <xdr:cNvSpPr/>
      </xdr:nvSpPr>
      <xdr:spPr>
        <a:xfrm>
          <a:off x="8699500" y="109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33109</xdr:rowOff>
    </xdr:from>
    <xdr:to>
      <xdr:col>50</xdr:col>
      <xdr:colOff>114300</xdr:colOff>
      <xdr:row>64</xdr:row>
      <xdr:rowOff>33113</xdr:rowOff>
    </xdr:to>
    <xdr:cxnSp macro="">
      <xdr:nvCxnSpPr>
        <xdr:cNvPr id="238" name="直線コネクタ 237"/>
        <xdr:cNvCxnSpPr/>
      </xdr:nvCxnSpPr>
      <xdr:spPr>
        <a:xfrm>
          <a:off x="8750300" y="1100590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155684</xdr:rowOff>
    </xdr:from>
    <xdr:to>
      <xdr:col>41</xdr:col>
      <xdr:colOff>101600</xdr:colOff>
      <xdr:row>64</xdr:row>
      <xdr:rowOff>85834</xdr:rowOff>
    </xdr:to>
    <xdr:sp macro="" textlink="">
      <xdr:nvSpPr>
        <xdr:cNvPr id="239" name="楕円 238"/>
        <xdr:cNvSpPr/>
      </xdr:nvSpPr>
      <xdr:spPr>
        <a:xfrm>
          <a:off x="7810500" y="109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33109</xdr:rowOff>
    </xdr:from>
    <xdr:to>
      <xdr:col>45</xdr:col>
      <xdr:colOff>177800</xdr:colOff>
      <xdr:row>64</xdr:row>
      <xdr:rowOff>35034</xdr:rowOff>
    </xdr:to>
    <xdr:cxnSp macro="">
      <xdr:nvCxnSpPr>
        <xdr:cNvPr id="240" name="直線コネクタ 239"/>
        <xdr:cNvCxnSpPr/>
      </xdr:nvCxnSpPr>
      <xdr:spPr>
        <a:xfrm flipV="1">
          <a:off x="7861300" y="11005909"/>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75040</xdr:rowOff>
    </xdr:from>
    <xdr:ext cx="599010" cy="259045"/>
    <xdr:sp macro="" textlink="">
      <xdr:nvSpPr>
        <xdr:cNvPr id="244" name="n_1mainValue【橋りょう・トンネル】&#10;一人当たり有形固定資産（償却資産）額"/>
        <xdr:cNvSpPr txBox="1"/>
      </xdr:nvSpPr>
      <xdr:spPr>
        <a:xfrm>
          <a:off x="9327095" y="1104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75036</xdr:rowOff>
    </xdr:from>
    <xdr:ext cx="599010" cy="259045"/>
    <xdr:sp macro="" textlink="">
      <xdr:nvSpPr>
        <xdr:cNvPr id="245" name="n_2mainValue【橋りょう・トンネル】&#10;一人当たり有形固定資産（償却資産）額"/>
        <xdr:cNvSpPr txBox="1"/>
      </xdr:nvSpPr>
      <xdr:spPr>
        <a:xfrm>
          <a:off x="8450795" y="11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76961</xdr:rowOff>
    </xdr:from>
    <xdr:ext cx="599010" cy="259045"/>
    <xdr:sp macro="" textlink="">
      <xdr:nvSpPr>
        <xdr:cNvPr id="246" name="n_3mainValue【橋りょう・トンネル】&#10;一人当たり有形固定資産（償却資産）額"/>
        <xdr:cNvSpPr txBox="1"/>
      </xdr:nvSpPr>
      <xdr:spPr>
        <a:xfrm>
          <a:off x="7561795" y="1104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86" name="楕円 285"/>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89552</xdr:rowOff>
    </xdr:from>
    <xdr:ext cx="405111" cy="259045"/>
    <xdr:sp macro="" textlink="">
      <xdr:nvSpPr>
        <xdr:cNvPr id="287" name="【公営住宅】&#10;有形固定資産減価償却率該当値テキスト"/>
        <xdr:cNvSpPr txBox="1"/>
      </xdr:nvSpPr>
      <xdr:spPr>
        <a:xfrm>
          <a:off x="46736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88" name="楕円 287"/>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19050</xdr:rowOff>
    </xdr:to>
    <xdr:cxnSp macro="">
      <xdr:nvCxnSpPr>
        <xdr:cNvPr id="289" name="直線コネクタ 288"/>
        <xdr:cNvCxnSpPr/>
      </xdr:nvCxnSpPr>
      <xdr:spPr>
        <a:xfrm flipV="1">
          <a:off x="3797300" y="14049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90" name="楕円 289"/>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66675</xdr:rowOff>
    </xdr:to>
    <xdr:cxnSp macro="">
      <xdr:nvCxnSpPr>
        <xdr:cNvPr id="291" name="直線コネクタ 290"/>
        <xdr:cNvCxnSpPr/>
      </xdr:nvCxnSpPr>
      <xdr:spPr>
        <a:xfrm flipV="1">
          <a:off x="2908300" y="14077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2" name="楕円 291"/>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66675</xdr:rowOff>
    </xdr:to>
    <xdr:cxnSp macro="">
      <xdr:nvCxnSpPr>
        <xdr:cNvPr id="293" name="直線コネクタ 292"/>
        <xdr:cNvCxnSpPr/>
      </xdr:nvCxnSpPr>
      <xdr:spPr>
        <a:xfrm>
          <a:off x="2019300" y="14123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297" name="n_1mainValue【公営住宅】&#10;有形固定資産減価償却率"/>
        <xdr:cNvSpPr txBox="1"/>
      </xdr:nvSpPr>
      <xdr:spPr>
        <a:xfrm>
          <a:off x="3582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8" name="n_2mainValue【公営住宅】&#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99" name="n_3main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45822</xdr:rowOff>
    </xdr:from>
    <xdr:to>
      <xdr:col>55</xdr:col>
      <xdr:colOff>50800</xdr:colOff>
      <xdr:row>84</xdr:row>
      <xdr:rowOff>147422</xdr:rowOff>
    </xdr:to>
    <xdr:sp macro="" textlink="">
      <xdr:nvSpPr>
        <xdr:cNvPr id="336" name="楕円 335"/>
        <xdr:cNvSpPr/>
      </xdr:nvSpPr>
      <xdr:spPr>
        <a:xfrm>
          <a:off x="10426700" y="144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24249</xdr:rowOff>
    </xdr:from>
    <xdr:ext cx="469744" cy="259045"/>
    <xdr:sp macro="" textlink="">
      <xdr:nvSpPr>
        <xdr:cNvPr id="337" name="【公営住宅】&#10;一人当たり面積該当値テキスト"/>
        <xdr:cNvSpPr txBox="1"/>
      </xdr:nvSpPr>
      <xdr:spPr>
        <a:xfrm>
          <a:off x="10515600" y="144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46279</xdr:rowOff>
    </xdr:from>
    <xdr:to>
      <xdr:col>50</xdr:col>
      <xdr:colOff>165100</xdr:colOff>
      <xdr:row>84</xdr:row>
      <xdr:rowOff>147879</xdr:rowOff>
    </xdr:to>
    <xdr:sp macro="" textlink="">
      <xdr:nvSpPr>
        <xdr:cNvPr id="338" name="楕円 337"/>
        <xdr:cNvSpPr/>
      </xdr:nvSpPr>
      <xdr:spPr>
        <a:xfrm>
          <a:off x="95885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96622</xdr:rowOff>
    </xdr:from>
    <xdr:to>
      <xdr:col>55</xdr:col>
      <xdr:colOff>0</xdr:colOff>
      <xdr:row>84</xdr:row>
      <xdr:rowOff>97079</xdr:rowOff>
    </xdr:to>
    <xdr:cxnSp macro="">
      <xdr:nvCxnSpPr>
        <xdr:cNvPr id="339" name="直線コネクタ 338"/>
        <xdr:cNvCxnSpPr/>
      </xdr:nvCxnSpPr>
      <xdr:spPr>
        <a:xfrm flipV="1">
          <a:off x="9639300" y="1449842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46279</xdr:rowOff>
    </xdr:from>
    <xdr:to>
      <xdr:col>46</xdr:col>
      <xdr:colOff>38100</xdr:colOff>
      <xdr:row>84</xdr:row>
      <xdr:rowOff>147879</xdr:rowOff>
    </xdr:to>
    <xdr:sp macro="" textlink="">
      <xdr:nvSpPr>
        <xdr:cNvPr id="340" name="楕円 339"/>
        <xdr:cNvSpPr/>
      </xdr:nvSpPr>
      <xdr:spPr>
        <a:xfrm>
          <a:off x="86995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97079</xdr:rowOff>
    </xdr:from>
    <xdr:to>
      <xdr:col>50</xdr:col>
      <xdr:colOff>114300</xdr:colOff>
      <xdr:row>84</xdr:row>
      <xdr:rowOff>97079</xdr:rowOff>
    </xdr:to>
    <xdr:cxnSp macro="">
      <xdr:nvCxnSpPr>
        <xdr:cNvPr id="341" name="直線コネクタ 340"/>
        <xdr:cNvCxnSpPr/>
      </xdr:nvCxnSpPr>
      <xdr:spPr>
        <a:xfrm>
          <a:off x="8750300" y="14498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47192</xdr:rowOff>
    </xdr:from>
    <xdr:to>
      <xdr:col>41</xdr:col>
      <xdr:colOff>101600</xdr:colOff>
      <xdr:row>84</xdr:row>
      <xdr:rowOff>148792</xdr:rowOff>
    </xdr:to>
    <xdr:sp macro="" textlink="">
      <xdr:nvSpPr>
        <xdr:cNvPr id="342" name="楕円 341"/>
        <xdr:cNvSpPr/>
      </xdr:nvSpPr>
      <xdr:spPr>
        <a:xfrm>
          <a:off x="7810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97079</xdr:rowOff>
    </xdr:from>
    <xdr:to>
      <xdr:col>45</xdr:col>
      <xdr:colOff>177800</xdr:colOff>
      <xdr:row>84</xdr:row>
      <xdr:rowOff>97992</xdr:rowOff>
    </xdr:to>
    <xdr:cxnSp macro="">
      <xdr:nvCxnSpPr>
        <xdr:cNvPr id="343" name="直線コネクタ 342"/>
        <xdr:cNvCxnSpPr/>
      </xdr:nvCxnSpPr>
      <xdr:spPr>
        <a:xfrm flipV="1">
          <a:off x="7861300" y="1449887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139006</xdr:rowOff>
    </xdr:from>
    <xdr:ext cx="469744" cy="259045"/>
    <xdr:sp macro="" textlink="">
      <xdr:nvSpPr>
        <xdr:cNvPr id="347" name="n_1mainValue【公営住宅】&#10;一人当たり面積"/>
        <xdr:cNvSpPr txBox="1"/>
      </xdr:nvSpPr>
      <xdr:spPr>
        <a:xfrm>
          <a:off x="9391727" y="145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139006</xdr:rowOff>
    </xdr:from>
    <xdr:ext cx="469744" cy="259045"/>
    <xdr:sp macro="" textlink="">
      <xdr:nvSpPr>
        <xdr:cNvPr id="348" name="n_2mainValue【公営住宅】&#10;一人当たり面積"/>
        <xdr:cNvSpPr txBox="1"/>
      </xdr:nvSpPr>
      <xdr:spPr>
        <a:xfrm>
          <a:off x="8515427" y="145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139919</xdr:rowOff>
    </xdr:from>
    <xdr:ext cx="469744" cy="259045"/>
    <xdr:sp macro="" textlink="">
      <xdr:nvSpPr>
        <xdr:cNvPr id="349" name="n_3mainValue【公営住宅】&#10;一人当たり面積"/>
        <xdr:cNvSpPr txBox="1"/>
      </xdr:nvSpPr>
      <xdr:spPr>
        <a:xfrm>
          <a:off x="7626427" y="145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06" name="直線コネクタ 405"/>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07"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08" name="直線コネクタ 407"/>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09"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10" name="直線コネクタ 409"/>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11"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12" name="フローチャート: 判断 411"/>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13" name="フローチャート: 判断 412"/>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14" name="フローチャート: 判断 413"/>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15" name="フローチャート: 判断 414"/>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21" name="楕円 420"/>
        <xdr:cNvSpPr/>
      </xdr:nvSpPr>
      <xdr:spPr>
        <a:xfrm>
          <a:off x="16268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156862</xdr:rowOff>
    </xdr:from>
    <xdr:ext cx="405111" cy="259045"/>
    <xdr:sp macro="" textlink="">
      <xdr:nvSpPr>
        <xdr:cNvPr id="422" name="【学校施設】&#10;有形固定資産減価償却率該当値テキスト"/>
        <xdr:cNvSpPr txBox="1"/>
      </xdr:nvSpPr>
      <xdr:spPr>
        <a:xfrm>
          <a:off x="16357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423" name="楕円 422"/>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59</xdr:row>
      <xdr:rowOff>13335</xdr:rowOff>
    </xdr:to>
    <xdr:cxnSp macro="">
      <xdr:nvCxnSpPr>
        <xdr:cNvPr id="424" name="直線コネクタ 423"/>
        <xdr:cNvCxnSpPr/>
      </xdr:nvCxnSpPr>
      <xdr:spPr>
        <a:xfrm>
          <a:off x="15481300" y="1006792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425" name="楕円 424"/>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123825</xdr:rowOff>
    </xdr:to>
    <xdr:cxnSp macro="">
      <xdr:nvCxnSpPr>
        <xdr:cNvPr id="426" name="直線コネクタ 425"/>
        <xdr:cNvCxnSpPr/>
      </xdr:nvCxnSpPr>
      <xdr:spPr>
        <a:xfrm>
          <a:off x="14592300" y="99936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427" name="楕円 426"/>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53340</xdr:rowOff>
    </xdr:to>
    <xdr:cxnSp macro="">
      <xdr:nvCxnSpPr>
        <xdr:cNvPr id="428" name="直線コネクタ 427"/>
        <xdr:cNvCxnSpPr/>
      </xdr:nvCxnSpPr>
      <xdr:spPr>
        <a:xfrm flipV="1">
          <a:off x="13703300" y="9993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29"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30"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431"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432" name="n_1mainValue【学校施設】&#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433"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434" name="n_3mainValue【学校施設】&#10;有形固定資産減価償却率"/>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59" name="直線コネクタ 458"/>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60"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61" name="直線コネクタ 460"/>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62"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63" name="直線コネクタ 462"/>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464"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65" name="フローチャート: 判断 464"/>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66" name="フローチャート: 判断 465"/>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67" name="フローチャート: 判断 466"/>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68" name="フローチャート: 判断 467"/>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157988</xdr:rowOff>
    </xdr:from>
    <xdr:to>
      <xdr:col>116</xdr:col>
      <xdr:colOff>114300</xdr:colOff>
      <xdr:row>62</xdr:row>
      <xdr:rowOff>88138</xdr:rowOff>
    </xdr:to>
    <xdr:sp macro="" textlink="">
      <xdr:nvSpPr>
        <xdr:cNvPr id="474" name="楕円 473"/>
        <xdr:cNvSpPr/>
      </xdr:nvSpPr>
      <xdr:spPr>
        <a:xfrm>
          <a:off x="2211070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9415</xdr:rowOff>
    </xdr:from>
    <xdr:ext cx="469744" cy="259045"/>
    <xdr:sp macro="" textlink="">
      <xdr:nvSpPr>
        <xdr:cNvPr id="475" name="【学校施設】&#10;一人当たり面積該当値テキスト"/>
        <xdr:cNvSpPr txBox="1"/>
      </xdr:nvSpPr>
      <xdr:spPr>
        <a:xfrm>
          <a:off x="22199600"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159512</xdr:rowOff>
    </xdr:from>
    <xdr:to>
      <xdr:col>112</xdr:col>
      <xdr:colOff>38100</xdr:colOff>
      <xdr:row>62</xdr:row>
      <xdr:rowOff>89662</xdr:rowOff>
    </xdr:to>
    <xdr:sp macro="" textlink="">
      <xdr:nvSpPr>
        <xdr:cNvPr id="476" name="楕円 475"/>
        <xdr:cNvSpPr/>
      </xdr:nvSpPr>
      <xdr:spPr>
        <a:xfrm>
          <a:off x="21272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37338</xdr:rowOff>
    </xdr:from>
    <xdr:to>
      <xdr:col>116</xdr:col>
      <xdr:colOff>63500</xdr:colOff>
      <xdr:row>62</xdr:row>
      <xdr:rowOff>38862</xdr:rowOff>
    </xdr:to>
    <xdr:cxnSp macro="">
      <xdr:nvCxnSpPr>
        <xdr:cNvPr id="477" name="直線コネクタ 476"/>
        <xdr:cNvCxnSpPr/>
      </xdr:nvCxnSpPr>
      <xdr:spPr>
        <a:xfrm flipV="1">
          <a:off x="21323300" y="1066723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478" name="楕円 477"/>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38862</xdr:rowOff>
    </xdr:from>
    <xdr:to>
      <xdr:col>111</xdr:col>
      <xdr:colOff>177800</xdr:colOff>
      <xdr:row>62</xdr:row>
      <xdr:rowOff>38862</xdr:rowOff>
    </xdr:to>
    <xdr:cxnSp macro="">
      <xdr:nvCxnSpPr>
        <xdr:cNvPr id="479" name="直線コネクタ 478"/>
        <xdr:cNvCxnSpPr/>
      </xdr:nvCxnSpPr>
      <xdr:spPr>
        <a:xfrm>
          <a:off x="20434300" y="10668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163703</xdr:rowOff>
    </xdr:from>
    <xdr:to>
      <xdr:col>102</xdr:col>
      <xdr:colOff>165100</xdr:colOff>
      <xdr:row>62</xdr:row>
      <xdr:rowOff>93853</xdr:rowOff>
    </xdr:to>
    <xdr:sp macro="" textlink="">
      <xdr:nvSpPr>
        <xdr:cNvPr id="480" name="楕円 479"/>
        <xdr:cNvSpPr/>
      </xdr:nvSpPr>
      <xdr:spPr>
        <a:xfrm>
          <a:off x="19494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62</xdr:row>
      <xdr:rowOff>43053</xdr:rowOff>
    </xdr:to>
    <xdr:cxnSp macro="">
      <xdr:nvCxnSpPr>
        <xdr:cNvPr id="481" name="直線コネクタ 480"/>
        <xdr:cNvCxnSpPr/>
      </xdr:nvCxnSpPr>
      <xdr:spPr>
        <a:xfrm flipV="1">
          <a:off x="19545300" y="10668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482"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483"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484"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106189</xdr:rowOff>
    </xdr:from>
    <xdr:ext cx="469744" cy="259045"/>
    <xdr:sp macro="" textlink="">
      <xdr:nvSpPr>
        <xdr:cNvPr id="485" name="n_1mainValue【学校施設】&#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106189</xdr:rowOff>
    </xdr:from>
    <xdr:ext cx="469744" cy="259045"/>
    <xdr:sp macro="" textlink="">
      <xdr:nvSpPr>
        <xdr:cNvPr id="486" name="n_2mainValue【学校施設】&#10;一人当たり面積"/>
        <xdr:cNvSpPr txBox="1"/>
      </xdr:nvSpPr>
      <xdr:spPr>
        <a:xfrm>
          <a:off x="20199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110380</xdr:rowOff>
    </xdr:from>
    <xdr:ext cx="469744" cy="259045"/>
    <xdr:sp macro="" textlink="">
      <xdr:nvSpPr>
        <xdr:cNvPr id="487" name="n_3mainValue【学校施設】&#10;一人当たり面積"/>
        <xdr:cNvSpPr txBox="1"/>
      </xdr:nvSpPr>
      <xdr:spPr>
        <a:xfrm>
          <a:off x="19310427" y="103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4" name="テキスト ボックス 5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5" name="直線コネクタ 5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6" name="テキスト ボックス 5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7" name="直線コネクタ 5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8" name="テキスト ボックス 5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9" name="直線コネクタ 5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0" name="テキスト ボックス 5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1" name="直線コネクタ 5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2" name="テキスト ボックス 52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526" name="直線コネクタ 525"/>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2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28" name="直線コネクタ 52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2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0" name="直線コネクタ 52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531"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532" name="フローチャート: 判断 531"/>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533" name="フローチャート: 判断 532"/>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34" name="フローチャート: 判断 533"/>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535" name="フローチャート: 判断 534"/>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541" name="楕円 540"/>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542" name="【公民館】&#10;有形固定資産減価償却率該当値テキスト"/>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68835</xdr:rowOff>
    </xdr:from>
    <xdr:to>
      <xdr:col>81</xdr:col>
      <xdr:colOff>101600</xdr:colOff>
      <xdr:row>106</xdr:row>
      <xdr:rowOff>170435</xdr:rowOff>
    </xdr:to>
    <xdr:sp macro="" textlink="">
      <xdr:nvSpPr>
        <xdr:cNvPr id="543" name="楕円 542"/>
        <xdr:cNvSpPr/>
      </xdr:nvSpPr>
      <xdr:spPr>
        <a:xfrm>
          <a:off x="15430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119635</xdr:rowOff>
    </xdr:to>
    <xdr:cxnSp macro="">
      <xdr:nvCxnSpPr>
        <xdr:cNvPr id="544" name="直線コネクタ 543"/>
        <xdr:cNvCxnSpPr/>
      </xdr:nvCxnSpPr>
      <xdr:spPr>
        <a:xfrm flipV="1">
          <a:off x="15481300" y="18227039"/>
          <a:ext cx="8382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135128</xdr:rowOff>
    </xdr:from>
    <xdr:to>
      <xdr:col>76</xdr:col>
      <xdr:colOff>165100</xdr:colOff>
      <xdr:row>107</xdr:row>
      <xdr:rowOff>65278</xdr:rowOff>
    </xdr:to>
    <xdr:sp macro="" textlink="">
      <xdr:nvSpPr>
        <xdr:cNvPr id="545" name="楕円 544"/>
        <xdr:cNvSpPr/>
      </xdr:nvSpPr>
      <xdr:spPr>
        <a:xfrm>
          <a:off x="14541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119635</xdr:rowOff>
    </xdr:from>
    <xdr:to>
      <xdr:col>81</xdr:col>
      <xdr:colOff>50800</xdr:colOff>
      <xdr:row>107</xdr:row>
      <xdr:rowOff>14478</xdr:rowOff>
    </xdr:to>
    <xdr:cxnSp macro="">
      <xdr:nvCxnSpPr>
        <xdr:cNvPr id="546" name="直線コネクタ 545"/>
        <xdr:cNvCxnSpPr/>
      </xdr:nvCxnSpPr>
      <xdr:spPr>
        <a:xfrm flipV="1">
          <a:off x="14592300" y="1829333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547" name="楕円 546"/>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14478</xdr:rowOff>
    </xdr:to>
    <xdr:cxnSp macro="">
      <xdr:nvCxnSpPr>
        <xdr:cNvPr id="548" name="直線コネクタ 547"/>
        <xdr:cNvCxnSpPr/>
      </xdr:nvCxnSpPr>
      <xdr:spPr>
        <a:xfrm>
          <a:off x="13703300" y="183070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549"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50"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551"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161562</xdr:rowOff>
    </xdr:from>
    <xdr:ext cx="405111" cy="259045"/>
    <xdr:sp macro="" textlink="">
      <xdr:nvSpPr>
        <xdr:cNvPr id="552" name="n_1mainValue【公民館】&#10;有形固定資産減価償却率"/>
        <xdr:cNvSpPr txBox="1"/>
      </xdr:nvSpPr>
      <xdr:spPr>
        <a:xfrm>
          <a:off x="15266044"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56405</xdr:rowOff>
    </xdr:from>
    <xdr:ext cx="405111" cy="259045"/>
    <xdr:sp macro="" textlink="">
      <xdr:nvSpPr>
        <xdr:cNvPr id="553" name="n_2mainValue【公民館】&#10;有形固定資産減価償却率"/>
        <xdr:cNvSpPr txBox="1"/>
      </xdr:nvSpPr>
      <xdr:spPr>
        <a:xfrm>
          <a:off x="143897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554" name="n_3mainValue【公民館】&#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580" name="直線コネクタ 579"/>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81"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82" name="直線コネクタ 581"/>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583"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584" name="直線コネクタ 583"/>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585"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586" name="フローチャート: 判断 585"/>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87" name="フローチャート: 判断 58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88" name="フローチャート: 判断 587"/>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589" name="フローチャート: 判断 588"/>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123371</xdr:rowOff>
    </xdr:from>
    <xdr:to>
      <xdr:col>116</xdr:col>
      <xdr:colOff>114300</xdr:colOff>
      <xdr:row>108</xdr:row>
      <xdr:rowOff>53521</xdr:rowOff>
    </xdr:to>
    <xdr:sp macro="" textlink="">
      <xdr:nvSpPr>
        <xdr:cNvPr id="595" name="楕円 594"/>
        <xdr:cNvSpPr/>
      </xdr:nvSpPr>
      <xdr:spPr>
        <a:xfrm>
          <a:off x="22110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101798</xdr:rowOff>
    </xdr:from>
    <xdr:ext cx="469744" cy="259045"/>
    <xdr:sp macro="" textlink="">
      <xdr:nvSpPr>
        <xdr:cNvPr id="596" name="【公民館】&#10;一人当たり面積該当値テキスト"/>
        <xdr:cNvSpPr txBox="1"/>
      </xdr:nvSpPr>
      <xdr:spPr>
        <a:xfrm>
          <a:off x="22199600"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123371</xdr:rowOff>
    </xdr:from>
    <xdr:to>
      <xdr:col>112</xdr:col>
      <xdr:colOff>38100</xdr:colOff>
      <xdr:row>108</xdr:row>
      <xdr:rowOff>53521</xdr:rowOff>
    </xdr:to>
    <xdr:sp macro="" textlink="">
      <xdr:nvSpPr>
        <xdr:cNvPr id="597" name="楕円 596"/>
        <xdr:cNvSpPr/>
      </xdr:nvSpPr>
      <xdr:spPr>
        <a:xfrm>
          <a:off x="2127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xdr:rowOff>
    </xdr:from>
    <xdr:to>
      <xdr:col>116</xdr:col>
      <xdr:colOff>63500</xdr:colOff>
      <xdr:row>108</xdr:row>
      <xdr:rowOff>2721</xdr:rowOff>
    </xdr:to>
    <xdr:cxnSp macro="">
      <xdr:nvCxnSpPr>
        <xdr:cNvPr id="598" name="直線コネクタ 597"/>
        <xdr:cNvCxnSpPr/>
      </xdr:nvCxnSpPr>
      <xdr:spPr>
        <a:xfrm>
          <a:off x="21323300" y="18519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123371</xdr:rowOff>
    </xdr:from>
    <xdr:to>
      <xdr:col>107</xdr:col>
      <xdr:colOff>101600</xdr:colOff>
      <xdr:row>108</xdr:row>
      <xdr:rowOff>53521</xdr:rowOff>
    </xdr:to>
    <xdr:sp macro="" textlink="">
      <xdr:nvSpPr>
        <xdr:cNvPr id="599" name="楕円 598"/>
        <xdr:cNvSpPr/>
      </xdr:nvSpPr>
      <xdr:spPr>
        <a:xfrm>
          <a:off x="20383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xdr:rowOff>
    </xdr:from>
    <xdr:to>
      <xdr:col>111</xdr:col>
      <xdr:colOff>177800</xdr:colOff>
      <xdr:row>108</xdr:row>
      <xdr:rowOff>2721</xdr:rowOff>
    </xdr:to>
    <xdr:cxnSp macro="">
      <xdr:nvCxnSpPr>
        <xdr:cNvPr id="600" name="直線コネクタ 599"/>
        <xdr:cNvCxnSpPr/>
      </xdr:nvCxnSpPr>
      <xdr:spPr>
        <a:xfrm>
          <a:off x="20434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4173</xdr:rowOff>
    </xdr:from>
    <xdr:to>
      <xdr:col>102</xdr:col>
      <xdr:colOff>165100</xdr:colOff>
      <xdr:row>107</xdr:row>
      <xdr:rowOff>105773</xdr:rowOff>
    </xdr:to>
    <xdr:sp macro="" textlink="">
      <xdr:nvSpPr>
        <xdr:cNvPr id="601" name="楕円 600"/>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108</xdr:row>
      <xdr:rowOff>2721</xdr:rowOff>
    </xdr:to>
    <xdr:cxnSp macro="">
      <xdr:nvCxnSpPr>
        <xdr:cNvPr id="602" name="直線コネクタ 601"/>
        <xdr:cNvCxnSpPr/>
      </xdr:nvCxnSpPr>
      <xdr:spPr>
        <a:xfrm>
          <a:off x="19545300" y="1840012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03"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04"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05"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44648</xdr:rowOff>
    </xdr:from>
    <xdr:ext cx="469744" cy="259045"/>
    <xdr:sp macro="" textlink="">
      <xdr:nvSpPr>
        <xdr:cNvPr id="606" name="n_1mainValue【公民館】&#10;一人当たり面積"/>
        <xdr:cNvSpPr txBox="1"/>
      </xdr:nvSpPr>
      <xdr:spPr>
        <a:xfrm>
          <a:off x="210757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44648</xdr:rowOff>
    </xdr:from>
    <xdr:ext cx="469744" cy="259045"/>
    <xdr:sp macro="" textlink="">
      <xdr:nvSpPr>
        <xdr:cNvPr id="607" name="n_2mainValue【公民館】&#10;一人当たり面積"/>
        <xdr:cNvSpPr txBox="1"/>
      </xdr:nvSpPr>
      <xdr:spPr>
        <a:xfrm>
          <a:off x="20199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122300</xdr:rowOff>
    </xdr:from>
    <xdr:ext cx="469744" cy="259045"/>
    <xdr:sp macro="" textlink="">
      <xdr:nvSpPr>
        <xdr:cNvPr id="608" name="n_3mainValue【公民館】&#10;一人当たり面積"/>
        <xdr:cNvSpPr txBox="1"/>
      </xdr:nvSpPr>
      <xdr:spPr>
        <a:xfrm>
          <a:off x="193104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橋梁と学校であり、老朽化が進んでいることがわかる。橋梁についてはすでに改修に着手しているが、河川や水路等が多いことから橋梁数もかなり多く、点検や改修を計画的に進めていく必要がある。また、学校についても耐震化</a:t>
          </a:r>
          <a:r>
            <a:rPr kumimoji="1" lang="ja-JP" altLang="en-US" sz="1100">
              <a:solidFill>
                <a:schemeClr val="dk1"/>
              </a:solidFill>
              <a:effectLst/>
              <a:latin typeface="+mn-lt"/>
              <a:ea typeface="+mn-ea"/>
              <a:cs typeface="+mn-cs"/>
            </a:rPr>
            <a:t>や空調整備事業等は</a:t>
          </a:r>
          <a:r>
            <a:rPr kumimoji="1" lang="ja-JP" altLang="ja-JP" sz="1100">
              <a:solidFill>
                <a:schemeClr val="dk1"/>
              </a:solidFill>
              <a:effectLst/>
              <a:latin typeface="+mn-lt"/>
              <a:ea typeface="+mn-ea"/>
              <a:cs typeface="+mn-cs"/>
            </a:rPr>
            <a:t>完了したものの、そのほとんどが古い校舎であり、改修後の方向性について検討の必要がある。道路や公営住宅、公民館については類似団体と比べると改修が進んでいることが伺える。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2" name="楕円 71"/>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3" name="【図書館】&#10;有形固定資産減価償却率該当値テキスト"/>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48442</xdr:rowOff>
    </xdr:to>
    <xdr:cxnSp macro="">
      <xdr:nvCxnSpPr>
        <xdr:cNvPr id="75" name="直線コネクタ 74"/>
        <xdr:cNvCxnSpPr/>
      </xdr:nvCxnSpPr>
      <xdr:spPr>
        <a:xfrm flipV="1">
          <a:off x="3797300" y="63659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6" name="楕円 75"/>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48442</xdr:rowOff>
    </xdr:to>
    <xdr:cxnSp macro="">
      <xdr:nvCxnSpPr>
        <xdr:cNvPr id="77" name="直線コネクタ 76"/>
        <xdr:cNvCxnSpPr/>
      </xdr:nvCxnSpPr>
      <xdr:spPr>
        <a:xfrm>
          <a:off x="2908300" y="63643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20683</xdr:rowOff>
    </xdr:to>
    <xdr:cxnSp macro="">
      <xdr:nvCxnSpPr>
        <xdr:cNvPr id="79" name="直線コネクタ 78"/>
        <xdr:cNvCxnSpPr/>
      </xdr:nvCxnSpPr>
      <xdr:spPr>
        <a:xfrm>
          <a:off x="2019300" y="63496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3" name="n_1mainValue【図書館】&#10;有形固定資産減価償却率"/>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4" name="n_2mainValue【図書館】&#10;有形固定資産減価償却率"/>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図書館】&#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4" name="楕円 123"/>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25" name="【図書館】&#10;一人当たり面積該当値テキスト"/>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6" name="楕円 125"/>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27" name="直線コネクタ 126"/>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8" name="楕円 127"/>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29" name="直線コネクタ 128"/>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0" name="楕円 129"/>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1" name="直線コネクタ 130"/>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5"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36"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37"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50437</xdr:rowOff>
    </xdr:from>
    <xdr:to>
      <xdr:col>24</xdr:col>
      <xdr:colOff>114300</xdr:colOff>
      <xdr:row>57</xdr:row>
      <xdr:rowOff>152037</xdr:rowOff>
    </xdr:to>
    <xdr:sp macro="" textlink="">
      <xdr:nvSpPr>
        <xdr:cNvPr id="178" name="楕円 177"/>
        <xdr:cNvSpPr/>
      </xdr:nvSpPr>
      <xdr:spPr>
        <a:xfrm>
          <a:off x="4584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73314</xdr:rowOff>
    </xdr:from>
    <xdr:ext cx="405111" cy="259045"/>
    <xdr:sp macro="" textlink="">
      <xdr:nvSpPr>
        <xdr:cNvPr id="179" name="【体育館・プール】&#10;有形固定資産減価償却率該当値テキスト"/>
        <xdr:cNvSpPr txBox="1"/>
      </xdr:nvSpPr>
      <xdr:spPr>
        <a:xfrm>
          <a:off x="46736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71665</xdr:rowOff>
    </xdr:from>
    <xdr:to>
      <xdr:col>20</xdr:col>
      <xdr:colOff>38100</xdr:colOff>
      <xdr:row>58</xdr:row>
      <xdr:rowOff>1815</xdr:rowOff>
    </xdr:to>
    <xdr:sp macro="" textlink="">
      <xdr:nvSpPr>
        <xdr:cNvPr id="180" name="楕円 179"/>
        <xdr:cNvSpPr/>
      </xdr:nvSpPr>
      <xdr:spPr>
        <a:xfrm>
          <a:off x="3746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101237</xdr:rowOff>
    </xdr:from>
    <xdr:to>
      <xdr:col>24</xdr:col>
      <xdr:colOff>63500</xdr:colOff>
      <xdr:row>57</xdr:row>
      <xdr:rowOff>122465</xdr:rowOff>
    </xdr:to>
    <xdr:cxnSp macro="">
      <xdr:nvCxnSpPr>
        <xdr:cNvPr id="181" name="直線コネクタ 180"/>
        <xdr:cNvCxnSpPr/>
      </xdr:nvCxnSpPr>
      <xdr:spPr>
        <a:xfrm flipV="1">
          <a:off x="3797300" y="987388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42273</xdr:rowOff>
    </xdr:from>
    <xdr:to>
      <xdr:col>15</xdr:col>
      <xdr:colOff>101600</xdr:colOff>
      <xdr:row>57</xdr:row>
      <xdr:rowOff>143873</xdr:rowOff>
    </xdr:to>
    <xdr:sp macro="" textlink="">
      <xdr:nvSpPr>
        <xdr:cNvPr id="182" name="楕円 181"/>
        <xdr:cNvSpPr/>
      </xdr:nvSpPr>
      <xdr:spPr>
        <a:xfrm>
          <a:off x="2857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93073</xdr:rowOff>
    </xdr:from>
    <xdr:to>
      <xdr:col>19</xdr:col>
      <xdr:colOff>177800</xdr:colOff>
      <xdr:row>57</xdr:row>
      <xdr:rowOff>122465</xdr:rowOff>
    </xdr:to>
    <xdr:cxnSp macro="">
      <xdr:nvCxnSpPr>
        <xdr:cNvPr id="183" name="直線コネクタ 182"/>
        <xdr:cNvCxnSpPr/>
      </xdr:nvCxnSpPr>
      <xdr:spPr>
        <a:xfrm>
          <a:off x="2908300" y="98657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53703</xdr:rowOff>
    </xdr:from>
    <xdr:to>
      <xdr:col>10</xdr:col>
      <xdr:colOff>165100</xdr:colOff>
      <xdr:row>57</xdr:row>
      <xdr:rowOff>155303</xdr:rowOff>
    </xdr:to>
    <xdr:sp macro="" textlink="">
      <xdr:nvSpPr>
        <xdr:cNvPr id="184" name="楕円 183"/>
        <xdr:cNvSpPr/>
      </xdr:nvSpPr>
      <xdr:spPr>
        <a:xfrm>
          <a:off x="1968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93073</xdr:rowOff>
    </xdr:from>
    <xdr:to>
      <xdr:col>15</xdr:col>
      <xdr:colOff>50800</xdr:colOff>
      <xdr:row>57</xdr:row>
      <xdr:rowOff>104503</xdr:rowOff>
    </xdr:to>
    <xdr:cxnSp macro="">
      <xdr:nvCxnSpPr>
        <xdr:cNvPr id="185" name="直線コネクタ 184"/>
        <xdr:cNvCxnSpPr/>
      </xdr:nvCxnSpPr>
      <xdr:spPr>
        <a:xfrm flipV="1">
          <a:off x="2019300" y="98657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18342</xdr:rowOff>
    </xdr:from>
    <xdr:ext cx="405111" cy="259045"/>
    <xdr:sp macro="" textlink="">
      <xdr:nvSpPr>
        <xdr:cNvPr id="189" name="n_1mainValue【体育館・プール】&#10;有形固定資産減価償却率"/>
        <xdr:cNvSpPr txBox="1"/>
      </xdr:nvSpPr>
      <xdr:spPr>
        <a:xfrm>
          <a:off x="3582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160400</xdr:rowOff>
    </xdr:from>
    <xdr:ext cx="405111" cy="259045"/>
    <xdr:sp macro="" textlink="">
      <xdr:nvSpPr>
        <xdr:cNvPr id="190" name="n_2mainValue【体育館・プール】&#10;有形固定資産減価償却率"/>
        <xdr:cNvSpPr txBox="1"/>
      </xdr:nvSpPr>
      <xdr:spPr>
        <a:xfrm>
          <a:off x="2705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380</xdr:rowOff>
    </xdr:from>
    <xdr:ext cx="405111" cy="259045"/>
    <xdr:sp macro="" textlink="">
      <xdr:nvSpPr>
        <xdr:cNvPr id="191" name="n_3mainValue【体育館・プール】&#10;有形固定資産減価償却率"/>
        <xdr:cNvSpPr txBox="1"/>
      </xdr:nvSpPr>
      <xdr:spPr>
        <a:xfrm>
          <a:off x="1816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101056</xdr:rowOff>
    </xdr:from>
    <xdr:to>
      <xdr:col>55</xdr:col>
      <xdr:colOff>50800</xdr:colOff>
      <xdr:row>64</xdr:row>
      <xdr:rowOff>31206</xdr:rowOff>
    </xdr:to>
    <xdr:sp macro="" textlink="">
      <xdr:nvSpPr>
        <xdr:cNvPr id="232" name="楕円 231"/>
        <xdr:cNvSpPr/>
      </xdr:nvSpPr>
      <xdr:spPr>
        <a:xfrm>
          <a:off x="10426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79483</xdr:rowOff>
    </xdr:from>
    <xdr:ext cx="469744" cy="259045"/>
    <xdr:sp macro="" textlink="">
      <xdr:nvSpPr>
        <xdr:cNvPr id="233" name="【体育館・プール】&#10;一人当たり面積該当値テキスト"/>
        <xdr:cNvSpPr txBox="1"/>
      </xdr:nvSpPr>
      <xdr:spPr>
        <a:xfrm>
          <a:off x="105156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34" name="楕円 233"/>
        <xdr:cNvSpPr/>
      </xdr:nvSpPr>
      <xdr:spPr>
        <a:xfrm>
          <a:off x="958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151856</xdr:rowOff>
    </xdr:from>
    <xdr:to>
      <xdr:col>55</xdr:col>
      <xdr:colOff>0</xdr:colOff>
      <xdr:row>63</xdr:row>
      <xdr:rowOff>151856</xdr:rowOff>
    </xdr:to>
    <xdr:cxnSp macro="">
      <xdr:nvCxnSpPr>
        <xdr:cNvPr id="235" name="直線コネクタ 234"/>
        <xdr:cNvCxnSpPr/>
      </xdr:nvCxnSpPr>
      <xdr:spPr>
        <a:xfrm>
          <a:off x="9639300" y="1095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36" name="楕円 235"/>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151856</xdr:rowOff>
    </xdr:to>
    <xdr:cxnSp macro="">
      <xdr:nvCxnSpPr>
        <xdr:cNvPr id="237" name="直線コネクタ 236"/>
        <xdr:cNvCxnSpPr/>
      </xdr:nvCxnSpPr>
      <xdr:spPr>
        <a:xfrm>
          <a:off x="8750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102144</xdr:rowOff>
    </xdr:from>
    <xdr:to>
      <xdr:col>41</xdr:col>
      <xdr:colOff>101600</xdr:colOff>
      <xdr:row>64</xdr:row>
      <xdr:rowOff>32294</xdr:rowOff>
    </xdr:to>
    <xdr:sp macro="" textlink="">
      <xdr:nvSpPr>
        <xdr:cNvPr id="238" name="楕円 237"/>
        <xdr:cNvSpPr/>
      </xdr:nvSpPr>
      <xdr:spPr>
        <a:xfrm>
          <a:off x="7810500" y="109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152944</xdr:rowOff>
    </xdr:to>
    <xdr:cxnSp macro="">
      <xdr:nvCxnSpPr>
        <xdr:cNvPr id="239" name="直線コネクタ 238"/>
        <xdr:cNvCxnSpPr/>
      </xdr:nvCxnSpPr>
      <xdr:spPr>
        <a:xfrm flipV="1">
          <a:off x="7861300" y="109532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41"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42"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43" name="n_1mainValue【体育館・プール】&#10;一人当たり面積"/>
        <xdr:cNvSpPr txBox="1"/>
      </xdr:nvSpPr>
      <xdr:spPr>
        <a:xfrm>
          <a:off x="9391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44"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23421</xdr:rowOff>
    </xdr:from>
    <xdr:ext cx="469744" cy="259045"/>
    <xdr:sp macro="" textlink="">
      <xdr:nvSpPr>
        <xdr:cNvPr id="245" name="n_3mainValue【体育館・プール】&#10;一人当たり面積"/>
        <xdr:cNvSpPr txBox="1"/>
      </xdr:nvSpPr>
      <xdr:spPr>
        <a:xfrm>
          <a:off x="7626427" y="109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5" name="楕円 284"/>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86" name="【福祉施設】&#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87" name="楕円 286"/>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116205</xdr:rowOff>
    </xdr:to>
    <xdr:cxnSp macro="">
      <xdr:nvCxnSpPr>
        <xdr:cNvPr id="288" name="直線コネクタ 287"/>
        <xdr:cNvCxnSpPr/>
      </xdr:nvCxnSpPr>
      <xdr:spPr>
        <a:xfrm flipV="1">
          <a:off x="3797300" y="1414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9" name="楕円 288"/>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116205</xdr:rowOff>
    </xdr:to>
    <xdr:cxnSp macro="">
      <xdr:nvCxnSpPr>
        <xdr:cNvPr id="290" name="直線コネクタ 289"/>
        <xdr:cNvCxnSpPr/>
      </xdr:nvCxnSpPr>
      <xdr:spPr>
        <a:xfrm>
          <a:off x="2908300" y="1408557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1" name="楕円 290"/>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82</xdr:row>
      <xdr:rowOff>26670</xdr:rowOff>
    </xdr:to>
    <xdr:cxnSp macro="">
      <xdr:nvCxnSpPr>
        <xdr:cNvPr id="292" name="直線コネクタ 291"/>
        <xdr:cNvCxnSpPr/>
      </xdr:nvCxnSpPr>
      <xdr:spPr>
        <a:xfrm>
          <a:off x="2019300" y="14068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96" name="n_1main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7" name="n_2main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98" name="n_3main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11430</xdr:rowOff>
    </xdr:from>
    <xdr:to>
      <xdr:col>55</xdr:col>
      <xdr:colOff>50800</xdr:colOff>
      <xdr:row>86</xdr:row>
      <xdr:rowOff>113030</xdr:rowOff>
    </xdr:to>
    <xdr:sp macro="" textlink="">
      <xdr:nvSpPr>
        <xdr:cNvPr id="337" name="楕円 336"/>
        <xdr:cNvSpPr/>
      </xdr:nvSpPr>
      <xdr:spPr>
        <a:xfrm>
          <a:off x="10426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97807</xdr:rowOff>
    </xdr:from>
    <xdr:ext cx="469744" cy="259045"/>
    <xdr:sp macro="" textlink="">
      <xdr:nvSpPr>
        <xdr:cNvPr id="338" name="【福祉施設】&#10;一人当たり面積該当値テキスト"/>
        <xdr:cNvSpPr txBox="1"/>
      </xdr:nvSpPr>
      <xdr:spPr>
        <a:xfrm>
          <a:off x="10515600"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11430</xdr:rowOff>
    </xdr:from>
    <xdr:to>
      <xdr:col>50</xdr:col>
      <xdr:colOff>165100</xdr:colOff>
      <xdr:row>86</xdr:row>
      <xdr:rowOff>113030</xdr:rowOff>
    </xdr:to>
    <xdr:sp macro="" textlink="">
      <xdr:nvSpPr>
        <xdr:cNvPr id="339" name="楕円 338"/>
        <xdr:cNvSpPr/>
      </xdr:nvSpPr>
      <xdr:spPr>
        <a:xfrm>
          <a:off x="9588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62230</xdr:rowOff>
    </xdr:from>
    <xdr:to>
      <xdr:col>55</xdr:col>
      <xdr:colOff>0</xdr:colOff>
      <xdr:row>86</xdr:row>
      <xdr:rowOff>62230</xdr:rowOff>
    </xdr:to>
    <xdr:cxnSp macro="">
      <xdr:nvCxnSpPr>
        <xdr:cNvPr id="340" name="直線コネクタ 339"/>
        <xdr:cNvCxnSpPr/>
      </xdr:nvCxnSpPr>
      <xdr:spPr>
        <a:xfrm>
          <a:off x="9639300" y="1480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341" name="楕円 340"/>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62230</xdr:rowOff>
    </xdr:from>
    <xdr:to>
      <xdr:col>50</xdr:col>
      <xdr:colOff>114300</xdr:colOff>
      <xdr:row>86</xdr:row>
      <xdr:rowOff>62230</xdr:rowOff>
    </xdr:to>
    <xdr:cxnSp macro="">
      <xdr:nvCxnSpPr>
        <xdr:cNvPr id="342" name="直線コネクタ 341"/>
        <xdr:cNvCxnSpPr/>
      </xdr:nvCxnSpPr>
      <xdr:spPr>
        <a:xfrm>
          <a:off x="8750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343" name="楕円 342"/>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62230</xdr:rowOff>
    </xdr:to>
    <xdr:cxnSp macro="">
      <xdr:nvCxnSpPr>
        <xdr:cNvPr id="344" name="直線コネクタ 343"/>
        <xdr:cNvCxnSpPr/>
      </xdr:nvCxnSpPr>
      <xdr:spPr>
        <a:xfrm>
          <a:off x="7861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104157</xdr:rowOff>
    </xdr:from>
    <xdr:ext cx="469744" cy="259045"/>
    <xdr:sp macro="" textlink="">
      <xdr:nvSpPr>
        <xdr:cNvPr id="348" name="n_1mainValue【福祉施設】&#10;一人当たり面積"/>
        <xdr:cNvSpPr txBox="1"/>
      </xdr:nvSpPr>
      <xdr:spPr>
        <a:xfrm>
          <a:off x="93917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349" name="n_2mainValue【福祉施設】&#10;一人当たり面積"/>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350" name="n_3mainValue【福祉施設】&#10;一人当たり面積"/>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80"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636</xdr:rowOff>
    </xdr:from>
    <xdr:to>
      <xdr:col>24</xdr:col>
      <xdr:colOff>114300</xdr:colOff>
      <xdr:row>105</xdr:row>
      <xdr:rowOff>102236</xdr:rowOff>
    </xdr:to>
    <xdr:sp macro="" textlink="">
      <xdr:nvSpPr>
        <xdr:cNvPr id="390" name="楕円 389"/>
        <xdr:cNvSpPr/>
      </xdr:nvSpPr>
      <xdr:spPr>
        <a:xfrm>
          <a:off x="4584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150513</xdr:rowOff>
    </xdr:from>
    <xdr:ext cx="405111" cy="259045"/>
    <xdr:sp macro="" textlink="">
      <xdr:nvSpPr>
        <xdr:cNvPr id="391" name="【市民会館】&#10;有形固定資産減価償却率該当値テキスト"/>
        <xdr:cNvSpPr txBox="1"/>
      </xdr:nvSpPr>
      <xdr:spPr>
        <a:xfrm>
          <a:off x="4673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61595</xdr:rowOff>
    </xdr:from>
    <xdr:to>
      <xdr:col>20</xdr:col>
      <xdr:colOff>38100</xdr:colOff>
      <xdr:row>105</xdr:row>
      <xdr:rowOff>163195</xdr:rowOff>
    </xdr:to>
    <xdr:sp macro="" textlink="">
      <xdr:nvSpPr>
        <xdr:cNvPr id="392" name="楕円 391"/>
        <xdr:cNvSpPr/>
      </xdr:nvSpPr>
      <xdr:spPr>
        <a:xfrm>
          <a:off x="3746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51436</xdr:rowOff>
    </xdr:from>
    <xdr:to>
      <xdr:col>24</xdr:col>
      <xdr:colOff>63500</xdr:colOff>
      <xdr:row>105</xdr:row>
      <xdr:rowOff>112395</xdr:rowOff>
    </xdr:to>
    <xdr:cxnSp macro="">
      <xdr:nvCxnSpPr>
        <xdr:cNvPr id="393" name="直線コネクタ 392"/>
        <xdr:cNvCxnSpPr/>
      </xdr:nvCxnSpPr>
      <xdr:spPr>
        <a:xfrm flipV="1">
          <a:off x="3797300" y="1805368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94" name="楕円 393"/>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112395</xdr:rowOff>
    </xdr:from>
    <xdr:to>
      <xdr:col>19</xdr:col>
      <xdr:colOff>177800</xdr:colOff>
      <xdr:row>106</xdr:row>
      <xdr:rowOff>0</xdr:rowOff>
    </xdr:to>
    <xdr:cxnSp macro="">
      <xdr:nvCxnSpPr>
        <xdr:cNvPr id="395" name="直線コネクタ 394"/>
        <xdr:cNvCxnSpPr/>
      </xdr:nvCxnSpPr>
      <xdr:spPr>
        <a:xfrm flipV="1">
          <a:off x="2908300" y="181146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396" name="楕円 395"/>
        <xdr:cNvSpPr/>
      </xdr:nvSpPr>
      <xdr:spPr>
        <a:xfrm>
          <a:off x="196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47625</xdr:rowOff>
    </xdr:to>
    <xdr:cxnSp macro="">
      <xdr:nvCxnSpPr>
        <xdr:cNvPr id="397" name="直線コネクタ 396"/>
        <xdr:cNvCxnSpPr/>
      </xdr:nvCxnSpPr>
      <xdr:spPr>
        <a:xfrm flipV="1">
          <a:off x="2019300" y="18173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398"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99"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400"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154322</xdr:rowOff>
    </xdr:from>
    <xdr:ext cx="405111" cy="259045"/>
    <xdr:sp macro="" textlink="">
      <xdr:nvSpPr>
        <xdr:cNvPr id="401" name="n_1mainValue【市民会館】&#10;有形固定資産減価償却率"/>
        <xdr:cNvSpPr txBox="1"/>
      </xdr:nvSpPr>
      <xdr:spPr>
        <a:xfrm>
          <a:off x="3582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402"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89552</xdr:rowOff>
    </xdr:from>
    <xdr:ext cx="405111" cy="259045"/>
    <xdr:sp macro="" textlink="">
      <xdr:nvSpPr>
        <xdr:cNvPr id="403" name="n_3mainValue【市民会館】&#10;有形固定資産減価償却率"/>
        <xdr:cNvSpPr txBox="1"/>
      </xdr:nvSpPr>
      <xdr:spPr>
        <a:xfrm>
          <a:off x="1816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30"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77978</xdr:rowOff>
    </xdr:from>
    <xdr:to>
      <xdr:col>55</xdr:col>
      <xdr:colOff>50800</xdr:colOff>
      <xdr:row>107</xdr:row>
      <xdr:rowOff>8128</xdr:rowOff>
    </xdr:to>
    <xdr:sp macro="" textlink="">
      <xdr:nvSpPr>
        <xdr:cNvPr id="440" name="楕円 439"/>
        <xdr:cNvSpPr/>
      </xdr:nvSpPr>
      <xdr:spPr>
        <a:xfrm>
          <a:off x="10426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56405</xdr:rowOff>
    </xdr:from>
    <xdr:ext cx="469744" cy="259045"/>
    <xdr:sp macro="" textlink="">
      <xdr:nvSpPr>
        <xdr:cNvPr id="441" name="【市民会館】&#10;一人当たり面積該当値テキスト"/>
        <xdr:cNvSpPr txBox="1"/>
      </xdr:nvSpPr>
      <xdr:spPr>
        <a:xfrm>
          <a:off x="10515600"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80263</xdr:rowOff>
    </xdr:from>
    <xdr:to>
      <xdr:col>50</xdr:col>
      <xdr:colOff>165100</xdr:colOff>
      <xdr:row>107</xdr:row>
      <xdr:rowOff>10413</xdr:rowOff>
    </xdr:to>
    <xdr:sp macro="" textlink="">
      <xdr:nvSpPr>
        <xdr:cNvPr id="442" name="楕円 441"/>
        <xdr:cNvSpPr/>
      </xdr:nvSpPr>
      <xdr:spPr>
        <a:xfrm>
          <a:off x="9588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128778</xdr:rowOff>
    </xdr:from>
    <xdr:to>
      <xdr:col>55</xdr:col>
      <xdr:colOff>0</xdr:colOff>
      <xdr:row>106</xdr:row>
      <xdr:rowOff>131063</xdr:rowOff>
    </xdr:to>
    <xdr:cxnSp macro="">
      <xdr:nvCxnSpPr>
        <xdr:cNvPr id="443" name="直線コネクタ 442"/>
        <xdr:cNvCxnSpPr/>
      </xdr:nvCxnSpPr>
      <xdr:spPr>
        <a:xfrm flipV="1">
          <a:off x="9639300" y="183024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80263</xdr:rowOff>
    </xdr:from>
    <xdr:to>
      <xdr:col>46</xdr:col>
      <xdr:colOff>38100</xdr:colOff>
      <xdr:row>107</xdr:row>
      <xdr:rowOff>10413</xdr:rowOff>
    </xdr:to>
    <xdr:sp macro="" textlink="">
      <xdr:nvSpPr>
        <xdr:cNvPr id="444" name="楕円 443"/>
        <xdr:cNvSpPr/>
      </xdr:nvSpPr>
      <xdr:spPr>
        <a:xfrm>
          <a:off x="8699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131063</xdr:rowOff>
    </xdr:from>
    <xdr:to>
      <xdr:col>50</xdr:col>
      <xdr:colOff>114300</xdr:colOff>
      <xdr:row>106</xdr:row>
      <xdr:rowOff>131063</xdr:rowOff>
    </xdr:to>
    <xdr:cxnSp macro="">
      <xdr:nvCxnSpPr>
        <xdr:cNvPr id="445" name="直線コネクタ 444"/>
        <xdr:cNvCxnSpPr/>
      </xdr:nvCxnSpPr>
      <xdr:spPr>
        <a:xfrm>
          <a:off x="8750300" y="1830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77978</xdr:rowOff>
    </xdr:from>
    <xdr:to>
      <xdr:col>41</xdr:col>
      <xdr:colOff>101600</xdr:colOff>
      <xdr:row>107</xdr:row>
      <xdr:rowOff>8128</xdr:rowOff>
    </xdr:to>
    <xdr:sp macro="" textlink="">
      <xdr:nvSpPr>
        <xdr:cNvPr id="446" name="楕円 445"/>
        <xdr:cNvSpPr/>
      </xdr:nvSpPr>
      <xdr:spPr>
        <a:xfrm>
          <a:off x="7810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128778</xdr:rowOff>
    </xdr:from>
    <xdr:to>
      <xdr:col>45</xdr:col>
      <xdr:colOff>177800</xdr:colOff>
      <xdr:row>106</xdr:row>
      <xdr:rowOff>131063</xdr:rowOff>
    </xdr:to>
    <xdr:cxnSp macro="">
      <xdr:nvCxnSpPr>
        <xdr:cNvPr id="447" name="直線コネクタ 446"/>
        <xdr:cNvCxnSpPr/>
      </xdr:nvCxnSpPr>
      <xdr:spPr>
        <a:xfrm>
          <a:off x="7861300" y="183024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48"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49"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50"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1540</xdr:rowOff>
    </xdr:from>
    <xdr:ext cx="469744" cy="259045"/>
    <xdr:sp macro="" textlink="">
      <xdr:nvSpPr>
        <xdr:cNvPr id="451" name="n_1main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1540</xdr:rowOff>
    </xdr:from>
    <xdr:ext cx="469744" cy="259045"/>
    <xdr:sp macro="" textlink="">
      <xdr:nvSpPr>
        <xdr:cNvPr id="452" name="n_2mainValue【市民会館】&#10;一人当たり面積"/>
        <xdr:cNvSpPr txBox="1"/>
      </xdr:nvSpPr>
      <xdr:spPr>
        <a:xfrm>
          <a:off x="8515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170705</xdr:rowOff>
    </xdr:from>
    <xdr:ext cx="469744" cy="259045"/>
    <xdr:sp macro="" textlink="">
      <xdr:nvSpPr>
        <xdr:cNvPr id="453" name="n_3mainValue【市民会館】&#10;一人当たり面積"/>
        <xdr:cNvSpPr txBox="1"/>
      </xdr:nvSpPr>
      <xdr:spPr>
        <a:xfrm>
          <a:off x="7626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83"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29210</xdr:rowOff>
    </xdr:from>
    <xdr:to>
      <xdr:col>85</xdr:col>
      <xdr:colOff>177800</xdr:colOff>
      <xdr:row>35</xdr:row>
      <xdr:rowOff>130810</xdr:rowOff>
    </xdr:to>
    <xdr:sp macro="" textlink="">
      <xdr:nvSpPr>
        <xdr:cNvPr id="493" name="楕円 492"/>
        <xdr:cNvSpPr/>
      </xdr:nvSpPr>
      <xdr:spPr>
        <a:xfrm>
          <a:off x="16268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52087</xdr:rowOff>
    </xdr:from>
    <xdr:ext cx="405111" cy="259045"/>
    <xdr:sp macro="" textlink="">
      <xdr:nvSpPr>
        <xdr:cNvPr id="494" name="【一般廃棄物処理施設】&#10;有形固定資産減価償却率該当値テキスト"/>
        <xdr:cNvSpPr txBox="1"/>
      </xdr:nvSpPr>
      <xdr:spPr>
        <a:xfrm>
          <a:off x="163576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95" name="楕円 494"/>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123825</xdr:rowOff>
    </xdr:to>
    <xdr:cxnSp macro="">
      <xdr:nvCxnSpPr>
        <xdr:cNvPr id="496" name="直線コネクタ 495"/>
        <xdr:cNvCxnSpPr/>
      </xdr:nvCxnSpPr>
      <xdr:spPr>
        <a:xfrm flipV="1">
          <a:off x="15481300" y="60807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7"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98"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99"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500"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4" name="テキスト ボックス 5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8" name="テキスト ボックス 5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24" name="直線コネクタ 523"/>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25"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26" name="直線コネクタ 525"/>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27"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28" name="直線コネクタ 527"/>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29"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0" name="フローチャート: 判断 529"/>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1" name="フローチャート: 判断 530"/>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2" name="フローチャート: 判断 531"/>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3" name="フローチャート: 判断 532"/>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66270</xdr:rowOff>
    </xdr:from>
    <xdr:to>
      <xdr:col>116</xdr:col>
      <xdr:colOff>114300</xdr:colOff>
      <xdr:row>40</xdr:row>
      <xdr:rowOff>167870</xdr:rowOff>
    </xdr:to>
    <xdr:sp macro="" textlink="">
      <xdr:nvSpPr>
        <xdr:cNvPr id="539" name="楕円 538"/>
        <xdr:cNvSpPr/>
      </xdr:nvSpPr>
      <xdr:spPr>
        <a:xfrm>
          <a:off x="22110700" y="69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44697</xdr:rowOff>
    </xdr:from>
    <xdr:ext cx="534377" cy="259045"/>
    <xdr:sp macro="" textlink="">
      <xdr:nvSpPr>
        <xdr:cNvPr id="540" name="【一般廃棄物処理施設】&#10;一人当たり有形固定資産（償却資産）額該当値テキスト"/>
        <xdr:cNvSpPr txBox="1"/>
      </xdr:nvSpPr>
      <xdr:spPr>
        <a:xfrm>
          <a:off x="22199600" y="69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77807</xdr:rowOff>
    </xdr:from>
    <xdr:to>
      <xdr:col>112</xdr:col>
      <xdr:colOff>38100</xdr:colOff>
      <xdr:row>41</xdr:row>
      <xdr:rowOff>7957</xdr:rowOff>
    </xdr:to>
    <xdr:sp macro="" textlink="">
      <xdr:nvSpPr>
        <xdr:cNvPr id="541" name="楕円 540"/>
        <xdr:cNvSpPr/>
      </xdr:nvSpPr>
      <xdr:spPr>
        <a:xfrm>
          <a:off x="21272500" y="6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117070</xdr:rowOff>
    </xdr:from>
    <xdr:to>
      <xdr:col>116</xdr:col>
      <xdr:colOff>63500</xdr:colOff>
      <xdr:row>40</xdr:row>
      <xdr:rowOff>128607</xdr:rowOff>
    </xdr:to>
    <xdr:cxnSp macro="">
      <xdr:nvCxnSpPr>
        <xdr:cNvPr id="542" name="直線コネクタ 541"/>
        <xdr:cNvCxnSpPr/>
      </xdr:nvCxnSpPr>
      <xdr:spPr>
        <a:xfrm flipV="1">
          <a:off x="21323300" y="6975070"/>
          <a:ext cx="8382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43"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44"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45"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170534</xdr:rowOff>
    </xdr:from>
    <xdr:ext cx="534377" cy="259045"/>
    <xdr:sp macro="" textlink="">
      <xdr:nvSpPr>
        <xdr:cNvPr id="546" name="n_1mainValue【一般廃棄物処理施設】&#10;一人当たり有形固定資産（償却資産）額"/>
        <xdr:cNvSpPr txBox="1"/>
      </xdr:nvSpPr>
      <xdr:spPr>
        <a:xfrm>
          <a:off x="21043411" y="70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88" name="直線コネクタ 58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0" name="直線コネクタ 58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2" name="直線コネクタ 59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93"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94" name="フローチャート: 判断 59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95" name="フローチャート: 判断 59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96" name="フローチャート: 判断 59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97" name="フローチャート: 判断 596"/>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116295</xdr:rowOff>
    </xdr:from>
    <xdr:to>
      <xdr:col>85</xdr:col>
      <xdr:colOff>177800</xdr:colOff>
      <xdr:row>85</xdr:row>
      <xdr:rowOff>46445</xdr:rowOff>
    </xdr:to>
    <xdr:sp macro="" textlink="">
      <xdr:nvSpPr>
        <xdr:cNvPr id="603" name="楕円 602"/>
        <xdr:cNvSpPr/>
      </xdr:nvSpPr>
      <xdr:spPr>
        <a:xfrm>
          <a:off x="16268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94722</xdr:rowOff>
    </xdr:from>
    <xdr:ext cx="405111" cy="259045"/>
    <xdr:sp macro="" textlink="">
      <xdr:nvSpPr>
        <xdr:cNvPr id="604" name="【消防施設】&#10;有形固定資産減価償却率該当値テキスト"/>
        <xdr:cNvSpPr txBox="1"/>
      </xdr:nvSpPr>
      <xdr:spPr>
        <a:xfrm>
          <a:off x="16357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46082</xdr:rowOff>
    </xdr:from>
    <xdr:to>
      <xdr:col>81</xdr:col>
      <xdr:colOff>101600</xdr:colOff>
      <xdr:row>84</xdr:row>
      <xdr:rowOff>147682</xdr:rowOff>
    </xdr:to>
    <xdr:sp macro="" textlink="">
      <xdr:nvSpPr>
        <xdr:cNvPr id="605" name="楕円 604"/>
        <xdr:cNvSpPr/>
      </xdr:nvSpPr>
      <xdr:spPr>
        <a:xfrm>
          <a:off x="15430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96882</xdr:rowOff>
    </xdr:from>
    <xdr:to>
      <xdr:col>85</xdr:col>
      <xdr:colOff>127000</xdr:colOff>
      <xdr:row>84</xdr:row>
      <xdr:rowOff>167095</xdr:rowOff>
    </xdr:to>
    <xdr:cxnSp macro="">
      <xdr:nvCxnSpPr>
        <xdr:cNvPr id="606" name="直線コネクタ 605"/>
        <xdr:cNvCxnSpPr/>
      </xdr:nvCxnSpPr>
      <xdr:spPr>
        <a:xfrm>
          <a:off x="15481300" y="14498682"/>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60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0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09"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138809</xdr:rowOff>
    </xdr:from>
    <xdr:ext cx="405111" cy="259045"/>
    <xdr:sp macro="" textlink="">
      <xdr:nvSpPr>
        <xdr:cNvPr id="610" name="n_1mainValue【消防施設】&#10;有形固定資産減価償却率"/>
        <xdr:cNvSpPr txBox="1"/>
      </xdr:nvSpPr>
      <xdr:spPr>
        <a:xfrm>
          <a:off x="15266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32" name="直線コネクタ 631"/>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4" name="直線コネクタ 63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35"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36" name="直線コネクタ 635"/>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37"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38" name="フローチャート: 判断 637"/>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9" name="フローチャート: 判断 63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40" name="フローチャート: 判断 639"/>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41" name="フローチャート: 判断 640"/>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51308</xdr:rowOff>
    </xdr:from>
    <xdr:to>
      <xdr:col>116</xdr:col>
      <xdr:colOff>114300</xdr:colOff>
      <xdr:row>85</xdr:row>
      <xdr:rowOff>152908</xdr:rowOff>
    </xdr:to>
    <xdr:sp macro="" textlink="">
      <xdr:nvSpPr>
        <xdr:cNvPr id="647" name="楕円 646"/>
        <xdr:cNvSpPr/>
      </xdr:nvSpPr>
      <xdr:spPr>
        <a:xfrm>
          <a:off x="22110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137685</xdr:rowOff>
    </xdr:from>
    <xdr:ext cx="469744" cy="259045"/>
    <xdr:sp macro="" textlink="">
      <xdr:nvSpPr>
        <xdr:cNvPr id="648" name="【消防施設】&#10;一人当たり面積該当値テキスト"/>
        <xdr:cNvSpPr txBox="1"/>
      </xdr:nvSpPr>
      <xdr:spPr>
        <a:xfrm>
          <a:off x="22199600" y="1453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49" name="楕円 648"/>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102108</xdr:rowOff>
    </xdr:from>
    <xdr:to>
      <xdr:col>116</xdr:col>
      <xdr:colOff>63500</xdr:colOff>
      <xdr:row>85</xdr:row>
      <xdr:rowOff>118111</xdr:rowOff>
    </xdr:to>
    <xdr:cxnSp macro="">
      <xdr:nvCxnSpPr>
        <xdr:cNvPr id="650" name="直線コネクタ 649"/>
        <xdr:cNvCxnSpPr/>
      </xdr:nvCxnSpPr>
      <xdr:spPr>
        <a:xfrm flipV="1">
          <a:off x="21323300" y="1467535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1"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52"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53"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54"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80" name="直線コネクタ 679"/>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8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82" name="直線コネクタ 68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8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84" name="直線コネクタ 68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85"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86" name="フローチャート: 判断 685"/>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87" name="フローチャート: 判断 686"/>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88" name="フローチャート: 判断 687"/>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89" name="フローチャート: 判断 688"/>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0" name="テキスト ボックス 6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149498</xdr:rowOff>
    </xdr:from>
    <xdr:to>
      <xdr:col>85</xdr:col>
      <xdr:colOff>177800</xdr:colOff>
      <xdr:row>102</xdr:row>
      <xdr:rowOff>79648</xdr:rowOff>
    </xdr:to>
    <xdr:sp macro="" textlink="">
      <xdr:nvSpPr>
        <xdr:cNvPr id="695" name="楕円 694"/>
        <xdr:cNvSpPr/>
      </xdr:nvSpPr>
      <xdr:spPr>
        <a:xfrm>
          <a:off x="162687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925</xdr:rowOff>
    </xdr:from>
    <xdr:ext cx="405111" cy="259045"/>
    <xdr:sp macro="" textlink="">
      <xdr:nvSpPr>
        <xdr:cNvPr id="696" name="【庁舎】&#10;有形固定資産減価償却率該当値テキスト"/>
        <xdr:cNvSpPr txBox="1"/>
      </xdr:nvSpPr>
      <xdr:spPr>
        <a:xfrm>
          <a:off x="16357600" y="1731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697" name="楕円 696"/>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28848</xdr:rowOff>
    </xdr:from>
    <xdr:to>
      <xdr:col>85</xdr:col>
      <xdr:colOff>127000</xdr:colOff>
      <xdr:row>102</xdr:row>
      <xdr:rowOff>50074</xdr:rowOff>
    </xdr:to>
    <xdr:cxnSp macro="">
      <xdr:nvCxnSpPr>
        <xdr:cNvPr id="698" name="直線コネクタ 697"/>
        <xdr:cNvCxnSpPr/>
      </xdr:nvCxnSpPr>
      <xdr:spPr>
        <a:xfrm flipV="1">
          <a:off x="15481300" y="175167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699" name="楕円 698"/>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81099</xdr:rowOff>
    </xdr:to>
    <xdr:cxnSp macro="">
      <xdr:nvCxnSpPr>
        <xdr:cNvPr id="700" name="直線コネクタ 699"/>
        <xdr:cNvCxnSpPr/>
      </xdr:nvCxnSpPr>
      <xdr:spPr>
        <a:xfrm flipV="1">
          <a:off x="14592300" y="175379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38463</xdr:rowOff>
    </xdr:from>
    <xdr:to>
      <xdr:col>72</xdr:col>
      <xdr:colOff>38100</xdr:colOff>
      <xdr:row>102</xdr:row>
      <xdr:rowOff>140063</xdr:rowOff>
    </xdr:to>
    <xdr:sp macro="" textlink="">
      <xdr:nvSpPr>
        <xdr:cNvPr id="701" name="楕円 700"/>
        <xdr:cNvSpPr/>
      </xdr:nvSpPr>
      <xdr:spPr>
        <a:xfrm>
          <a:off x="1365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81099</xdr:rowOff>
    </xdr:from>
    <xdr:to>
      <xdr:col>76</xdr:col>
      <xdr:colOff>114300</xdr:colOff>
      <xdr:row>102</xdr:row>
      <xdr:rowOff>89263</xdr:rowOff>
    </xdr:to>
    <xdr:cxnSp macro="">
      <xdr:nvCxnSpPr>
        <xdr:cNvPr id="702" name="直線コネクタ 701"/>
        <xdr:cNvCxnSpPr/>
      </xdr:nvCxnSpPr>
      <xdr:spPr>
        <a:xfrm flipV="1">
          <a:off x="13703300" y="175689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703"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04"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705"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706" name="n_1mainValue【庁舎】&#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707" name="n_2mainValue【庁舎】&#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156590</xdr:rowOff>
    </xdr:from>
    <xdr:ext cx="405111" cy="259045"/>
    <xdr:sp macro="" textlink="">
      <xdr:nvSpPr>
        <xdr:cNvPr id="708" name="n_3mainValue【庁舎】&#10;有形固定資産減価償却率"/>
        <xdr:cNvSpPr txBox="1"/>
      </xdr:nvSpPr>
      <xdr:spPr>
        <a:xfrm>
          <a:off x="13500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32" name="直線コネクタ 731"/>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33"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34" name="直線コネクタ 733"/>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35"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36" name="直線コネクタ 735"/>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37"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38" name="フローチャート: 判断 737"/>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39" name="フローチャート: 判断 738"/>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40" name="フローチャート: 判断 739"/>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41" name="フローチャート: 判断 740"/>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5587</xdr:rowOff>
    </xdr:from>
    <xdr:to>
      <xdr:col>116</xdr:col>
      <xdr:colOff>114300</xdr:colOff>
      <xdr:row>108</xdr:row>
      <xdr:rowOff>107187</xdr:rowOff>
    </xdr:to>
    <xdr:sp macro="" textlink="">
      <xdr:nvSpPr>
        <xdr:cNvPr id="747" name="楕円 746"/>
        <xdr:cNvSpPr/>
      </xdr:nvSpPr>
      <xdr:spPr>
        <a:xfrm>
          <a:off x="221107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104029</xdr:rowOff>
    </xdr:from>
    <xdr:ext cx="469744" cy="259045"/>
    <xdr:sp macro="" textlink="">
      <xdr:nvSpPr>
        <xdr:cNvPr id="748" name="【庁舎】&#10;一人当たり面積該当値テキスト"/>
        <xdr:cNvSpPr txBox="1"/>
      </xdr:nvSpPr>
      <xdr:spPr>
        <a:xfrm>
          <a:off x="22199600" y="18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5969</xdr:rowOff>
    </xdr:from>
    <xdr:to>
      <xdr:col>112</xdr:col>
      <xdr:colOff>38100</xdr:colOff>
      <xdr:row>108</xdr:row>
      <xdr:rowOff>107569</xdr:rowOff>
    </xdr:to>
    <xdr:sp macro="" textlink="">
      <xdr:nvSpPr>
        <xdr:cNvPr id="749" name="楕円 748"/>
        <xdr:cNvSpPr/>
      </xdr:nvSpPr>
      <xdr:spPr>
        <a:xfrm>
          <a:off x="212725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56387</xdr:rowOff>
    </xdr:from>
    <xdr:to>
      <xdr:col>116</xdr:col>
      <xdr:colOff>63500</xdr:colOff>
      <xdr:row>108</xdr:row>
      <xdr:rowOff>56769</xdr:rowOff>
    </xdr:to>
    <xdr:cxnSp macro="">
      <xdr:nvCxnSpPr>
        <xdr:cNvPr id="750" name="直線コネクタ 749"/>
        <xdr:cNvCxnSpPr/>
      </xdr:nvCxnSpPr>
      <xdr:spPr>
        <a:xfrm flipV="1">
          <a:off x="21323300" y="1857298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5969</xdr:rowOff>
    </xdr:from>
    <xdr:to>
      <xdr:col>107</xdr:col>
      <xdr:colOff>101600</xdr:colOff>
      <xdr:row>108</xdr:row>
      <xdr:rowOff>107569</xdr:rowOff>
    </xdr:to>
    <xdr:sp macro="" textlink="">
      <xdr:nvSpPr>
        <xdr:cNvPr id="751" name="楕円 750"/>
        <xdr:cNvSpPr/>
      </xdr:nvSpPr>
      <xdr:spPr>
        <a:xfrm>
          <a:off x="203835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56769</xdr:rowOff>
    </xdr:from>
    <xdr:to>
      <xdr:col>111</xdr:col>
      <xdr:colOff>177800</xdr:colOff>
      <xdr:row>108</xdr:row>
      <xdr:rowOff>56769</xdr:rowOff>
    </xdr:to>
    <xdr:cxnSp macro="">
      <xdr:nvCxnSpPr>
        <xdr:cNvPr id="752" name="直線コネクタ 751"/>
        <xdr:cNvCxnSpPr/>
      </xdr:nvCxnSpPr>
      <xdr:spPr>
        <a:xfrm>
          <a:off x="20434300" y="1857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168275</xdr:rowOff>
    </xdr:from>
    <xdr:to>
      <xdr:col>102</xdr:col>
      <xdr:colOff>165100</xdr:colOff>
      <xdr:row>108</xdr:row>
      <xdr:rowOff>98425</xdr:rowOff>
    </xdr:to>
    <xdr:sp macro="" textlink="">
      <xdr:nvSpPr>
        <xdr:cNvPr id="753" name="楕円 752"/>
        <xdr:cNvSpPr/>
      </xdr:nvSpPr>
      <xdr:spPr>
        <a:xfrm>
          <a:off x="19494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47625</xdr:rowOff>
    </xdr:from>
    <xdr:to>
      <xdr:col>107</xdr:col>
      <xdr:colOff>50800</xdr:colOff>
      <xdr:row>108</xdr:row>
      <xdr:rowOff>56769</xdr:rowOff>
    </xdr:to>
    <xdr:cxnSp macro="">
      <xdr:nvCxnSpPr>
        <xdr:cNvPr id="754" name="直線コネクタ 753"/>
        <xdr:cNvCxnSpPr/>
      </xdr:nvCxnSpPr>
      <xdr:spPr>
        <a:xfrm>
          <a:off x="19545300" y="185642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755"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756"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757"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98696</xdr:rowOff>
    </xdr:from>
    <xdr:ext cx="469744" cy="259045"/>
    <xdr:sp macro="" textlink="">
      <xdr:nvSpPr>
        <xdr:cNvPr id="758" name="n_1mainValue【庁舎】&#10;一人当たり面積"/>
        <xdr:cNvSpPr txBox="1"/>
      </xdr:nvSpPr>
      <xdr:spPr>
        <a:xfrm>
          <a:off x="21075727" y="186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98696</xdr:rowOff>
    </xdr:from>
    <xdr:ext cx="469744" cy="259045"/>
    <xdr:sp macro="" textlink="">
      <xdr:nvSpPr>
        <xdr:cNvPr id="759" name="n_2mainValue【庁舎】&#10;一人当たり面積"/>
        <xdr:cNvSpPr txBox="1"/>
      </xdr:nvSpPr>
      <xdr:spPr>
        <a:xfrm>
          <a:off x="20199427" y="186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89552</xdr:rowOff>
    </xdr:from>
    <xdr:ext cx="469744" cy="259045"/>
    <xdr:sp macro="" textlink="">
      <xdr:nvSpPr>
        <xdr:cNvPr id="760" name="n_3mainValue【庁舎】&#10;一人当たり面積"/>
        <xdr:cNvSpPr txBox="1"/>
      </xdr:nvSpPr>
      <xdr:spPr>
        <a:xfrm>
          <a:off x="19310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類似団体と比較して有形固定資産減価償却率が高くなっている施設は図書館、体育館・プール、福祉施設、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庁舎であり、老朽化が進んでいることがわかる。体育館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の数値</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と高く、計画的に改修を進めていく必要がある。図書館や福祉施設については、他の施設と比べると比較的新しい施設ではあるが、建設後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年前後が経過しており、今後は計画的に改修を進めていくことが必要となってくる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の減に伴い財政収入額が減少し、</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費等の増に伴い財政需要額が増加したが、財政力指数３カ年の平均により、昨年度と</a:t>
          </a:r>
          <a:r>
            <a:rPr kumimoji="1" lang="ja-JP" altLang="en-US" sz="1100">
              <a:solidFill>
                <a:schemeClr val="dk1"/>
              </a:solidFill>
              <a:effectLst/>
              <a:latin typeface="+mn-lt"/>
              <a:ea typeface="+mn-ea"/>
              <a:cs typeface="+mn-cs"/>
            </a:rPr>
            <a:t>同様の</a:t>
          </a:r>
          <a:r>
            <a:rPr kumimoji="1" lang="en-US" altLang="ja-JP" sz="1100">
              <a:solidFill>
                <a:schemeClr val="dk1"/>
              </a:solidFill>
              <a:effectLst/>
              <a:latin typeface="+mn-lt"/>
              <a:ea typeface="+mn-ea"/>
              <a:cs typeface="+mn-cs"/>
            </a:rPr>
            <a:t>0.60</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景気回復の動きは若干見られるが、依然として弱い状況にあるため、引き続き事務事業評価を活用した優先度の高い事業の選択や事業規模の適正化を図るとともに、第３期遠賀町自立推進計画に基づき継続的な歳出削減に努め、効率的な行財政運営を行っていく。また今後も、第５次遠賀町総合計画や定住促進計画及び</a:t>
          </a:r>
          <a:r>
            <a:rPr lang="ja-JP" altLang="ja-JP" sz="1100" b="0" i="0" baseline="0">
              <a:solidFill>
                <a:schemeClr val="dk1"/>
              </a:solidFill>
              <a:effectLst/>
              <a:latin typeface="+mn-lt"/>
              <a:ea typeface="+mn-ea"/>
              <a:cs typeface="+mn-cs"/>
            </a:rPr>
            <a:t>地方版総合戦略</a:t>
          </a:r>
          <a:r>
            <a:rPr kumimoji="1" lang="ja-JP" altLang="ja-JP" sz="110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に基づき</a:t>
          </a:r>
          <a:r>
            <a:rPr lang="en-US" altLang="ja-JP" sz="1100" b="0" i="0" baseline="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遠賀川駅南地区の開発促進を図り、</a:t>
          </a:r>
          <a:r>
            <a:rPr lang="ja-JP" altLang="ja-JP" sz="1100" b="0" i="0" baseline="0">
              <a:solidFill>
                <a:schemeClr val="dk1"/>
              </a:solidFill>
              <a:effectLst/>
              <a:latin typeface="+mn-lt"/>
              <a:ea typeface="+mn-ea"/>
              <a:cs typeface="+mn-cs"/>
            </a:rPr>
            <a:t>企業</a:t>
          </a:r>
          <a:r>
            <a:rPr kumimoji="1" lang="ja-JP" altLang="ja-JP" sz="1100">
              <a:solidFill>
                <a:schemeClr val="dk1"/>
              </a:solidFill>
              <a:effectLst/>
              <a:latin typeface="+mn-lt"/>
              <a:ea typeface="+mn-ea"/>
              <a:cs typeface="+mn-cs"/>
            </a:rPr>
            <a:t>誘致や人口増加に向けたまちづくりを行っていくとともに、更なる徴収業務の強化に取り組み、財政基盤の強化に努める。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150888</xdr:rowOff>
    </xdr:to>
    <xdr:cxnSp macro="">
      <xdr:nvCxnSpPr>
        <xdr:cNvPr id="76" name="直線コネクタ 75"/>
        <xdr:cNvCxnSpPr/>
      </xdr:nvCxnSpPr>
      <xdr:spPr>
        <a:xfrm flipV="1">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150888</xdr:rowOff>
    </xdr:from>
    <xdr:to>
      <xdr:col>11</xdr:col>
      <xdr:colOff>31750</xdr:colOff>
      <xdr:row>41</xdr:row>
      <xdr:rowOff>162378</xdr:rowOff>
    </xdr:to>
    <xdr:cxnSp macro="">
      <xdr:nvCxnSpPr>
        <xdr:cNvPr id="79" name="直線コネクタ 78"/>
        <xdr:cNvCxnSpPr/>
      </xdr:nvCxnSpPr>
      <xdr:spPr>
        <a:xfrm flipV="1">
          <a:off x="1447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100088</xdr:rowOff>
    </xdr:from>
    <xdr:to>
      <xdr:col>11</xdr:col>
      <xdr:colOff>82550</xdr:colOff>
      <xdr:row>42</xdr:row>
      <xdr:rowOff>30238</xdr:rowOff>
    </xdr:to>
    <xdr:sp macro="" textlink="">
      <xdr:nvSpPr>
        <xdr:cNvPr id="95" name="楕円 94"/>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96" name="テキスト ボックス 95"/>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歳出の経常的一般財源等</a:t>
          </a:r>
          <a:r>
            <a:rPr lang="ja-JP" altLang="en-US" sz="1100">
              <a:solidFill>
                <a:schemeClr val="dk1"/>
              </a:solidFill>
              <a:effectLst/>
              <a:latin typeface="+mn-lt"/>
              <a:ea typeface="+mn-ea"/>
              <a:cs typeface="+mn-cs"/>
            </a:rPr>
            <a:t>のうち</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職員退職手当</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に伴う</a:t>
          </a:r>
          <a:r>
            <a:rPr lang="ja-JP" altLang="en-US" sz="1100">
              <a:solidFill>
                <a:schemeClr val="dk1"/>
              </a:solidFill>
              <a:effectLst/>
              <a:latin typeface="+mn-lt"/>
              <a:ea typeface="+mn-ea"/>
              <a:cs typeface="+mn-cs"/>
            </a:rPr>
            <a:t>人件</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、地方交付税など一般財源に係る歳入</a:t>
          </a:r>
          <a:r>
            <a:rPr lang="ja-JP" altLang="en-US" sz="1100">
              <a:solidFill>
                <a:schemeClr val="dk1"/>
              </a:solidFill>
              <a:effectLst/>
              <a:latin typeface="+mn-lt"/>
              <a:ea typeface="+mn-ea"/>
              <a:cs typeface="+mn-cs"/>
            </a:rPr>
            <a:t>が増加したため</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低下している。</a:t>
          </a:r>
          <a:r>
            <a:rPr kumimoji="1" lang="ja-JP" altLang="ja-JP" sz="1100">
              <a:solidFill>
                <a:schemeClr val="dk1"/>
              </a:solidFill>
              <a:effectLst/>
              <a:latin typeface="+mn-lt"/>
              <a:ea typeface="+mn-ea"/>
              <a:cs typeface="+mn-cs"/>
            </a:rPr>
            <a:t>今後も高齢化の進展に伴う社会保障費の増が見込まれるため、</a:t>
          </a:r>
          <a:r>
            <a:rPr lang="ja-JP" altLang="ja-JP" sz="1100">
              <a:solidFill>
                <a:schemeClr val="dk1"/>
              </a:solidFill>
              <a:effectLst/>
              <a:latin typeface="+mn-lt"/>
              <a:ea typeface="+mn-ea"/>
              <a:cs typeface="+mn-cs"/>
            </a:rPr>
            <a:t>第３期遠賀町自立推進計画による自主財源の確保や補助金の有効活用や補助事業の見直し</a:t>
          </a:r>
          <a:r>
            <a:rPr kumimoji="1" lang="ja-JP" altLang="ja-JP"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を確実に実行し、健全な財政運営を進めていく。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118654</xdr:rowOff>
    </xdr:from>
    <xdr:to>
      <xdr:col>23</xdr:col>
      <xdr:colOff>133350</xdr:colOff>
      <xdr:row>64</xdr:row>
      <xdr:rowOff>128996</xdr:rowOff>
    </xdr:to>
    <xdr:cxnSp macro="">
      <xdr:nvCxnSpPr>
        <xdr:cNvPr id="135" name="直線コネクタ 134"/>
        <xdr:cNvCxnSpPr/>
      </xdr:nvCxnSpPr>
      <xdr:spPr>
        <a:xfrm flipV="1">
          <a:off x="4114800" y="1109145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128996</xdr:rowOff>
    </xdr:from>
    <xdr:to>
      <xdr:col>19</xdr:col>
      <xdr:colOff>133350</xdr:colOff>
      <xdr:row>65</xdr:row>
      <xdr:rowOff>9253</xdr:rowOff>
    </xdr:to>
    <xdr:cxnSp macro="">
      <xdr:nvCxnSpPr>
        <xdr:cNvPr id="138" name="直線コネクタ 137"/>
        <xdr:cNvCxnSpPr/>
      </xdr:nvCxnSpPr>
      <xdr:spPr>
        <a:xfrm flipV="1">
          <a:off x="3225800" y="1110179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155666</xdr:rowOff>
    </xdr:from>
    <xdr:to>
      <xdr:col>15</xdr:col>
      <xdr:colOff>82550</xdr:colOff>
      <xdr:row>65</xdr:row>
      <xdr:rowOff>9253</xdr:rowOff>
    </xdr:to>
    <xdr:cxnSp macro="">
      <xdr:nvCxnSpPr>
        <xdr:cNvPr id="141" name="直線コネクタ 140"/>
        <xdr:cNvCxnSpPr/>
      </xdr:nvCxnSpPr>
      <xdr:spPr>
        <a:xfrm>
          <a:off x="2336800" y="10957016"/>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155666</xdr:rowOff>
    </xdr:from>
    <xdr:to>
      <xdr:col>11</xdr:col>
      <xdr:colOff>31750</xdr:colOff>
      <xdr:row>64</xdr:row>
      <xdr:rowOff>87630</xdr:rowOff>
    </xdr:to>
    <xdr:cxnSp macro="">
      <xdr:nvCxnSpPr>
        <xdr:cNvPr id="144" name="直線コネクタ 143"/>
        <xdr:cNvCxnSpPr/>
      </xdr:nvCxnSpPr>
      <xdr:spPr>
        <a:xfrm flipV="1">
          <a:off x="1447800" y="1095701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67854</xdr:rowOff>
    </xdr:from>
    <xdr:to>
      <xdr:col>23</xdr:col>
      <xdr:colOff>184150</xdr:colOff>
      <xdr:row>64</xdr:row>
      <xdr:rowOff>169454</xdr:rowOff>
    </xdr:to>
    <xdr:sp macro="" textlink="">
      <xdr:nvSpPr>
        <xdr:cNvPr id="154" name="楕円 153"/>
        <xdr:cNvSpPr/>
      </xdr:nvSpPr>
      <xdr:spPr>
        <a:xfrm>
          <a:off x="4902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39931</xdr:rowOff>
    </xdr:from>
    <xdr:ext cx="762000" cy="259045"/>
    <xdr:sp macro="" textlink="">
      <xdr:nvSpPr>
        <xdr:cNvPr id="155" name="財政構造の弾力性該当値テキスト"/>
        <xdr:cNvSpPr txBox="1"/>
      </xdr:nvSpPr>
      <xdr:spPr>
        <a:xfrm>
          <a:off x="5041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78196</xdr:rowOff>
    </xdr:from>
    <xdr:to>
      <xdr:col>19</xdr:col>
      <xdr:colOff>184150</xdr:colOff>
      <xdr:row>65</xdr:row>
      <xdr:rowOff>8346</xdr:rowOff>
    </xdr:to>
    <xdr:sp macro="" textlink="">
      <xdr:nvSpPr>
        <xdr:cNvPr id="156" name="楕円 155"/>
        <xdr:cNvSpPr/>
      </xdr:nvSpPr>
      <xdr:spPr>
        <a:xfrm>
          <a:off x="4064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164573</xdr:rowOff>
    </xdr:from>
    <xdr:ext cx="736600" cy="259045"/>
    <xdr:sp macro="" textlink="">
      <xdr:nvSpPr>
        <xdr:cNvPr id="157" name="テキスト ボックス 156"/>
        <xdr:cNvSpPr txBox="1"/>
      </xdr:nvSpPr>
      <xdr:spPr>
        <a:xfrm>
          <a:off x="3733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58" name="楕円 157"/>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59" name="テキスト ボックス 158"/>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2" name="楕円 161"/>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3" name="テキスト ボックス 162"/>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一部事務組合の人件費や物件費などに充てる負担金と公営企業会計（下水道会計）の人件費などに充てる繰出金を合計した場合、人口１人当たりの金額は増加するため、今後はこれらを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46619</xdr:rowOff>
    </xdr:from>
    <xdr:to>
      <xdr:col>23</xdr:col>
      <xdr:colOff>133350</xdr:colOff>
      <xdr:row>81</xdr:row>
      <xdr:rowOff>47453</xdr:rowOff>
    </xdr:to>
    <xdr:cxnSp macro="">
      <xdr:nvCxnSpPr>
        <xdr:cNvPr id="199" name="直線コネクタ 198"/>
        <xdr:cNvCxnSpPr/>
      </xdr:nvCxnSpPr>
      <xdr:spPr>
        <a:xfrm>
          <a:off x="4114800" y="13934069"/>
          <a:ext cx="8382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46619</xdr:rowOff>
    </xdr:from>
    <xdr:to>
      <xdr:col>19</xdr:col>
      <xdr:colOff>133350</xdr:colOff>
      <xdr:row>81</xdr:row>
      <xdr:rowOff>53994</xdr:rowOff>
    </xdr:to>
    <xdr:cxnSp macro="">
      <xdr:nvCxnSpPr>
        <xdr:cNvPr id="202" name="直線コネクタ 201"/>
        <xdr:cNvCxnSpPr/>
      </xdr:nvCxnSpPr>
      <xdr:spPr>
        <a:xfrm flipV="1">
          <a:off x="3225800" y="13934069"/>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47422</xdr:rowOff>
    </xdr:from>
    <xdr:to>
      <xdr:col>15</xdr:col>
      <xdr:colOff>82550</xdr:colOff>
      <xdr:row>81</xdr:row>
      <xdr:rowOff>53994</xdr:rowOff>
    </xdr:to>
    <xdr:cxnSp macro="">
      <xdr:nvCxnSpPr>
        <xdr:cNvPr id="205" name="直線コネクタ 204"/>
        <xdr:cNvCxnSpPr/>
      </xdr:nvCxnSpPr>
      <xdr:spPr>
        <a:xfrm>
          <a:off x="2336800" y="13934872"/>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40526</xdr:rowOff>
    </xdr:from>
    <xdr:to>
      <xdr:col>11</xdr:col>
      <xdr:colOff>31750</xdr:colOff>
      <xdr:row>81</xdr:row>
      <xdr:rowOff>47422</xdr:rowOff>
    </xdr:to>
    <xdr:cxnSp macro="">
      <xdr:nvCxnSpPr>
        <xdr:cNvPr id="208" name="直線コネクタ 207"/>
        <xdr:cNvCxnSpPr/>
      </xdr:nvCxnSpPr>
      <xdr:spPr>
        <a:xfrm>
          <a:off x="1447800" y="1392797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168103</xdr:rowOff>
    </xdr:from>
    <xdr:to>
      <xdr:col>23</xdr:col>
      <xdr:colOff>184150</xdr:colOff>
      <xdr:row>81</xdr:row>
      <xdr:rowOff>98253</xdr:rowOff>
    </xdr:to>
    <xdr:sp macro="" textlink="">
      <xdr:nvSpPr>
        <xdr:cNvPr id="218" name="楕円 217"/>
        <xdr:cNvSpPr/>
      </xdr:nvSpPr>
      <xdr:spPr>
        <a:xfrm>
          <a:off x="4902200" y="138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89380</xdr:rowOff>
    </xdr:from>
    <xdr:ext cx="762000" cy="259045"/>
    <xdr:sp macro="" textlink="">
      <xdr:nvSpPr>
        <xdr:cNvPr id="219" name="人件費・物件費等の状況該当値テキスト"/>
        <xdr:cNvSpPr txBox="1"/>
      </xdr:nvSpPr>
      <xdr:spPr>
        <a:xfrm>
          <a:off x="5041900" y="138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167269</xdr:rowOff>
    </xdr:from>
    <xdr:to>
      <xdr:col>19</xdr:col>
      <xdr:colOff>184150</xdr:colOff>
      <xdr:row>81</xdr:row>
      <xdr:rowOff>97419</xdr:rowOff>
    </xdr:to>
    <xdr:sp macro="" textlink="">
      <xdr:nvSpPr>
        <xdr:cNvPr id="220" name="楕円 219"/>
        <xdr:cNvSpPr/>
      </xdr:nvSpPr>
      <xdr:spPr>
        <a:xfrm>
          <a:off x="4064000" y="138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107596</xdr:rowOff>
    </xdr:from>
    <xdr:ext cx="736600" cy="259045"/>
    <xdr:sp macro="" textlink="">
      <xdr:nvSpPr>
        <xdr:cNvPr id="221" name="テキスト ボックス 220"/>
        <xdr:cNvSpPr txBox="1"/>
      </xdr:nvSpPr>
      <xdr:spPr>
        <a:xfrm>
          <a:off x="3733800" y="1365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3194</xdr:rowOff>
    </xdr:from>
    <xdr:to>
      <xdr:col>15</xdr:col>
      <xdr:colOff>133350</xdr:colOff>
      <xdr:row>81</xdr:row>
      <xdr:rowOff>104794</xdr:rowOff>
    </xdr:to>
    <xdr:sp macro="" textlink="">
      <xdr:nvSpPr>
        <xdr:cNvPr id="222" name="楕円 221"/>
        <xdr:cNvSpPr/>
      </xdr:nvSpPr>
      <xdr:spPr>
        <a:xfrm>
          <a:off x="3175000" y="138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114971</xdr:rowOff>
    </xdr:from>
    <xdr:ext cx="762000" cy="259045"/>
    <xdr:sp macro="" textlink="">
      <xdr:nvSpPr>
        <xdr:cNvPr id="223" name="テキスト ボックス 222"/>
        <xdr:cNvSpPr txBox="1"/>
      </xdr:nvSpPr>
      <xdr:spPr>
        <a:xfrm>
          <a:off x="2844800" y="1365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168072</xdr:rowOff>
    </xdr:from>
    <xdr:to>
      <xdr:col>11</xdr:col>
      <xdr:colOff>82550</xdr:colOff>
      <xdr:row>81</xdr:row>
      <xdr:rowOff>98222</xdr:rowOff>
    </xdr:to>
    <xdr:sp macro="" textlink="">
      <xdr:nvSpPr>
        <xdr:cNvPr id="224" name="楕円 223"/>
        <xdr:cNvSpPr/>
      </xdr:nvSpPr>
      <xdr:spPr>
        <a:xfrm>
          <a:off x="2286000" y="138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108399</xdr:rowOff>
    </xdr:from>
    <xdr:ext cx="762000" cy="259045"/>
    <xdr:sp macro="" textlink="">
      <xdr:nvSpPr>
        <xdr:cNvPr id="225" name="テキスト ボックス 224"/>
        <xdr:cNvSpPr txBox="1"/>
      </xdr:nvSpPr>
      <xdr:spPr>
        <a:xfrm>
          <a:off x="1955800" y="136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161176</xdr:rowOff>
    </xdr:from>
    <xdr:to>
      <xdr:col>7</xdr:col>
      <xdr:colOff>31750</xdr:colOff>
      <xdr:row>81</xdr:row>
      <xdr:rowOff>91326</xdr:rowOff>
    </xdr:to>
    <xdr:sp macro="" textlink="">
      <xdr:nvSpPr>
        <xdr:cNvPr id="226" name="楕円 225"/>
        <xdr:cNvSpPr/>
      </xdr:nvSpPr>
      <xdr:spPr>
        <a:xfrm>
          <a:off x="1397000" y="138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101503</xdr:rowOff>
    </xdr:from>
    <xdr:ext cx="762000" cy="259045"/>
    <xdr:sp macro="" textlink="">
      <xdr:nvSpPr>
        <xdr:cNvPr id="227" name="テキスト ボックス 226"/>
        <xdr:cNvSpPr txBox="1"/>
      </xdr:nvSpPr>
      <xdr:spPr>
        <a:xfrm>
          <a:off x="1066800" y="136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回っている。、今後は、国・県・他の地方公共団体との均衡を踏まえ</a:t>
          </a:r>
          <a:r>
            <a:rPr kumimoji="1" lang="ja-JP" altLang="en-US" sz="1100">
              <a:solidFill>
                <a:schemeClr val="dk1"/>
              </a:solidFill>
              <a:effectLst/>
              <a:latin typeface="+mn-lt"/>
              <a:ea typeface="+mn-ea"/>
              <a:cs typeface="+mn-cs"/>
            </a:rPr>
            <a:t>、人事評価制度を活用した給与の見直しを進め、</a:t>
          </a:r>
          <a:r>
            <a:rPr kumimoji="1" lang="ja-JP" altLang="ja-JP" sz="1100">
              <a:solidFill>
                <a:schemeClr val="dk1"/>
              </a:solidFill>
              <a:effectLst/>
              <a:latin typeface="+mn-lt"/>
              <a:ea typeface="+mn-ea"/>
              <a:cs typeface="+mn-cs"/>
            </a:rPr>
            <a:t>給与</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の適正化に努める。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86</xdr:row>
      <xdr:rowOff>53339</xdr:rowOff>
    </xdr:to>
    <xdr:cxnSp macro="">
      <xdr:nvCxnSpPr>
        <xdr:cNvPr id="261" name="直線コネクタ 260"/>
        <xdr:cNvCxnSpPr/>
      </xdr:nvCxnSpPr>
      <xdr:spPr>
        <a:xfrm flipV="1">
          <a:off x="16179800" y="147176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69427</xdr:rowOff>
    </xdr:to>
    <xdr:cxnSp macro="">
      <xdr:nvCxnSpPr>
        <xdr:cNvPr id="264" name="直線コネクタ 263"/>
        <xdr:cNvCxnSpPr/>
      </xdr:nvCxnSpPr>
      <xdr:spPr>
        <a:xfrm flipV="1">
          <a:off x="15290800" y="147980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87</xdr:row>
      <xdr:rowOff>42757</xdr:rowOff>
    </xdr:to>
    <xdr:cxnSp macro="">
      <xdr:nvCxnSpPr>
        <xdr:cNvPr id="267" name="直線コネクタ 266"/>
        <xdr:cNvCxnSpPr/>
      </xdr:nvCxnSpPr>
      <xdr:spPr>
        <a:xfrm flipV="1">
          <a:off x="14401800" y="148141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66887</xdr:rowOff>
    </xdr:to>
    <xdr:cxnSp macro="">
      <xdr:nvCxnSpPr>
        <xdr:cNvPr id="270" name="直線コネクタ 269"/>
        <xdr:cNvCxnSpPr/>
      </xdr:nvCxnSpPr>
      <xdr:spPr>
        <a:xfrm flipV="1">
          <a:off x="13512800" y="149589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80" name="楕円 279"/>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81"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82" name="楕円 281"/>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3" name="テキスト ボックス 282"/>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4" name="楕円 283"/>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5" name="テキスト ボックス 284"/>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6" name="楕円 285"/>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7" name="テキスト ボックス 286"/>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8" name="楕円 287"/>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9" name="テキスト ボックス 288"/>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定員管理の適正化及び効率的な行政運営により、類似団体平均を大きく下回っている。今後も、第３期遠賀町自立推進計画に基づき限られた職員数で効率的に業務を執行できるよう、機構改革の推進や指定管理を含めた民間委託の推進による民間活力の活用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142845</xdr:rowOff>
    </xdr:from>
    <xdr:to>
      <xdr:col>81</xdr:col>
      <xdr:colOff>44450</xdr:colOff>
      <xdr:row>59</xdr:row>
      <xdr:rowOff>143994</xdr:rowOff>
    </xdr:to>
    <xdr:cxnSp macro="">
      <xdr:nvCxnSpPr>
        <xdr:cNvPr id="326" name="直線コネクタ 325"/>
        <xdr:cNvCxnSpPr/>
      </xdr:nvCxnSpPr>
      <xdr:spPr>
        <a:xfrm>
          <a:off x="16179800" y="1025839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112970</xdr:rowOff>
    </xdr:from>
    <xdr:to>
      <xdr:col>77</xdr:col>
      <xdr:colOff>44450</xdr:colOff>
      <xdr:row>59</xdr:row>
      <xdr:rowOff>142845</xdr:rowOff>
    </xdr:to>
    <xdr:cxnSp macro="">
      <xdr:nvCxnSpPr>
        <xdr:cNvPr id="329" name="直線コネクタ 328"/>
        <xdr:cNvCxnSpPr/>
      </xdr:nvCxnSpPr>
      <xdr:spPr>
        <a:xfrm>
          <a:off x="15290800" y="1022852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104926</xdr:rowOff>
    </xdr:from>
    <xdr:to>
      <xdr:col>72</xdr:col>
      <xdr:colOff>203200</xdr:colOff>
      <xdr:row>59</xdr:row>
      <xdr:rowOff>112970</xdr:rowOff>
    </xdr:to>
    <xdr:cxnSp macro="">
      <xdr:nvCxnSpPr>
        <xdr:cNvPr id="332" name="直線コネクタ 331"/>
        <xdr:cNvCxnSpPr/>
      </xdr:nvCxnSpPr>
      <xdr:spPr>
        <a:xfrm>
          <a:off x="14401800" y="1022047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91138</xdr:rowOff>
    </xdr:from>
    <xdr:to>
      <xdr:col>68</xdr:col>
      <xdr:colOff>152400</xdr:colOff>
      <xdr:row>59</xdr:row>
      <xdr:rowOff>104926</xdr:rowOff>
    </xdr:to>
    <xdr:cxnSp macro="">
      <xdr:nvCxnSpPr>
        <xdr:cNvPr id="335" name="直線コネクタ 334"/>
        <xdr:cNvCxnSpPr/>
      </xdr:nvCxnSpPr>
      <xdr:spPr>
        <a:xfrm>
          <a:off x="13512800" y="102066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93194</xdr:rowOff>
    </xdr:from>
    <xdr:to>
      <xdr:col>81</xdr:col>
      <xdr:colOff>95250</xdr:colOff>
      <xdr:row>60</xdr:row>
      <xdr:rowOff>23344</xdr:rowOff>
    </xdr:to>
    <xdr:sp macro="" textlink="">
      <xdr:nvSpPr>
        <xdr:cNvPr id="345" name="楕円 344"/>
        <xdr:cNvSpPr/>
      </xdr:nvSpPr>
      <xdr:spPr>
        <a:xfrm>
          <a:off x="169672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109721</xdr:rowOff>
    </xdr:from>
    <xdr:ext cx="762000" cy="259045"/>
    <xdr:sp macro="" textlink="">
      <xdr:nvSpPr>
        <xdr:cNvPr id="346" name="定員管理の状況該当値テキスト"/>
        <xdr:cNvSpPr txBox="1"/>
      </xdr:nvSpPr>
      <xdr:spPr>
        <a:xfrm>
          <a:off x="17106900" y="100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92045</xdr:rowOff>
    </xdr:from>
    <xdr:to>
      <xdr:col>77</xdr:col>
      <xdr:colOff>95250</xdr:colOff>
      <xdr:row>60</xdr:row>
      <xdr:rowOff>22195</xdr:rowOff>
    </xdr:to>
    <xdr:sp macro="" textlink="">
      <xdr:nvSpPr>
        <xdr:cNvPr id="347" name="楕円 346"/>
        <xdr:cNvSpPr/>
      </xdr:nvSpPr>
      <xdr:spPr>
        <a:xfrm>
          <a:off x="16129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32372</xdr:rowOff>
    </xdr:from>
    <xdr:ext cx="736600" cy="259045"/>
    <xdr:sp macro="" textlink="">
      <xdr:nvSpPr>
        <xdr:cNvPr id="348" name="テキスト ボックス 347"/>
        <xdr:cNvSpPr txBox="1"/>
      </xdr:nvSpPr>
      <xdr:spPr>
        <a:xfrm>
          <a:off x="15798800" y="997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62170</xdr:rowOff>
    </xdr:from>
    <xdr:to>
      <xdr:col>73</xdr:col>
      <xdr:colOff>44450</xdr:colOff>
      <xdr:row>59</xdr:row>
      <xdr:rowOff>163770</xdr:rowOff>
    </xdr:to>
    <xdr:sp macro="" textlink="">
      <xdr:nvSpPr>
        <xdr:cNvPr id="349" name="楕円 348"/>
        <xdr:cNvSpPr/>
      </xdr:nvSpPr>
      <xdr:spPr>
        <a:xfrm>
          <a:off x="15240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2497</xdr:rowOff>
    </xdr:from>
    <xdr:ext cx="762000" cy="259045"/>
    <xdr:sp macro="" textlink="">
      <xdr:nvSpPr>
        <xdr:cNvPr id="350" name="テキスト ボックス 349"/>
        <xdr:cNvSpPr txBox="1"/>
      </xdr:nvSpPr>
      <xdr:spPr>
        <a:xfrm>
          <a:off x="14909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54126</xdr:rowOff>
    </xdr:from>
    <xdr:to>
      <xdr:col>68</xdr:col>
      <xdr:colOff>203200</xdr:colOff>
      <xdr:row>59</xdr:row>
      <xdr:rowOff>155726</xdr:rowOff>
    </xdr:to>
    <xdr:sp macro="" textlink="">
      <xdr:nvSpPr>
        <xdr:cNvPr id="351" name="楕円 350"/>
        <xdr:cNvSpPr/>
      </xdr:nvSpPr>
      <xdr:spPr>
        <a:xfrm>
          <a:off x="14351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165903</xdr:rowOff>
    </xdr:from>
    <xdr:ext cx="762000" cy="259045"/>
    <xdr:sp macro="" textlink="">
      <xdr:nvSpPr>
        <xdr:cNvPr id="352" name="テキスト ボックス 351"/>
        <xdr:cNvSpPr txBox="1"/>
      </xdr:nvSpPr>
      <xdr:spPr>
        <a:xfrm>
          <a:off x="14020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40338</xdr:rowOff>
    </xdr:from>
    <xdr:to>
      <xdr:col>64</xdr:col>
      <xdr:colOff>152400</xdr:colOff>
      <xdr:row>59</xdr:row>
      <xdr:rowOff>141938</xdr:rowOff>
    </xdr:to>
    <xdr:sp macro="" textlink="">
      <xdr:nvSpPr>
        <xdr:cNvPr id="353" name="楕円 352"/>
        <xdr:cNvSpPr/>
      </xdr:nvSpPr>
      <xdr:spPr>
        <a:xfrm>
          <a:off x="13462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152115</xdr:rowOff>
    </xdr:from>
    <xdr:ext cx="762000" cy="259045"/>
    <xdr:sp macro="" textlink="">
      <xdr:nvSpPr>
        <xdr:cNvPr id="354" name="テキスト ボックス 353"/>
        <xdr:cNvSpPr txBox="1"/>
      </xdr:nvSpPr>
      <xdr:spPr>
        <a:xfrm>
          <a:off x="13131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類似団体平均を下回っている状況ではあるが、</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遠賀川駅南地区の基幹道路整備などに伴う地方債の償還額の増加や、</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年度予算で実施する小中学校トイレ改修事業や基幹道路整備事業などに伴う地方債の借入により、</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かけて増加が見込まれる。そのため、事務事業評価や公共施設等総合管理計画に基づき、適正な投資規模で効率的に事業を実施し、投資的事業の計画的な展開を図る。また、財政措置のある地方債の借入や特定財源及び基金の活用を図ることで地方債の新規借入の抑制に努め、地方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85" name="直線コネクタ 384"/>
        <xdr:cNvCxnSpPr/>
      </xdr:nvCxnSpPr>
      <xdr:spPr>
        <a:xfrm>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88" name="直線コネクタ 387"/>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42418</xdr:rowOff>
    </xdr:to>
    <xdr:cxnSp macro="">
      <xdr:nvCxnSpPr>
        <xdr:cNvPr id="391" name="直線コネクタ 390"/>
        <xdr:cNvCxnSpPr/>
      </xdr:nvCxnSpPr>
      <xdr:spPr>
        <a:xfrm flipV="1">
          <a:off x="14401800" y="70573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76200</xdr:rowOff>
    </xdr:to>
    <xdr:cxnSp macro="">
      <xdr:nvCxnSpPr>
        <xdr:cNvPr id="394" name="直線コネクタ 393"/>
        <xdr:cNvCxnSpPr/>
      </xdr:nvCxnSpPr>
      <xdr:spPr>
        <a:xfrm flipV="1">
          <a:off x="13512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4" name="楕円 403"/>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5"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7" name="テキスト ボックス 406"/>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10" name="楕円 409"/>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11" name="テキスト ボックス 410"/>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2" name="楕円 41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3" name="テキスト ボックス 412"/>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類似団体平均を下回っている状況ではあるが、前年度と比べて増加している要因としては、老良・上別府線道路新設事業に伴う地方債の借入や公営企業債等繰入見込額等の増があげられる。今後も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地方債の償還が始まるとともに、</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年度予算で実施する小中学校トイレ改修事業や基幹道路整備事業などに伴</a:t>
          </a:r>
          <a:r>
            <a:rPr kumimoji="1" lang="ja-JP" altLang="en-US" sz="1100">
              <a:solidFill>
                <a:schemeClr val="dk1"/>
              </a:solidFill>
              <a:effectLst/>
              <a:latin typeface="+mn-lt"/>
              <a:ea typeface="+mn-ea"/>
              <a:cs typeface="+mn-cs"/>
            </a:rPr>
            <a:t>う新発債の</a:t>
          </a:r>
          <a:r>
            <a:rPr kumimoji="1" lang="ja-JP" altLang="ja-JP" sz="1100">
              <a:solidFill>
                <a:schemeClr val="dk1"/>
              </a:solidFill>
              <a:effectLst/>
              <a:latin typeface="+mn-lt"/>
              <a:ea typeface="+mn-ea"/>
              <a:cs typeface="+mn-cs"/>
            </a:rPr>
            <a:t>増加が見込まれるため、事業実施の適正化を図り、財政の健全化に努める。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28956</xdr:rowOff>
    </xdr:from>
    <xdr:to>
      <xdr:col>81</xdr:col>
      <xdr:colOff>95250</xdr:colOff>
      <xdr:row>14</xdr:row>
      <xdr:rowOff>130556</xdr:rowOff>
    </xdr:to>
    <xdr:sp macro="" textlink="">
      <xdr:nvSpPr>
        <xdr:cNvPr id="460" name="楕円 459"/>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121683</xdr:rowOff>
    </xdr:from>
    <xdr:ext cx="762000" cy="259045"/>
    <xdr:sp macro="" textlink="">
      <xdr:nvSpPr>
        <xdr:cNvPr id="461" name="将来負担の状況該当値テキスト"/>
        <xdr:cNvSpPr txBox="1"/>
      </xdr:nvSpPr>
      <xdr:spPr>
        <a:xfrm>
          <a:off x="171069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今後も職員定数の適正化や手当の見直しなど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108712</xdr:rowOff>
    </xdr:to>
    <xdr:cxnSp macro="">
      <xdr:nvCxnSpPr>
        <xdr:cNvPr id="64" name="直線コネクタ 63"/>
        <xdr:cNvCxnSpPr/>
      </xdr:nvCxnSpPr>
      <xdr:spPr>
        <a:xfrm flipV="1">
          <a:off x="3987800" y="61986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108712</xdr:rowOff>
    </xdr:to>
    <xdr:cxnSp macro="">
      <xdr:nvCxnSpPr>
        <xdr:cNvPr id="67" name="直線コネクタ 66"/>
        <xdr:cNvCxnSpPr/>
      </xdr:nvCxnSpPr>
      <xdr:spPr>
        <a:xfrm>
          <a:off x="3098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94996</xdr:rowOff>
    </xdr:to>
    <xdr:cxnSp macro="">
      <xdr:nvCxnSpPr>
        <xdr:cNvPr id="70" name="直線コネクタ 69"/>
        <xdr:cNvCxnSpPr/>
      </xdr:nvCxnSpPr>
      <xdr:spPr>
        <a:xfrm>
          <a:off x="2209800" y="6184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3" name="直線コネクタ 72"/>
        <xdr:cNvCxnSpPr/>
      </xdr:nvCxnSpPr>
      <xdr:spPr>
        <a:xfrm flipV="1">
          <a:off x="1320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前年度と比べて増加して</a:t>
          </a:r>
          <a:r>
            <a:rPr kumimoji="1" lang="ja-JP" altLang="ja-JP" sz="1100">
              <a:solidFill>
                <a:schemeClr val="dk1"/>
              </a:solidFill>
              <a:effectLst/>
              <a:latin typeface="+mn-lt"/>
              <a:ea typeface="+mn-ea"/>
              <a:cs typeface="+mn-cs"/>
            </a:rPr>
            <a:t>いる要因として、食育交流・防災センター</a:t>
          </a:r>
          <a:r>
            <a:rPr kumimoji="1" lang="ja-JP" altLang="en-US" sz="1100">
              <a:solidFill>
                <a:schemeClr val="dk1"/>
              </a:solidFill>
              <a:effectLst/>
              <a:latin typeface="+mn-lt"/>
              <a:ea typeface="+mn-ea"/>
              <a:cs typeface="+mn-cs"/>
            </a:rPr>
            <a:t>や別府広場の管理</a:t>
          </a:r>
          <a:r>
            <a:rPr kumimoji="1" lang="ja-JP" altLang="ja-JP" sz="1100">
              <a:solidFill>
                <a:schemeClr val="dk1"/>
              </a:solidFill>
              <a:effectLst/>
              <a:latin typeface="+mn-lt"/>
              <a:ea typeface="+mn-ea"/>
              <a:cs typeface="+mn-cs"/>
            </a:rPr>
            <a:t>に係る物件費</a:t>
          </a:r>
          <a:r>
            <a:rPr kumimoji="1" lang="ja-JP" altLang="en-US" sz="1100">
              <a:solidFill>
                <a:schemeClr val="dk1"/>
              </a:solidFill>
              <a:effectLst/>
              <a:latin typeface="+mn-lt"/>
              <a:ea typeface="+mn-ea"/>
              <a:cs typeface="+mn-cs"/>
            </a:rPr>
            <a:t>の増など</a:t>
          </a:r>
          <a:r>
            <a:rPr lang="ja-JP" altLang="ja-JP"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今後も、指定管理を含めた民間委託の導入などによる管理運営の見直しを図るとともに、委託業務内容の見直しなどにより経常的な物件費の抑制に努める。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69850</xdr:rowOff>
    </xdr:to>
    <xdr:cxnSp macro="">
      <xdr:nvCxnSpPr>
        <xdr:cNvPr id="125" name="直線コネクタ 124"/>
        <xdr:cNvCxnSpPr/>
      </xdr:nvCxnSpPr>
      <xdr:spPr>
        <a:xfrm>
          <a:off x="15671800" y="2954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146050</xdr:rowOff>
    </xdr:to>
    <xdr:cxnSp macro="">
      <xdr:nvCxnSpPr>
        <xdr:cNvPr id="128" name="直線コネクタ 127"/>
        <xdr:cNvCxnSpPr/>
      </xdr:nvCxnSpPr>
      <xdr:spPr>
        <a:xfrm flipV="1">
          <a:off x="14782800" y="2954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146050</xdr:rowOff>
    </xdr:to>
    <xdr:cxnSp macro="">
      <xdr:nvCxnSpPr>
        <xdr:cNvPr id="131" name="直線コネクタ 130"/>
        <xdr:cNvCxnSpPr/>
      </xdr:nvCxnSpPr>
      <xdr:spPr>
        <a:xfrm>
          <a:off x="13893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69850</xdr:rowOff>
    </xdr:to>
    <xdr:cxnSp macro="">
      <xdr:nvCxnSpPr>
        <xdr:cNvPr id="134" name="直線コネクタ 133"/>
        <xdr:cNvCxnSpPr/>
      </xdr:nvCxnSpPr>
      <xdr:spPr>
        <a:xfrm>
          <a:off x="13004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6" name="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7" name="テキスト ボックス 146"/>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8" name="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要因として、社会保障に係る扶助費の増や町独自に子ども医療費の助成措置を行っていることなどがあげられる。平成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年度については、障害者福祉の訓練等給付費及び介護給付費</a:t>
          </a:r>
          <a:r>
            <a:rPr kumimoji="1" lang="ja-JP" altLang="en-US" sz="1100">
              <a:solidFill>
                <a:schemeClr val="dk1"/>
              </a:solidFill>
              <a:effectLst/>
              <a:latin typeface="+mn-lt"/>
              <a:ea typeface="+mn-ea"/>
              <a:cs typeface="+mn-cs"/>
            </a:rPr>
            <a:t>等が増加している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95250</xdr:rowOff>
    </xdr:to>
    <xdr:cxnSp macro="">
      <xdr:nvCxnSpPr>
        <xdr:cNvPr id="186" name="直線コネクタ 185"/>
        <xdr:cNvCxnSpPr/>
      </xdr:nvCxnSpPr>
      <xdr:spPr>
        <a:xfrm>
          <a:off x="3987800" y="986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89" name="直線コネクタ 188"/>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82550</xdr:rowOff>
    </xdr:to>
    <xdr:cxnSp macro="">
      <xdr:nvCxnSpPr>
        <xdr:cNvPr id="192" name="直線コネクタ 191"/>
        <xdr:cNvCxnSpPr/>
      </xdr:nvCxnSpPr>
      <xdr:spPr>
        <a:xfrm>
          <a:off x="2209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5" name="直線コネクタ 194"/>
        <xdr:cNvCxnSpPr/>
      </xdr:nvCxnSpPr>
      <xdr:spPr>
        <a:xfrm>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5" name="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7" name="楕円 206"/>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8" name="テキスト ボックス 207"/>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9" name="楕円 208"/>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0" name="テキスト ボックス 209"/>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1" name="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3" name="楕円 212"/>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4" name="テキスト ボックス 213"/>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類似団体平均を上回っている要因として、介護給付費や高齢者医療費の増による各広域連合への負担金</a:t>
          </a:r>
          <a:r>
            <a:rPr kumimoji="1" lang="ja-JP" altLang="en-US" sz="1100">
              <a:solidFill>
                <a:schemeClr val="dk1"/>
              </a:solidFill>
              <a:effectLst/>
              <a:latin typeface="+mn-lt"/>
              <a:ea typeface="+mn-ea"/>
              <a:cs typeface="+mn-cs"/>
            </a:rPr>
            <a:t>や農業集落排水事業特別会計への繰出金</a:t>
          </a:r>
          <a:r>
            <a:rPr kumimoji="1" lang="ja-JP" altLang="ja-JP" sz="1100">
              <a:solidFill>
                <a:schemeClr val="dk1"/>
              </a:solidFill>
              <a:effectLst/>
              <a:latin typeface="+mn-lt"/>
              <a:ea typeface="+mn-ea"/>
              <a:cs typeface="+mn-cs"/>
            </a:rPr>
            <a:t>の増があげられる。今後も高齢化の進展などによりこの傾向は続くことが見込まれるため、介護予防の推進などにより、経費の縮減に努めていく。下水道事業会計については、平成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４月に使用料の改定を行い、一般会計からの繰入の削減に努めているが、今後も定期的な見直しにより適正な使用料の設定を行うとともに、計画的かつ効率的に事業を進めていく。国民健康保険事業会計についても、国民健康保険料の適正化を図るため、保険料改定により特別会計の自立に努め、一般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21844</xdr:rowOff>
    </xdr:to>
    <xdr:cxnSp macro="">
      <xdr:nvCxnSpPr>
        <xdr:cNvPr id="244" name="直線コネクタ 243"/>
        <xdr:cNvCxnSpPr/>
      </xdr:nvCxnSpPr>
      <xdr:spPr>
        <a:xfrm>
          <a:off x="15671800" y="9956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21844</xdr:rowOff>
    </xdr:to>
    <xdr:cxnSp macro="">
      <xdr:nvCxnSpPr>
        <xdr:cNvPr id="247" name="直線コネクタ 246"/>
        <xdr:cNvCxnSpPr/>
      </xdr:nvCxnSpPr>
      <xdr:spPr>
        <a:xfrm flipV="1">
          <a:off x="14782800" y="9956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58</xdr:row>
      <xdr:rowOff>21844</xdr:rowOff>
    </xdr:to>
    <xdr:cxnSp macro="">
      <xdr:nvCxnSpPr>
        <xdr:cNvPr id="250" name="直線コネクタ 249"/>
        <xdr:cNvCxnSpPr/>
      </xdr:nvCxnSpPr>
      <xdr:spPr>
        <a:xfrm>
          <a:off x="13893800" y="9920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57</xdr:row>
      <xdr:rowOff>147574</xdr:rowOff>
    </xdr:to>
    <xdr:cxnSp macro="">
      <xdr:nvCxnSpPr>
        <xdr:cNvPr id="253" name="直線コネクタ 252"/>
        <xdr:cNvCxnSpPr/>
      </xdr:nvCxnSpPr>
      <xdr:spPr>
        <a:xfrm>
          <a:off x="13004800" y="9892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142494</xdr:rowOff>
    </xdr:from>
    <xdr:to>
      <xdr:col>82</xdr:col>
      <xdr:colOff>158750</xdr:colOff>
      <xdr:row>58</xdr:row>
      <xdr:rowOff>72644</xdr:rowOff>
    </xdr:to>
    <xdr:sp macro="" textlink="">
      <xdr:nvSpPr>
        <xdr:cNvPr id="263" name="楕円 262"/>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114571</xdr:rowOff>
    </xdr:from>
    <xdr:ext cx="762000" cy="259045"/>
    <xdr:sp macro="" textlink="">
      <xdr:nvSpPr>
        <xdr:cNvPr id="264"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5" name="楕円 26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6" name="テキスト ボックス 26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142494</xdr:rowOff>
    </xdr:from>
    <xdr:to>
      <xdr:col>74</xdr:col>
      <xdr:colOff>31750</xdr:colOff>
      <xdr:row>58</xdr:row>
      <xdr:rowOff>72644</xdr:rowOff>
    </xdr:to>
    <xdr:sp macro="" textlink="">
      <xdr:nvSpPr>
        <xdr:cNvPr id="267" name="楕円 266"/>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57421</xdr:rowOff>
    </xdr:from>
    <xdr:ext cx="762000" cy="259045"/>
    <xdr:sp macro="" textlink="">
      <xdr:nvSpPr>
        <xdr:cNvPr id="268" name="テキスト ボックス 267"/>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69" name="楕円 268"/>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0" name="テキスト ボックス 269"/>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71" name="楕円 270"/>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2" name="テキスト ボックス 271"/>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負担金が大きくなっていることがあげられ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一部事務組合負担金</a:t>
          </a:r>
          <a:r>
            <a:rPr lang="ja-JP" altLang="en-US" sz="1100">
              <a:solidFill>
                <a:schemeClr val="dk1"/>
              </a:solidFill>
              <a:effectLst/>
              <a:latin typeface="+mn-lt"/>
              <a:ea typeface="+mn-ea"/>
              <a:cs typeface="+mn-cs"/>
            </a:rPr>
            <a:t>や社会福祉協議会へ</a:t>
          </a:r>
          <a:r>
            <a:rPr lang="ja-JP" altLang="ja-JP" sz="1100">
              <a:solidFill>
                <a:schemeClr val="dk1"/>
              </a:solidFill>
              <a:effectLst/>
              <a:latin typeface="+mn-lt"/>
              <a:ea typeface="+mn-ea"/>
              <a:cs typeface="+mn-cs"/>
            </a:rPr>
            <a:t>の補助金が</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ため、昨年度より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増加している。今後も第３期遠賀町自立推進計画に基づき、補助事業・補助金額の見直しを検討し、経常経費の削減に努める。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62992</xdr:rowOff>
    </xdr:to>
    <xdr:cxnSp macro="">
      <xdr:nvCxnSpPr>
        <xdr:cNvPr id="302" name="直線コネクタ 301"/>
        <xdr:cNvCxnSpPr/>
      </xdr:nvCxnSpPr>
      <xdr:spPr>
        <a:xfrm>
          <a:off x="15671800" y="65460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30988</xdr:rowOff>
    </xdr:to>
    <xdr:cxnSp macro="">
      <xdr:nvCxnSpPr>
        <xdr:cNvPr id="305" name="直線コネクタ 304"/>
        <xdr:cNvCxnSpPr/>
      </xdr:nvCxnSpPr>
      <xdr:spPr>
        <a:xfrm>
          <a:off x="14782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26416</xdr:rowOff>
    </xdr:to>
    <xdr:cxnSp macro="">
      <xdr:nvCxnSpPr>
        <xdr:cNvPr id="308" name="直線コネクタ 307"/>
        <xdr:cNvCxnSpPr/>
      </xdr:nvCxnSpPr>
      <xdr:spPr>
        <a:xfrm>
          <a:off x="13893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113284</xdr:rowOff>
    </xdr:to>
    <xdr:cxnSp macro="">
      <xdr:nvCxnSpPr>
        <xdr:cNvPr id="311" name="直線コネクタ 310"/>
        <xdr:cNvCxnSpPr/>
      </xdr:nvCxnSpPr>
      <xdr:spPr>
        <a:xfrm flipV="1">
          <a:off x="13004800" y="65278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1" name="楕円 320"/>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2"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3" name="楕円 322"/>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4" name="テキスト ボックス 323"/>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5" name="楕円 324"/>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6" name="テキスト ボックス 325"/>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7" name="楕円 32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8" name="テキスト ボックス 32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9" name="楕円 328"/>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0" name="テキスト ボックス 329"/>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類似団体平均と比較して低い水準を維持しており、元利償還金の人口１人当たりの決算額も類似団体平均と比較して少ない状況にある。平成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公共事業等債の元利償還金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している。今後も、</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予算で実施する小中学校トイレ改修事業や基幹道路整備事業などに伴う地方債の借入により、地方債残高が増加することが見込まれるため、事業の必要性を十分精査し、地方債の新規借入の抑制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140715</xdr:rowOff>
    </xdr:to>
    <xdr:cxnSp macro="">
      <xdr:nvCxnSpPr>
        <xdr:cNvPr id="360" name="直線コネクタ 359"/>
        <xdr:cNvCxnSpPr/>
      </xdr:nvCxnSpPr>
      <xdr:spPr>
        <a:xfrm>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149861</xdr:rowOff>
    </xdr:to>
    <xdr:cxnSp macro="">
      <xdr:nvCxnSpPr>
        <xdr:cNvPr id="363" name="直線コネクタ 362"/>
        <xdr:cNvCxnSpPr/>
      </xdr:nvCxnSpPr>
      <xdr:spPr>
        <a:xfrm flipV="1">
          <a:off x="3098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xdr:cNvCxnSpPr/>
      </xdr:nvCxnSpPr>
      <xdr:spPr>
        <a:xfrm>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168148</xdr:rowOff>
    </xdr:to>
    <xdr:cxnSp macro="">
      <xdr:nvCxnSpPr>
        <xdr:cNvPr id="369" name="直線コネクタ 368"/>
        <xdr:cNvCxnSpPr/>
      </xdr:nvCxnSpPr>
      <xdr:spPr>
        <a:xfrm flipV="1">
          <a:off x="1320800" y="131434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79" name="楕円 378"/>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0"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1" name="楕円 380"/>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2" name="テキスト ボックス 38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5" name="楕円 384"/>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6" name="テキスト ボックス 385"/>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7" name="楕円 386"/>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8" name="テキスト ボックス 387"/>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いる要因として、一部事務組合で行っているごみ処理やし尿処理及び消防業務に対する負担金と介護給付費負担金など社会保障関係経費の増加による繰出金などに係る経常収支比率が高いことなどがあげられる。今後も高齢化の進展などにより負担金の増加が見込まれるため、介護予防の推進などにより、経費の縮減に努める。また、第３期遠賀町自立推進計画に基づき補助事業の見直し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119380</xdr:rowOff>
    </xdr:to>
    <xdr:cxnSp macro="">
      <xdr:nvCxnSpPr>
        <xdr:cNvPr id="421" name="直線コネクタ 420"/>
        <xdr:cNvCxnSpPr/>
      </xdr:nvCxnSpPr>
      <xdr:spPr>
        <a:xfrm flipV="1">
          <a:off x="15671800" y="133019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77</xdr:row>
      <xdr:rowOff>161289</xdr:rowOff>
    </xdr:to>
    <xdr:cxnSp macro="">
      <xdr:nvCxnSpPr>
        <xdr:cNvPr id="424" name="直線コネクタ 423"/>
        <xdr:cNvCxnSpPr/>
      </xdr:nvCxnSpPr>
      <xdr:spPr>
        <a:xfrm flipV="1">
          <a:off x="14782800" y="13321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77</xdr:row>
      <xdr:rowOff>161289</xdr:rowOff>
    </xdr:to>
    <xdr:cxnSp macro="">
      <xdr:nvCxnSpPr>
        <xdr:cNvPr id="427" name="直線コネクタ 426"/>
        <xdr:cNvCxnSpPr/>
      </xdr:nvCxnSpPr>
      <xdr:spPr>
        <a:xfrm>
          <a:off x="13893800" y="1317625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43180</xdr:rowOff>
    </xdr:to>
    <xdr:cxnSp macro="">
      <xdr:nvCxnSpPr>
        <xdr:cNvPr id="430" name="直線コネクタ 429"/>
        <xdr:cNvCxnSpPr/>
      </xdr:nvCxnSpPr>
      <xdr:spPr>
        <a:xfrm flipV="1">
          <a:off x="13004800" y="13176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0" name="楕円 43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41"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2" name="楕円 441"/>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43" name="テキスト ボックス 442"/>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4" name="楕円 443"/>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5" name="テキスト ボックス 444"/>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46" name="楕円 445"/>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47" name="テキスト ボックス 44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8" name="楕円 447"/>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9" name="テキスト ボックス 448"/>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35163</xdr:rowOff>
    </xdr:from>
    <xdr:to>
      <xdr:col>29</xdr:col>
      <xdr:colOff>127000</xdr:colOff>
      <xdr:row>20</xdr:row>
      <xdr:rowOff>54153</xdr:rowOff>
    </xdr:to>
    <xdr:cxnSp macro="">
      <xdr:nvCxnSpPr>
        <xdr:cNvPr id="52" name="直線コネクタ 51"/>
        <xdr:cNvCxnSpPr/>
      </xdr:nvCxnSpPr>
      <xdr:spPr bwMode="auto">
        <a:xfrm flipV="1">
          <a:off x="5003800" y="3511788"/>
          <a:ext cx="6477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43180</xdr:rowOff>
    </xdr:from>
    <xdr:to>
      <xdr:col>26</xdr:col>
      <xdr:colOff>50800</xdr:colOff>
      <xdr:row>20</xdr:row>
      <xdr:rowOff>54153</xdr:rowOff>
    </xdr:to>
    <xdr:cxnSp macro="">
      <xdr:nvCxnSpPr>
        <xdr:cNvPr id="55" name="直線コネクタ 54"/>
        <xdr:cNvCxnSpPr/>
      </xdr:nvCxnSpPr>
      <xdr:spPr bwMode="auto">
        <a:xfrm>
          <a:off x="4305300" y="3519805"/>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43180</xdr:rowOff>
    </xdr:from>
    <xdr:to>
      <xdr:col>22</xdr:col>
      <xdr:colOff>114300</xdr:colOff>
      <xdr:row>20</xdr:row>
      <xdr:rowOff>61876</xdr:rowOff>
    </xdr:to>
    <xdr:cxnSp macro="">
      <xdr:nvCxnSpPr>
        <xdr:cNvPr id="58" name="直線コネクタ 57"/>
        <xdr:cNvCxnSpPr/>
      </xdr:nvCxnSpPr>
      <xdr:spPr bwMode="auto">
        <a:xfrm flipV="1">
          <a:off x="3606800" y="3519805"/>
          <a:ext cx="698500" cy="1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33775</xdr:rowOff>
    </xdr:from>
    <xdr:to>
      <xdr:col>18</xdr:col>
      <xdr:colOff>177800</xdr:colOff>
      <xdr:row>20</xdr:row>
      <xdr:rowOff>61876</xdr:rowOff>
    </xdr:to>
    <xdr:cxnSp macro="">
      <xdr:nvCxnSpPr>
        <xdr:cNvPr id="61" name="直線コネクタ 60"/>
        <xdr:cNvCxnSpPr/>
      </xdr:nvCxnSpPr>
      <xdr:spPr bwMode="auto">
        <a:xfrm>
          <a:off x="2908300" y="3510400"/>
          <a:ext cx="698500" cy="2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155813</xdr:rowOff>
    </xdr:from>
    <xdr:to>
      <xdr:col>29</xdr:col>
      <xdr:colOff>177800</xdr:colOff>
      <xdr:row>20</xdr:row>
      <xdr:rowOff>85963</xdr:rowOff>
    </xdr:to>
    <xdr:sp macro="" textlink="">
      <xdr:nvSpPr>
        <xdr:cNvPr id="71" name="楕円 70"/>
        <xdr:cNvSpPr/>
      </xdr:nvSpPr>
      <xdr:spPr bwMode="auto">
        <a:xfrm>
          <a:off x="5600700" y="346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127890</xdr:rowOff>
    </xdr:from>
    <xdr:ext cx="762000" cy="259045"/>
    <xdr:sp macro="" textlink="">
      <xdr:nvSpPr>
        <xdr:cNvPr id="72" name="人口1人当たり決算額の推移該当値テキスト130"/>
        <xdr:cNvSpPr txBox="1"/>
      </xdr:nvSpPr>
      <xdr:spPr>
        <a:xfrm>
          <a:off x="5740400" y="343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3353</xdr:rowOff>
    </xdr:from>
    <xdr:to>
      <xdr:col>26</xdr:col>
      <xdr:colOff>101600</xdr:colOff>
      <xdr:row>20</xdr:row>
      <xdr:rowOff>104953</xdr:rowOff>
    </xdr:to>
    <xdr:sp macro="" textlink="">
      <xdr:nvSpPr>
        <xdr:cNvPr id="73" name="楕円 72"/>
        <xdr:cNvSpPr/>
      </xdr:nvSpPr>
      <xdr:spPr bwMode="auto">
        <a:xfrm>
          <a:off x="4953000" y="347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89730</xdr:rowOff>
    </xdr:from>
    <xdr:ext cx="736600" cy="259045"/>
    <xdr:sp macro="" textlink="">
      <xdr:nvSpPr>
        <xdr:cNvPr id="74" name="テキスト ボックス 73"/>
        <xdr:cNvSpPr txBox="1"/>
      </xdr:nvSpPr>
      <xdr:spPr>
        <a:xfrm>
          <a:off x="4622800" y="356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163830</xdr:rowOff>
    </xdr:from>
    <xdr:to>
      <xdr:col>22</xdr:col>
      <xdr:colOff>165100</xdr:colOff>
      <xdr:row>20</xdr:row>
      <xdr:rowOff>93980</xdr:rowOff>
    </xdr:to>
    <xdr:sp macro="" textlink="">
      <xdr:nvSpPr>
        <xdr:cNvPr id="75" name="楕円 74"/>
        <xdr:cNvSpPr/>
      </xdr:nvSpPr>
      <xdr:spPr bwMode="auto">
        <a:xfrm>
          <a:off x="4254500" y="346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78757</xdr:rowOff>
    </xdr:from>
    <xdr:ext cx="762000" cy="259045"/>
    <xdr:sp macro="" textlink="">
      <xdr:nvSpPr>
        <xdr:cNvPr id="76" name="テキスト ボックス 75"/>
        <xdr:cNvSpPr txBox="1"/>
      </xdr:nvSpPr>
      <xdr:spPr>
        <a:xfrm>
          <a:off x="3924300" y="35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11076</xdr:rowOff>
    </xdr:from>
    <xdr:to>
      <xdr:col>19</xdr:col>
      <xdr:colOff>38100</xdr:colOff>
      <xdr:row>20</xdr:row>
      <xdr:rowOff>112676</xdr:rowOff>
    </xdr:to>
    <xdr:sp macro="" textlink="">
      <xdr:nvSpPr>
        <xdr:cNvPr id="77" name="楕円 76"/>
        <xdr:cNvSpPr/>
      </xdr:nvSpPr>
      <xdr:spPr bwMode="auto">
        <a:xfrm>
          <a:off x="3556000" y="348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97453</xdr:rowOff>
    </xdr:from>
    <xdr:ext cx="762000" cy="259045"/>
    <xdr:sp macro="" textlink="">
      <xdr:nvSpPr>
        <xdr:cNvPr id="78" name="テキスト ボックス 77"/>
        <xdr:cNvSpPr txBox="1"/>
      </xdr:nvSpPr>
      <xdr:spPr>
        <a:xfrm>
          <a:off x="3225800" y="357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154425</xdr:rowOff>
    </xdr:from>
    <xdr:to>
      <xdr:col>15</xdr:col>
      <xdr:colOff>101600</xdr:colOff>
      <xdr:row>20</xdr:row>
      <xdr:rowOff>84575</xdr:rowOff>
    </xdr:to>
    <xdr:sp macro="" textlink="">
      <xdr:nvSpPr>
        <xdr:cNvPr id="79" name="楕円 78"/>
        <xdr:cNvSpPr/>
      </xdr:nvSpPr>
      <xdr:spPr bwMode="auto">
        <a:xfrm>
          <a:off x="2857500" y="34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69352</xdr:rowOff>
    </xdr:from>
    <xdr:ext cx="762000" cy="259045"/>
    <xdr:sp macro="" textlink="">
      <xdr:nvSpPr>
        <xdr:cNvPr id="80" name="テキスト ボックス 79"/>
        <xdr:cNvSpPr txBox="1"/>
      </xdr:nvSpPr>
      <xdr:spPr>
        <a:xfrm>
          <a:off x="2527300" y="35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291688</xdr:rowOff>
    </xdr:from>
    <xdr:to>
      <xdr:col>29</xdr:col>
      <xdr:colOff>127000</xdr:colOff>
      <xdr:row>35</xdr:row>
      <xdr:rowOff>339807</xdr:rowOff>
    </xdr:to>
    <xdr:cxnSp macro="">
      <xdr:nvCxnSpPr>
        <xdr:cNvPr id="113" name="直線コネクタ 112"/>
        <xdr:cNvCxnSpPr/>
      </xdr:nvCxnSpPr>
      <xdr:spPr bwMode="auto">
        <a:xfrm flipV="1">
          <a:off x="5003800" y="6902038"/>
          <a:ext cx="647700" cy="4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318224</xdr:rowOff>
    </xdr:from>
    <xdr:to>
      <xdr:col>26</xdr:col>
      <xdr:colOff>50800</xdr:colOff>
      <xdr:row>35</xdr:row>
      <xdr:rowOff>339807</xdr:rowOff>
    </xdr:to>
    <xdr:cxnSp macro="">
      <xdr:nvCxnSpPr>
        <xdr:cNvPr id="116" name="直線コネクタ 115"/>
        <xdr:cNvCxnSpPr/>
      </xdr:nvCxnSpPr>
      <xdr:spPr bwMode="auto">
        <a:xfrm>
          <a:off x="4305300" y="6928574"/>
          <a:ext cx="698500" cy="2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318224</xdr:rowOff>
    </xdr:from>
    <xdr:to>
      <xdr:col>22</xdr:col>
      <xdr:colOff>114300</xdr:colOff>
      <xdr:row>36</xdr:row>
      <xdr:rowOff>2737</xdr:rowOff>
    </xdr:to>
    <xdr:cxnSp macro="">
      <xdr:nvCxnSpPr>
        <xdr:cNvPr id="119" name="直線コネクタ 118"/>
        <xdr:cNvCxnSpPr/>
      </xdr:nvCxnSpPr>
      <xdr:spPr bwMode="auto">
        <a:xfrm flipV="1">
          <a:off x="3606800" y="6928574"/>
          <a:ext cx="698500" cy="2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2737</xdr:rowOff>
    </xdr:from>
    <xdr:to>
      <xdr:col>18</xdr:col>
      <xdr:colOff>177800</xdr:colOff>
      <xdr:row>36</xdr:row>
      <xdr:rowOff>4452</xdr:rowOff>
    </xdr:to>
    <xdr:cxnSp macro="">
      <xdr:nvCxnSpPr>
        <xdr:cNvPr id="122" name="直線コネクタ 121"/>
        <xdr:cNvCxnSpPr/>
      </xdr:nvCxnSpPr>
      <xdr:spPr bwMode="auto">
        <a:xfrm flipV="1">
          <a:off x="2908300" y="6955987"/>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240888</xdr:rowOff>
    </xdr:from>
    <xdr:to>
      <xdr:col>29</xdr:col>
      <xdr:colOff>177800</xdr:colOff>
      <xdr:row>35</xdr:row>
      <xdr:rowOff>342488</xdr:rowOff>
    </xdr:to>
    <xdr:sp macro="" textlink="">
      <xdr:nvSpPr>
        <xdr:cNvPr id="132" name="楕円 131"/>
        <xdr:cNvSpPr/>
      </xdr:nvSpPr>
      <xdr:spPr bwMode="auto">
        <a:xfrm>
          <a:off x="5600700" y="685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212965</xdr:rowOff>
    </xdr:from>
    <xdr:ext cx="762000" cy="259045"/>
    <xdr:sp macro="" textlink="">
      <xdr:nvSpPr>
        <xdr:cNvPr id="133" name="人口1人当たり決算額の推移該当値テキスト445"/>
        <xdr:cNvSpPr txBox="1"/>
      </xdr:nvSpPr>
      <xdr:spPr>
        <a:xfrm>
          <a:off x="5740400" y="682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289007</xdr:rowOff>
    </xdr:from>
    <xdr:to>
      <xdr:col>26</xdr:col>
      <xdr:colOff>101600</xdr:colOff>
      <xdr:row>36</xdr:row>
      <xdr:rowOff>47707</xdr:rowOff>
    </xdr:to>
    <xdr:sp macro="" textlink="">
      <xdr:nvSpPr>
        <xdr:cNvPr id="134" name="楕円 133"/>
        <xdr:cNvSpPr/>
      </xdr:nvSpPr>
      <xdr:spPr bwMode="auto">
        <a:xfrm>
          <a:off x="4953000" y="689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32484</xdr:rowOff>
    </xdr:from>
    <xdr:ext cx="736600" cy="259045"/>
    <xdr:sp macro="" textlink="">
      <xdr:nvSpPr>
        <xdr:cNvPr id="135" name="テキスト ボックス 134"/>
        <xdr:cNvSpPr txBox="1"/>
      </xdr:nvSpPr>
      <xdr:spPr>
        <a:xfrm>
          <a:off x="4622800" y="698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267424</xdr:rowOff>
    </xdr:from>
    <xdr:to>
      <xdr:col>22</xdr:col>
      <xdr:colOff>165100</xdr:colOff>
      <xdr:row>36</xdr:row>
      <xdr:rowOff>26124</xdr:rowOff>
    </xdr:to>
    <xdr:sp macro="" textlink="">
      <xdr:nvSpPr>
        <xdr:cNvPr id="136" name="楕円 135"/>
        <xdr:cNvSpPr/>
      </xdr:nvSpPr>
      <xdr:spPr bwMode="auto">
        <a:xfrm>
          <a:off x="4254500" y="687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10901</xdr:rowOff>
    </xdr:from>
    <xdr:ext cx="762000" cy="259045"/>
    <xdr:sp macro="" textlink="">
      <xdr:nvSpPr>
        <xdr:cNvPr id="137" name="テキスト ボックス 136"/>
        <xdr:cNvSpPr txBox="1"/>
      </xdr:nvSpPr>
      <xdr:spPr>
        <a:xfrm>
          <a:off x="3924300" y="69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294837</xdr:rowOff>
    </xdr:from>
    <xdr:to>
      <xdr:col>19</xdr:col>
      <xdr:colOff>38100</xdr:colOff>
      <xdr:row>36</xdr:row>
      <xdr:rowOff>53537</xdr:rowOff>
    </xdr:to>
    <xdr:sp macro="" textlink="">
      <xdr:nvSpPr>
        <xdr:cNvPr id="138" name="楕円 137"/>
        <xdr:cNvSpPr/>
      </xdr:nvSpPr>
      <xdr:spPr bwMode="auto">
        <a:xfrm>
          <a:off x="3556000" y="690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38314</xdr:rowOff>
    </xdr:from>
    <xdr:ext cx="762000" cy="259045"/>
    <xdr:sp macro="" textlink="">
      <xdr:nvSpPr>
        <xdr:cNvPr id="139" name="テキスト ボックス 138"/>
        <xdr:cNvSpPr txBox="1"/>
      </xdr:nvSpPr>
      <xdr:spPr>
        <a:xfrm>
          <a:off x="3225800" y="699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296552</xdr:rowOff>
    </xdr:from>
    <xdr:to>
      <xdr:col>15</xdr:col>
      <xdr:colOff>101600</xdr:colOff>
      <xdr:row>36</xdr:row>
      <xdr:rowOff>55252</xdr:rowOff>
    </xdr:to>
    <xdr:sp macro="" textlink="">
      <xdr:nvSpPr>
        <xdr:cNvPr id="140" name="楕円 139"/>
        <xdr:cNvSpPr/>
      </xdr:nvSpPr>
      <xdr:spPr bwMode="auto">
        <a:xfrm>
          <a:off x="2857500" y="690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40029</xdr:rowOff>
    </xdr:from>
    <xdr:ext cx="762000" cy="259045"/>
    <xdr:sp macro="" textlink="">
      <xdr:nvSpPr>
        <xdr:cNvPr id="141" name="テキスト ボックス 140"/>
        <xdr:cNvSpPr txBox="1"/>
      </xdr:nvSpPr>
      <xdr:spPr>
        <a:xfrm>
          <a:off x="2527300" y="699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91287</xdr:rowOff>
    </xdr:from>
    <xdr:to>
      <xdr:col>24</xdr:col>
      <xdr:colOff>63500</xdr:colOff>
      <xdr:row>37</xdr:row>
      <xdr:rowOff>96025</xdr:rowOff>
    </xdr:to>
    <xdr:cxnSp macro="">
      <xdr:nvCxnSpPr>
        <xdr:cNvPr id="61" name="直線コネクタ 60"/>
        <xdr:cNvCxnSpPr/>
      </xdr:nvCxnSpPr>
      <xdr:spPr>
        <a:xfrm>
          <a:off x="3797300" y="6434937"/>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74232</xdr:rowOff>
    </xdr:from>
    <xdr:to>
      <xdr:col>19</xdr:col>
      <xdr:colOff>177800</xdr:colOff>
      <xdr:row>37</xdr:row>
      <xdr:rowOff>91287</xdr:rowOff>
    </xdr:to>
    <xdr:cxnSp macro="">
      <xdr:nvCxnSpPr>
        <xdr:cNvPr id="64" name="直線コネクタ 63"/>
        <xdr:cNvCxnSpPr/>
      </xdr:nvCxnSpPr>
      <xdr:spPr>
        <a:xfrm>
          <a:off x="2908300" y="6417882"/>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74232</xdr:rowOff>
    </xdr:from>
    <xdr:to>
      <xdr:col>15</xdr:col>
      <xdr:colOff>50800</xdr:colOff>
      <xdr:row>37</xdr:row>
      <xdr:rowOff>131178</xdr:rowOff>
    </xdr:to>
    <xdr:cxnSp macro="">
      <xdr:nvCxnSpPr>
        <xdr:cNvPr id="67" name="直線コネクタ 66"/>
        <xdr:cNvCxnSpPr/>
      </xdr:nvCxnSpPr>
      <xdr:spPr>
        <a:xfrm flipV="1">
          <a:off x="2019300" y="6417882"/>
          <a:ext cx="889000" cy="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113576</xdr:rowOff>
    </xdr:from>
    <xdr:to>
      <xdr:col>10</xdr:col>
      <xdr:colOff>114300</xdr:colOff>
      <xdr:row>37</xdr:row>
      <xdr:rowOff>131178</xdr:rowOff>
    </xdr:to>
    <xdr:cxnSp macro="">
      <xdr:nvCxnSpPr>
        <xdr:cNvPr id="70" name="直線コネクタ 69"/>
        <xdr:cNvCxnSpPr/>
      </xdr:nvCxnSpPr>
      <xdr:spPr>
        <a:xfrm>
          <a:off x="1130300" y="645722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45225</xdr:rowOff>
    </xdr:from>
    <xdr:to>
      <xdr:col>24</xdr:col>
      <xdr:colOff>114300</xdr:colOff>
      <xdr:row>37</xdr:row>
      <xdr:rowOff>146825</xdr:rowOff>
    </xdr:to>
    <xdr:sp macro="" textlink="">
      <xdr:nvSpPr>
        <xdr:cNvPr id="80" name="楕円 79"/>
        <xdr:cNvSpPr/>
      </xdr:nvSpPr>
      <xdr:spPr>
        <a:xfrm>
          <a:off x="4584700" y="63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23652</xdr:rowOff>
    </xdr:from>
    <xdr:ext cx="534377" cy="259045"/>
    <xdr:sp macro="" textlink="">
      <xdr:nvSpPr>
        <xdr:cNvPr id="81" name="人件費該当値テキスト"/>
        <xdr:cNvSpPr txBox="1"/>
      </xdr:nvSpPr>
      <xdr:spPr>
        <a:xfrm>
          <a:off x="4686300" y="63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40487</xdr:rowOff>
    </xdr:from>
    <xdr:to>
      <xdr:col>20</xdr:col>
      <xdr:colOff>38100</xdr:colOff>
      <xdr:row>37</xdr:row>
      <xdr:rowOff>142087</xdr:rowOff>
    </xdr:to>
    <xdr:sp macro="" textlink="">
      <xdr:nvSpPr>
        <xdr:cNvPr id="82" name="楕円 81"/>
        <xdr:cNvSpPr/>
      </xdr:nvSpPr>
      <xdr:spPr>
        <a:xfrm>
          <a:off x="3746500" y="63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133214</xdr:rowOff>
    </xdr:from>
    <xdr:ext cx="534377" cy="259045"/>
    <xdr:sp macro="" textlink="">
      <xdr:nvSpPr>
        <xdr:cNvPr id="83" name="テキスト ボックス 82"/>
        <xdr:cNvSpPr txBox="1"/>
      </xdr:nvSpPr>
      <xdr:spPr>
        <a:xfrm>
          <a:off x="3530111" y="64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23432</xdr:rowOff>
    </xdr:from>
    <xdr:to>
      <xdr:col>15</xdr:col>
      <xdr:colOff>101600</xdr:colOff>
      <xdr:row>37</xdr:row>
      <xdr:rowOff>125032</xdr:rowOff>
    </xdr:to>
    <xdr:sp macro="" textlink="">
      <xdr:nvSpPr>
        <xdr:cNvPr id="84" name="楕円 83"/>
        <xdr:cNvSpPr/>
      </xdr:nvSpPr>
      <xdr:spPr>
        <a:xfrm>
          <a:off x="2857500" y="63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116159</xdr:rowOff>
    </xdr:from>
    <xdr:ext cx="534377" cy="259045"/>
    <xdr:sp macro="" textlink="">
      <xdr:nvSpPr>
        <xdr:cNvPr id="85" name="テキスト ボックス 84"/>
        <xdr:cNvSpPr txBox="1"/>
      </xdr:nvSpPr>
      <xdr:spPr>
        <a:xfrm>
          <a:off x="2641111" y="64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80378</xdr:rowOff>
    </xdr:from>
    <xdr:to>
      <xdr:col>10</xdr:col>
      <xdr:colOff>165100</xdr:colOff>
      <xdr:row>38</xdr:row>
      <xdr:rowOff>10528</xdr:rowOff>
    </xdr:to>
    <xdr:sp macro="" textlink="">
      <xdr:nvSpPr>
        <xdr:cNvPr id="86" name="楕円 85"/>
        <xdr:cNvSpPr/>
      </xdr:nvSpPr>
      <xdr:spPr>
        <a:xfrm>
          <a:off x="1968500" y="6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1655</xdr:rowOff>
    </xdr:from>
    <xdr:ext cx="534377" cy="259045"/>
    <xdr:sp macro="" textlink="">
      <xdr:nvSpPr>
        <xdr:cNvPr id="87" name="テキスト ボックス 86"/>
        <xdr:cNvSpPr txBox="1"/>
      </xdr:nvSpPr>
      <xdr:spPr>
        <a:xfrm>
          <a:off x="1752111" y="651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62776</xdr:rowOff>
    </xdr:from>
    <xdr:to>
      <xdr:col>6</xdr:col>
      <xdr:colOff>38100</xdr:colOff>
      <xdr:row>37</xdr:row>
      <xdr:rowOff>164376</xdr:rowOff>
    </xdr:to>
    <xdr:sp macro="" textlink="">
      <xdr:nvSpPr>
        <xdr:cNvPr id="88" name="楕円 87"/>
        <xdr:cNvSpPr/>
      </xdr:nvSpPr>
      <xdr:spPr>
        <a:xfrm>
          <a:off x="1079500" y="64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155503</xdr:rowOff>
    </xdr:from>
    <xdr:ext cx="534377" cy="259045"/>
    <xdr:sp macro="" textlink="">
      <xdr:nvSpPr>
        <xdr:cNvPr id="89" name="テキスト ボックス 88"/>
        <xdr:cNvSpPr txBox="1"/>
      </xdr:nvSpPr>
      <xdr:spPr>
        <a:xfrm>
          <a:off x="863111" y="64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2109</xdr:rowOff>
    </xdr:from>
    <xdr:to>
      <xdr:col>24</xdr:col>
      <xdr:colOff>63500</xdr:colOff>
      <xdr:row>59</xdr:row>
      <xdr:rowOff>2146</xdr:rowOff>
    </xdr:to>
    <xdr:cxnSp macro="">
      <xdr:nvCxnSpPr>
        <xdr:cNvPr id="120" name="直線コネクタ 119"/>
        <xdr:cNvCxnSpPr/>
      </xdr:nvCxnSpPr>
      <xdr:spPr>
        <a:xfrm>
          <a:off x="3797300" y="10117659"/>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167008</xdr:rowOff>
    </xdr:from>
    <xdr:to>
      <xdr:col>19</xdr:col>
      <xdr:colOff>177800</xdr:colOff>
      <xdr:row>59</xdr:row>
      <xdr:rowOff>2109</xdr:rowOff>
    </xdr:to>
    <xdr:cxnSp macro="">
      <xdr:nvCxnSpPr>
        <xdr:cNvPr id="123" name="直線コネクタ 122"/>
        <xdr:cNvCxnSpPr/>
      </xdr:nvCxnSpPr>
      <xdr:spPr>
        <a:xfrm>
          <a:off x="2908300" y="10111108"/>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167008</xdr:rowOff>
    </xdr:from>
    <xdr:to>
      <xdr:col>15</xdr:col>
      <xdr:colOff>50800</xdr:colOff>
      <xdr:row>59</xdr:row>
      <xdr:rowOff>1491</xdr:rowOff>
    </xdr:to>
    <xdr:cxnSp macro="">
      <xdr:nvCxnSpPr>
        <xdr:cNvPr id="126" name="直線コネクタ 125"/>
        <xdr:cNvCxnSpPr/>
      </xdr:nvCxnSpPr>
      <xdr:spPr>
        <a:xfrm flipV="1">
          <a:off x="2019300" y="1011110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1491</xdr:rowOff>
    </xdr:from>
    <xdr:to>
      <xdr:col>10</xdr:col>
      <xdr:colOff>114300</xdr:colOff>
      <xdr:row>59</xdr:row>
      <xdr:rowOff>7682</xdr:rowOff>
    </xdr:to>
    <xdr:cxnSp macro="">
      <xdr:nvCxnSpPr>
        <xdr:cNvPr id="129" name="直線コネクタ 128"/>
        <xdr:cNvCxnSpPr/>
      </xdr:nvCxnSpPr>
      <xdr:spPr>
        <a:xfrm flipV="1">
          <a:off x="1130300" y="10117041"/>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122796</xdr:rowOff>
    </xdr:from>
    <xdr:to>
      <xdr:col>24</xdr:col>
      <xdr:colOff>114300</xdr:colOff>
      <xdr:row>59</xdr:row>
      <xdr:rowOff>52946</xdr:rowOff>
    </xdr:to>
    <xdr:sp macro="" textlink="">
      <xdr:nvSpPr>
        <xdr:cNvPr id="139" name="楕円 138"/>
        <xdr:cNvSpPr/>
      </xdr:nvSpPr>
      <xdr:spPr>
        <a:xfrm>
          <a:off x="4584700" y="100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48687</xdr:rowOff>
    </xdr:from>
    <xdr:ext cx="534377" cy="259045"/>
    <xdr:sp macro="" textlink="">
      <xdr:nvSpPr>
        <xdr:cNvPr id="140" name="物件費該当値テキスト"/>
        <xdr:cNvSpPr txBox="1"/>
      </xdr:nvSpPr>
      <xdr:spPr>
        <a:xfrm>
          <a:off x="4686300" y="99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122759</xdr:rowOff>
    </xdr:from>
    <xdr:to>
      <xdr:col>20</xdr:col>
      <xdr:colOff>38100</xdr:colOff>
      <xdr:row>59</xdr:row>
      <xdr:rowOff>52909</xdr:rowOff>
    </xdr:to>
    <xdr:sp macro="" textlink="">
      <xdr:nvSpPr>
        <xdr:cNvPr id="141" name="楕円 140"/>
        <xdr:cNvSpPr/>
      </xdr:nvSpPr>
      <xdr:spPr>
        <a:xfrm>
          <a:off x="3746500" y="100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44036</xdr:rowOff>
    </xdr:from>
    <xdr:ext cx="534377" cy="259045"/>
    <xdr:sp macro="" textlink="">
      <xdr:nvSpPr>
        <xdr:cNvPr id="142" name="テキスト ボックス 141"/>
        <xdr:cNvSpPr txBox="1"/>
      </xdr:nvSpPr>
      <xdr:spPr>
        <a:xfrm>
          <a:off x="3530111" y="101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116208</xdr:rowOff>
    </xdr:from>
    <xdr:to>
      <xdr:col>15</xdr:col>
      <xdr:colOff>101600</xdr:colOff>
      <xdr:row>59</xdr:row>
      <xdr:rowOff>46358</xdr:rowOff>
    </xdr:to>
    <xdr:sp macro="" textlink="">
      <xdr:nvSpPr>
        <xdr:cNvPr id="143" name="楕円 142"/>
        <xdr:cNvSpPr/>
      </xdr:nvSpPr>
      <xdr:spPr>
        <a:xfrm>
          <a:off x="2857500" y="100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37485</xdr:rowOff>
    </xdr:from>
    <xdr:ext cx="534377" cy="259045"/>
    <xdr:sp macro="" textlink="">
      <xdr:nvSpPr>
        <xdr:cNvPr id="144" name="テキスト ボックス 143"/>
        <xdr:cNvSpPr txBox="1"/>
      </xdr:nvSpPr>
      <xdr:spPr>
        <a:xfrm>
          <a:off x="2641111" y="101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122141</xdr:rowOff>
    </xdr:from>
    <xdr:to>
      <xdr:col>10</xdr:col>
      <xdr:colOff>165100</xdr:colOff>
      <xdr:row>59</xdr:row>
      <xdr:rowOff>52291</xdr:rowOff>
    </xdr:to>
    <xdr:sp macro="" textlink="">
      <xdr:nvSpPr>
        <xdr:cNvPr id="145" name="楕円 144"/>
        <xdr:cNvSpPr/>
      </xdr:nvSpPr>
      <xdr:spPr>
        <a:xfrm>
          <a:off x="1968500" y="100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43418</xdr:rowOff>
    </xdr:from>
    <xdr:ext cx="534377" cy="259045"/>
    <xdr:sp macro="" textlink="">
      <xdr:nvSpPr>
        <xdr:cNvPr id="146" name="テキスト ボックス 145"/>
        <xdr:cNvSpPr txBox="1"/>
      </xdr:nvSpPr>
      <xdr:spPr>
        <a:xfrm>
          <a:off x="1752111" y="1015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128332</xdr:rowOff>
    </xdr:from>
    <xdr:to>
      <xdr:col>6</xdr:col>
      <xdr:colOff>38100</xdr:colOff>
      <xdr:row>59</xdr:row>
      <xdr:rowOff>58482</xdr:rowOff>
    </xdr:to>
    <xdr:sp macro="" textlink="">
      <xdr:nvSpPr>
        <xdr:cNvPr id="147" name="楕円 146"/>
        <xdr:cNvSpPr/>
      </xdr:nvSpPr>
      <xdr:spPr>
        <a:xfrm>
          <a:off x="1079500" y="100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49609</xdr:rowOff>
    </xdr:from>
    <xdr:ext cx="534377" cy="259045"/>
    <xdr:sp macro="" textlink="">
      <xdr:nvSpPr>
        <xdr:cNvPr id="148" name="テキスト ボックス 147"/>
        <xdr:cNvSpPr txBox="1"/>
      </xdr:nvSpPr>
      <xdr:spPr>
        <a:xfrm>
          <a:off x="863111" y="101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161798</xdr:rowOff>
    </xdr:from>
    <xdr:to>
      <xdr:col>24</xdr:col>
      <xdr:colOff>63500</xdr:colOff>
      <xdr:row>78</xdr:row>
      <xdr:rowOff>166790</xdr:rowOff>
    </xdr:to>
    <xdr:cxnSp macro="">
      <xdr:nvCxnSpPr>
        <xdr:cNvPr id="177" name="直線コネクタ 176"/>
        <xdr:cNvCxnSpPr/>
      </xdr:nvCxnSpPr>
      <xdr:spPr>
        <a:xfrm>
          <a:off x="3797300" y="13534898"/>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158369</xdr:rowOff>
    </xdr:from>
    <xdr:to>
      <xdr:col>19</xdr:col>
      <xdr:colOff>177800</xdr:colOff>
      <xdr:row>78</xdr:row>
      <xdr:rowOff>161798</xdr:rowOff>
    </xdr:to>
    <xdr:cxnSp macro="">
      <xdr:nvCxnSpPr>
        <xdr:cNvPr id="180" name="直線コネクタ 179"/>
        <xdr:cNvCxnSpPr/>
      </xdr:nvCxnSpPr>
      <xdr:spPr>
        <a:xfrm>
          <a:off x="2908300" y="135314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130060</xdr:rowOff>
    </xdr:from>
    <xdr:to>
      <xdr:col>15</xdr:col>
      <xdr:colOff>50800</xdr:colOff>
      <xdr:row>78</xdr:row>
      <xdr:rowOff>158369</xdr:rowOff>
    </xdr:to>
    <xdr:cxnSp macro="">
      <xdr:nvCxnSpPr>
        <xdr:cNvPr id="183" name="直線コネクタ 182"/>
        <xdr:cNvCxnSpPr/>
      </xdr:nvCxnSpPr>
      <xdr:spPr>
        <a:xfrm>
          <a:off x="2019300" y="13503160"/>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130060</xdr:rowOff>
    </xdr:from>
    <xdr:to>
      <xdr:col>10</xdr:col>
      <xdr:colOff>114300</xdr:colOff>
      <xdr:row>78</xdr:row>
      <xdr:rowOff>139776</xdr:rowOff>
    </xdr:to>
    <xdr:cxnSp macro="">
      <xdr:nvCxnSpPr>
        <xdr:cNvPr id="186" name="直線コネクタ 185"/>
        <xdr:cNvCxnSpPr/>
      </xdr:nvCxnSpPr>
      <xdr:spPr>
        <a:xfrm flipV="1">
          <a:off x="1130300" y="1350316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115990</xdr:rowOff>
    </xdr:from>
    <xdr:to>
      <xdr:col>24</xdr:col>
      <xdr:colOff>114300</xdr:colOff>
      <xdr:row>79</xdr:row>
      <xdr:rowOff>46140</xdr:rowOff>
    </xdr:to>
    <xdr:sp macro="" textlink="">
      <xdr:nvSpPr>
        <xdr:cNvPr id="196" name="楕円 195"/>
        <xdr:cNvSpPr/>
      </xdr:nvSpPr>
      <xdr:spPr>
        <a:xfrm>
          <a:off x="45847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30917</xdr:rowOff>
    </xdr:from>
    <xdr:ext cx="469744" cy="259045"/>
    <xdr:sp macro="" textlink="">
      <xdr:nvSpPr>
        <xdr:cNvPr id="197" name="維持補修費該当値テキスト"/>
        <xdr:cNvSpPr txBox="1"/>
      </xdr:nvSpPr>
      <xdr:spPr>
        <a:xfrm>
          <a:off x="4686300" y="134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110998</xdr:rowOff>
    </xdr:from>
    <xdr:to>
      <xdr:col>20</xdr:col>
      <xdr:colOff>38100</xdr:colOff>
      <xdr:row>79</xdr:row>
      <xdr:rowOff>41148</xdr:rowOff>
    </xdr:to>
    <xdr:sp macro="" textlink="">
      <xdr:nvSpPr>
        <xdr:cNvPr id="198" name="楕円 197"/>
        <xdr:cNvSpPr/>
      </xdr:nvSpPr>
      <xdr:spPr>
        <a:xfrm>
          <a:off x="3746500" y="13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32275</xdr:rowOff>
    </xdr:from>
    <xdr:ext cx="469744" cy="259045"/>
    <xdr:sp macro="" textlink="">
      <xdr:nvSpPr>
        <xdr:cNvPr id="199" name="テキスト ボックス 198"/>
        <xdr:cNvSpPr txBox="1"/>
      </xdr:nvSpPr>
      <xdr:spPr>
        <a:xfrm>
          <a:off x="3562428"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107569</xdr:rowOff>
    </xdr:from>
    <xdr:to>
      <xdr:col>15</xdr:col>
      <xdr:colOff>101600</xdr:colOff>
      <xdr:row>79</xdr:row>
      <xdr:rowOff>37719</xdr:rowOff>
    </xdr:to>
    <xdr:sp macro="" textlink="">
      <xdr:nvSpPr>
        <xdr:cNvPr id="200" name="楕円 199"/>
        <xdr:cNvSpPr/>
      </xdr:nvSpPr>
      <xdr:spPr>
        <a:xfrm>
          <a:off x="2857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28846</xdr:rowOff>
    </xdr:from>
    <xdr:ext cx="469744" cy="259045"/>
    <xdr:sp macro="" textlink="">
      <xdr:nvSpPr>
        <xdr:cNvPr id="201" name="テキスト ボックス 200"/>
        <xdr:cNvSpPr txBox="1"/>
      </xdr:nvSpPr>
      <xdr:spPr>
        <a:xfrm>
          <a:off x="2673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79260</xdr:rowOff>
    </xdr:from>
    <xdr:to>
      <xdr:col>10</xdr:col>
      <xdr:colOff>165100</xdr:colOff>
      <xdr:row>79</xdr:row>
      <xdr:rowOff>9410</xdr:rowOff>
    </xdr:to>
    <xdr:sp macro="" textlink="">
      <xdr:nvSpPr>
        <xdr:cNvPr id="202" name="楕円 201"/>
        <xdr:cNvSpPr/>
      </xdr:nvSpPr>
      <xdr:spPr>
        <a:xfrm>
          <a:off x="1968500" y="134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537</xdr:rowOff>
    </xdr:from>
    <xdr:ext cx="469744" cy="259045"/>
    <xdr:sp macro="" textlink="">
      <xdr:nvSpPr>
        <xdr:cNvPr id="203" name="テキスト ボックス 202"/>
        <xdr:cNvSpPr txBox="1"/>
      </xdr:nvSpPr>
      <xdr:spPr>
        <a:xfrm>
          <a:off x="1784428" y="135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88976</xdr:rowOff>
    </xdr:from>
    <xdr:to>
      <xdr:col>6</xdr:col>
      <xdr:colOff>38100</xdr:colOff>
      <xdr:row>79</xdr:row>
      <xdr:rowOff>19126</xdr:rowOff>
    </xdr:to>
    <xdr:sp macro="" textlink="">
      <xdr:nvSpPr>
        <xdr:cNvPr id="204" name="楕円 203"/>
        <xdr:cNvSpPr/>
      </xdr:nvSpPr>
      <xdr:spPr>
        <a:xfrm>
          <a:off x="1079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10253</xdr:rowOff>
    </xdr:from>
    <xdr:ext cx="469744" cy="259045"/>
    <xdr:sp macro="" textlink="">
      <xdr:nvSpPr>
        <xdr:cNvPr id="205" name="テキスト ボックス 204"/>
        <xdr:cNvSpPr txBox="1"/>
      </xdr:nvSpPr>
      <xdr:spPr>
        <a:xfrm>
          <a:off x="895428"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47248</xdr:rowOff>
    </xdr:from>
    <xdr:to>
      <xdr:col>24</xdr:col>
      <xdr:colOff>63500</xdr:colOff>
      <xdr:row>94</xdr:row>
      <xdr:rowOff>56392</xdr:rowOff>
    </xdr:to>
    <xdr:cxnSp macro="">
      <xdr:nvCxnSpPr>
        <xdr:cNvPr id="237" name="直線コネクタ 236"/>
        <xdr:cNvCxnSpPr/>
      </xdr:nvCxnSpPr>
      <xdr:spPr>
        <a:xfrm flipV="1">
          <a:off x="3797300" y="16163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56392</xdr:rowOff>
    </xdr:from>
    <xdr:to>
      <xdr:col>19</xdr:col>
      <xdr:colOff>177800</xdr:colOff>
      <xdr:row>94</xdr:row>
      <xdr:rowOff>102095</xdr:rowOff>
    </xdr:to>
    <xdr:cxnSp macro="">
      <xdr:nvCxnSpPr>
        <xdr:cNvPr id="240" name="直線コネクタ 239"/>
        <xdr:cNvCxnSpPr/>
      </xdr:nvCxnSpPr>
      <xdr:spPr>
        <a:xfrm flipV="1">
          <a:off x="2908300" y="16172692"/>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102095</xdr:rowOff>
    </xdr:from>
    <xdr:to>
      <xdr:col>15</xdr:col>
      <xdr:colOff>50800</xdr:colOff>
      <xdr:row>95</xdr:row>
      <xdr:rowOff>13889</xdr:rowOff>
    </xdr:to>
    <xdr:cxnSp macro="">
      <xdr:nvCxnSpPr>
        <xdr:cNvPr id="243" name="直線コネクタ 242"/>
        <xdr:cNvCxnSpPr/>
      </xdr:nvCxnSpPr>
      <xdr:spPr>
        <a:xfrm flipV="1">
          <a:off x="2019300" y="16218395"/>
          <a:ext cx="889000" cy="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13889</xdr:rowOff>
    </xdr:from>
    <xdr:to>
      <xdr:col>10</xdr:col>
      <xdr:colOff>114300</xdr:colOff>
      <xdr:row>95</xdr:row>
      <xdr:rowOff>75561</xdr:rowOff>
    </xdr:to>
    <xdr:cxnSp macro="">
      <xdr:nvCxnSpPr>
        <xdr:cNvPr id="246" name="直線コネクタ 245"/>
        <xdr:cNvCxnSpPr/>
      </xdr:nvCxnSpPr>
      <xdr:spPr>
        <a:xfrm flipV="1">
          <a:off x="1130300" y="16301639"/>
          <a:ext cx="8890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167898</xdr:rowOff>
    </xdr:from>
    <xdr:to>
      <xdr:col>24</xdr:col>
      <xdr:colOff>114300</xdr:colOff>
      <xdr:row>94</xdr:row>
      <xdr:rowOff>98048</xdr:rowOff>
    </xdr:to>
    <xdr:sp macro="" textlink="">
      <xdr:nvSpPr>
        <xdr:cNvPr id="256" name="楕円 255"/>
        <xdr:cNvSpPr/>
      </xdr:nvSpPr>
      <xdr:spPr>
        <a:xfrm>
          <a:off x="4584700" y="161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19325</xdr:rowOff>
    </xdr:from>
    <xdr:ext cx="534377" cy="259045"/>
    <xdr:sp macro="" textlink="">
      <xdr:nvSpPr>
        <xdr:cNvPr id="257" name="扶助費該当値テキスト"/>
        <xdr:cNvSpPr txBox="1"/>
      </xdr:nvSpPr>
      <xdr:spPr>
        <a:xfrm>
          <a:off x="4686300" y="1596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5592</xdr:rowOff>
    </xdr:from>
    <xdr:to>
      <xdr:col>20</xdr:col>
      <xdr:colOff>38100</xdr:colOff>
      <xdr:row>94</xdr:row>
      <xdr:rowOff>107192</xdr:rowOff>
    </xdr:to>
    <xdr:sp macro="" textlink="">
      <xdr:nvSpPr>
        <xdr:cNvPr id="258" name="楕円 257"/>
        <xdr:cNvSpPr/>
      </xdr:nvSpPr>
      <xdr:spPr>
        <a:xfrm>
          <a:off x="3746500" y="161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123719</xdr:rowOff>
    </xdr:from>
    <xdr:ext cx="534377" cy="259045"/>
    <xdr:sp macro="" textlink="">
      <xdr:nvSpPr>
        <xdr:cNvPr id="259" name="テキスト ボックス 258"/>
        <xdr:cNvSpPr txBox="1"/>
      </xdr:nvSpPr>
      <xdr:spPr>
        <a:xfrm>
          <a:off x="3530111" y="158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51295</xdr:rowOff>
    </xdr:from>
    <xdr:to>
      <xdr:col>15</xdr:col>
      <xdr:colOff>101600</xdr:colOff>
      <xdr:row>94</xdr:row>
      <xdr:rowOff>152895</xdr:rowOff>
    </xdr:to>
    <xdr:sp macro="" textlink="">
      <xdr:nvSpPr>
        <xdr:cNvPr id="260" name="楕円 259"/>
        <xdr:cNvSpPr/>
      </xdr:nvSpPr>
      <xdr:spPr>
        <a:xfrm>
          <a:off x="2857500" y="161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169422</xdr:rowOff>
    </xdr:from>
    <xdr:ext cx="534377" cy="259045"/>
    <xdr:sp macro="" textlink="">
      <xdr:nvSpPr>
        <xdr:cNvPr id="261" name="テキスト ボックス 260"/>
        <xdr:cNvSpPr txBox="1"/>
      </xdr:nvSpPr>
      <xdr:spPr>
        <a:xfrm>
          <a:off x="2641111" y="159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134539</xdr:rowOff>
    </xdr:from>
    <xdr:to>
      <xdr:col>10</xdr:col>
      <xdr:colOff>165100</xdr:colOff>
      <xdr:row>95</xdr:row>
      <xdr:rowOff>64689</xdr:rowOff>
    </xdr:to>
    <xdr:sp macro="" textlink="">
      <xdr:nvSpPr>
        <xdr:cNvPr id="262" name="楕円 261"/>
        <xdr:cNvSpPr/>
      </xdr:nvSpPr>
      <xdr:spPr>
        <a:xfrm>
          <a:off x="1968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81216</xdr:rowOff>
    </xdr:from>
    <xdr:ext cx="534377" cy="259045"/>
    <xdr:sp macro="" textlink="">
      <xdr:nvSpPr>
        <xdr:cNvPr id="263" name="テキスト ボックス 262"/>
        <xdr:cNvSpPr txBox="1"/>
      </xdr:nvSpPr>
      <xdr:spPr>
        <a:xfrm>
          <a:off x="1752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24761</xdr:rowOff>
    </xdr:from>
    <xdr:to>
      <xdr:col>6</xdr:col>
      <xdr:colOff>38100</xdr:colOff>
      <xdr:row>95</xdr:row>
      <xdr:rowOff>126361</xdr:rowOff>
    </xdr:to>
    <xdr:sp macro="" textlink="">
      <xdr:nvSpPr>
        <xdr:cNvPr id="264" name="楕円 263"/>
        <xdr:cNvSpPr/>
      </xdr:nvSpPr>
      <xdr:spPr>
        <a:xfrm>
          <a:off x="1079500" y="163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142888</xdr:rowOff>
    </xdr:from>
    <xdr:ext cx="534377" cy="259045"/>
    <xdr:sp macro="" textlink="">
      <xdr:nvSpPr>
        <xdr:cNvPr id="265" name="テキスト ボックス 264"/>
        <xdr:cNvSpPr txBox="1"/>
      </xdr:nvSpPr>
      <xdr:spPr>
        <a:xfrm>
          <a:off x="863111" y="160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8697</xdr:rowOff>
    </xdr:from>
    <xdr:to>
      <xdr:col>55</xdr:col>
      <xdr:colOff>0</xdr:colOff>
      <xdr:row>37</xdr:row>
      <xdr:rowOff>8781</xdr:rowOff>
    </xdr:to>
    <xdr:cxnSp macro="">
      <xdr:nvCxnSpPr>
        <xdr:cNvPr id="294" name="直線コネクタ 293"/>
        <xdr:cNvCxnSpPr/>
      </xdr:nvCxnSpPr>
      <xdr:spPr>
        <a:xfrm>
          <a:off x="9639300" y="6352347"/>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8697</xdr:rowOff>
    </xdr:from>
    <xdr:to>
      <xdr:col>50</xdr:col>
      <xdr:colOff>114300</xdr:colOff>
      <xdr:row>37</xdr:row>
      <xdr:rowOff>18260</xdr:rowOff>
    </xdr:to>
    <xdr:cxnSp macro="">
      <xdr:nvCxnSpPr>
        <xdr:cNvPr id="297" name="直線コネクタ 296"/>
        <xdr:cNvCxnSpPr/>
      </xdr:nvCxnSpPr>
      <xdr:spPr>
        <a:xfrm flipV="1">
          <a:off x="8750300" y="635234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17483</xdr:rowOff>
    </xdr:from>
    <xdr:to>
      <xdr:col>45</xdr:col>
      <xdr:colOff>177800</xdr:colOff>
      <xdr:row>37</xdr:row>
      <xdr:rowOff>18260</xdr:rowOff>
    </xdr:to>
    <xdr:cxnSp macro="">
      <xdr:nvCxnSpPr>
        <xdr:cNvPr id="300" name="直線コネクタ 299"/>
        <xdr:cNvCxnSpPr/>
      </xdr:nvCxnSpPr>
      <xdr:spPr>
        <a:xfrm>
          <a:off x="7861300" y="636113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17483</xdr:rowOff>
    </xdr:from>
    <xdr:to>
      <xdr:col>41</xdr:col>
      <xdr:colOff>50800</xdr:colOff>
      <xdr:row>37</xdr:row>
      <xdr:rowOff>19159</xdr:rowOff>
    </xdr:to>
    <xdr:cxnSp macro="">
      <xdr:nvCxnSpPr>
        <xdr:cNvPr id="303" name="直線コネクタ 302"/>
        <xdr:cNvCxnSpPr/>
      </xdr:nvCxnSpPr>
      <xdr:spPr>
        <a:xfrm flipV="1">
          <a:off x="6972300" y="636113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129431</xdr:rowOff>
    </xdr:from>
    <xdr:to>
      <xdr:col>55</xdr:col>
      <xdr:colOff>50800</xdr:colOff>
      <xdr:row>37</xdr:row>
      <xdr:rowOff>59581</xdr:rowOff>
    </xdr:to>
    <xdr:sp macro="" textlink="">
      <xdr:nvSpPr>
        <xdr:cNvPr id="313" name="楕円 312"/>
        <xdr:cNvSpPr/>
      </xdr:nvSpPr>
      <xdr:spPr>
        <a:xfrm>
          <a:off x="10426700" y="63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107858</xdr:rowOff>
    </xdr:from>
    <xdr:ext cx="534377" cy="259045"/>
    <xdr:sp macro="" textlink="">
      <xdr:nvSpPr>
        <xdr:cNvPr id="314" name="補助費等該当値テキスト"/>
        <xdr:cNvSpPr txBox="1"/>
      </xdr:nvSpPr>
      <xdr:spPr>
        <a:xfrm>
          <a:off x="10528300" y="62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129347</xdr:rowOff>
    </xdr:from>
    <xdr:to>
      <xdr:col>50</xdr:col>
      <xdr:colOff>165100</xdr:colOff>
      <xdr:row>37</xdr:row>
      <xdr:rowOff>59497</xdr:rowOff>
    </xdr:to>
    <xdr:sp macro="" textlink="">
      <xdr:nvSpPr>
        <xdr:cNvPr id="315" name="楕円 314"/>
        <xdr:cNvSpPr/>
      </xdr:nvSpPr>
      <xdr:spPr>
        <a:xfrm>
          <a:off x="9588500" y="63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50624</xdr:rowOff>
    </xdr:from>
    <xdr:ext cx="534377" cy="259045"/>
    <xdr:sp macro="" textlink="">
      <xdr:nvSpPr>
        <xdr:cNvPr id="316" name="テキスト ボックス 315"/>
        <xdr:cNvSpPr txBox="1"/>
      </xdr:nvSpPr>
      <xdr:spPr>
        <a:xfrm>
          <a:off x="9372111" y="63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138910</xdr:rowOff>
    </xdr:from>
    <xdr:to>
      <xdr:col>46</xdr:col>
      <xdr:colOff>38100</xdr:colOff>
      <xdr:row>37</xdr:row>
      <xdr:rowOff>69060</xdr:rowOff>
    </xdr:to>
    <xdr:sp macro="" textlink="">
      <xdr:nvSpPr>
        <xdr:cNvPr id="317" name="楕円 316"/>
        <xdr:cNvSpPr/>
      </xdr:nvSpPr>
      <xdr:spPr>
        <a:xfrm>
          <a:off x="8699500" y="63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60187</xdr:rowOff>
    </xdr:from>
    <xdr:ext cx="534377" cy="259045"/>
    <xdr:sp macro="" textlink="">
      <xdr:nvSpPr>
        <xdr:cNvPr id="318" name="テキスト ボックス 317"/>
        <xdr:cNvSpPr txBox="1"/>
      </xdr:nvSpPr>
      <xdr:spPr>
        <a:xfrm>
          <a:off x="8483111" y="64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138133</xdr:rowOff>
    </xdr:from>
    <xdr:to>
      <xdr:col>41</xdr:col>
      <xdr:colOff>101600</xdr:colOff>
      <xdr:row>37</xdr:row>
      <xdr:rowOff>68283</xdr:rowOff>
    </xdr:to>
    <xdr:sp macro="" textlink="">
      <xdr:nvSpPr>
        <xdr:cNvPr id="319" name="楕円 318"/>
        <xdr:cNvSpPr/>
      </xdr:nvSpPr>
      <xdr:spPr>
        <a:xfrm>
          <a:off x="7810500" y="63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59410</xdr:rowOff>
    </xdr:from>
    <xdr:ext cx="534377" cy="259045"/>
    <xdr:sp macro="" textlink="">
      <xdr:nvSpPr>
        <xdr:cNvPr id="320" name="テキスト ボックス 319"/>
        <xdr:cNvSpPr txBox="1"/>
      </xdr:nvSpPr>
      <xdr:spPr>
        <a:xfrm>
          <a:off x="7594111" y="64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139809</xdr:rowOff>
    </xdr:from>
    <xdr:to>
      <xdr:col>36</xdr:col>
      <xdr:colOff>165100</xdr:colOff>
      <xdr:row>37</xdr:row>
      <xdr:rowOff>69959</xdr:rowOff>
    </xdr:to>
    <xdr:sp macro="" textlink="">
      <xdr:nvSpPr>
        <xdr:cNvPr id="321" name="楕円 320"/>
        <xdr:cNvSpPr/>
      </xdr:nvSpPr>
      <xdr:spPr>
        <a:xfrm>
          <a:off x="6921500" y="63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61086</xdr:rowOff>
    </xdr:from>
    <xdr:ext cx="534377" cy="259045"/>
    <xdr:sp macro="" textlink="">
      <xdr:nvSpPr>
        <xdr:cNvPr id="322" name="テキスト ボックス 321"/>
        <xdr:cNvSpPr txBox="1"/>
      </xdr:nvSpPr>
      <xdr:spPr>
        <a:xfrm>
          <a:off x="6705111" y="64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154893</xdr:rowOff>
    </xdr:from>
    <xdr:to>
      <xdr:col>55</xdr:col>
      <xdr:colOff>0</xdr:colOff>
      <xdr:row>57</xdr:row>
      <xdr:rowOff>68619</xdr:rowOff>
    </xdr:to>
    <xdr:cxnSp macro="">
      <xdr:nvCxnSpPr>
        <xdr:cNvPr id="349" name="直線コネクタ 348"/>
        <xdr:cNvCxnSpPr/>
      </xdr:nvCxnSpPr>
      <xdr:spPr>
        <a:xfrm>
          <a:off x="9639300" y="9756093"/>
          <a:ext cx="8382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95200</xdr:rowOff>
    </xdr:from>
    <xdr:to>
      <xdr:col>50</xdr:col>
      <xdr:colOff>114300</xdr:colOff>
      <xdr:row>56</xdr:row>
      <xdr:rowOff>154893</xdr:rowOff>
    </xdr:to>
    <xdr:cxnSp macro="">
      <xdr:nvCxnSpPr>
        <xdr:cNvPr id="352" name="直線コネクタ 351"/>
        <xdr:cNvCxnSpPr/>
      </xdr:nvCxnSpPr>
      <xdr:spPr>
        <a:xfrm>
          <a:off x="8750300" y="9524950"/>
          <a:ext cx="889000" cy="2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95200</xdr:rowOff>
    </xdr:from>
    <xdr:to>
      <xdr:col>45</xdr:col>
      <xdr:colOff>177800</xdr:colOff>
      <xdr:row>57</xdr:row>
      <xdr:rowOff>11707</xdr:rowOff>
    </xdr:to>
    <xdr:cxnSp macro="">
      <xdr:nvCxnSpPr>
        <xdr:cNvPr id="355" name="直線コネクタ 354"/>
        <xdr:cNvCxnSpPr/>
      </xdr:nvCxnSpPr>
      <xdr:spPr>
        <a:xfrm flipV="1">
          <a:off x="7861300" y="9524950"/>
          <a:ext cx="889000" cy="2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11707</xdr:rowOff>
    </xdr:from>
    <xdr:to>
      <xdr:col>41</xdr:col>
      <xdr:colOff>50800</xdr:colOff>
      <xdr:row>57</xdr:row>
      <xdr:rowOff>91072</xdr:rowOff>
    </xdr:to>
    <xdr:cxnSp macro="">
      <xdr:nvCxnSpPr>
        <xdr:cNvPr id="358" name="直線コネクタ 357"/>
        <xdr:cNvCxnSpPr/>
      </xdr:nvCxnSpPr>
      <xdr:spPr>
        <a:xfrm flipV="1">
          <a:off x="6972300" y="9784357"/>
          <a:ext cx="889000" cy="7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17819</xdr:rowOff>
    </xdr:from>
    <xdr:to>
      <xdr:col>55</xdr:col>
      <xdr:colOff>50800</xdr:colOff>
      <xdr:row>57</xdr:row>
      <xdr:rowOff>119419</xdr:rowOff>
    </xdr:to>
    <xdr:sp macro="" textlink="">
      <xdr:nvSpPr>
        <xdr:cNvPr id="368" name="楕円 367"/>
        <xdr:cNvSpPr/>
      </xdr:nvSpPr>
      <xdr:spPr>
        <a:xfrm>
          <a:off x="10426700" y="97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167696</xdr:rowOff>
    </xdr:from>
    <xdr:ext cx="534377" cy="259045"/>
    <xdr:sp macro="" textlink="">
      <xdr:nvSpPr>
        <xdr:cNvPr id="369" name="普通建設事業費該当値テキスト"/>
        <xdr:cNvSpPr txBox="1"/>
      </xdr:nvSpPr>
      <xdr:spPr>
        <a:xfrm>
          <a:off x="10528300" y="97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104093</xdr:rowOff>
    </xdr:from>
    <xdr:to>
      <xdr:col>50</xdr:col>
      <xdr:colOff>165100</xdr:colOff>
      <xdr:row>57</xdr:row>
      <xdr:rowOff>34243</xdr:rowOff>
    </xdr:to>
    <xdr:sp macro="" textlink="">
      <xdr:nvSpPr>
        <xdr:cNvPr id="370" name="楕円 369"/>
        <xdr:cNvSpPr/>
      </xdr:nvSpPr>
      <xdr:spPr>
        <a:xfrm>
          <a:off x="9588500" y="97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50770</xdr:rowOff>
    </xdr:from>
    <xdr:ext cx="534377" cy="259045"/>
    <xdr:sp macro="" textlink="">
      <xdr:nvSpPr>
        <xdr:cNvPr id="371" name="テキスト ボックス 370"/>
        <xdr:cNvSpPr txBox="1"/>
      </xdr:nvSpPr>
      <xdr:spPr>
        <a:xfrm>
          <a:off x="9372111" y="94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44400</xdr:rowOff>
    </xdr:from>
    <xdr:to>
      <xdr:col>46</xdr:col>
      <xdr:colOff>38100</xdr:colOff>
      <xdr:row>55</xdr:row>
      <xdr:rowOff>146000</xdr:rowOff>
    </xdr:to>
    <xdr:sp macro="" textlink="">
      <xdr:nvSpPr>
        <xdr:cNvPr id="372" name="楕円 371"/>
        <xdr:cNvSpPr/>
      </xdr:nvSpPr>
      <xdr:spPr>
        <a:xfrm>
          <a:off x="8699500" y="94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162527</xdr:rowOff>
    </xdr:from>
    <xdr:ext cx="599010" cy="259045"/>
    <xdr:sp macro="" textlink="">
      <xdr:nvSpPr>
        <xdr:cNvPr id="373" name="テキスト ボックス 372"/>
        <xdr:cNvSpPr txBox="1"/>
      </xdr:nvSpPr>
      <xdr:spPr>
        <a:xfrm>
          <a:off x="8450795" y="92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132357</xdr:rowOff>
    </xdr:from>
    <xdr:to>
      <xdr:col>41</xdr:col>
      <xdr:colOff>101600</xdr:colOff>
      <xdr:row>57</xdr:row>
      <xdr:rowOff>62507</xdr:rowOff>
    </xdr:to>
    <xdr:sp macro="" textlink="">
      <xdr:nvSpPr>
        <xdr:cNvPr id="374" name="楕円 373"/>
        <xdr:cNvSpPr/>
      </xdr:nvSpPr>
      <xdr:spPr>
        <a:xfrm>
          <a:off x="7810500" y="97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53634</xdr:rowOff>
    </xdr:from>
    <xdr:ext cx="534377" cy="259045"/>
    <xdr:sp macro="" textlink="">
      <xdr:nvSpPr>
        <xdr:cNvPr id="375" name="テキスト ボックス 374"/>
        <xdr:cNvSpPr txBox="1"/>
      </xdr:nvSpPr>
      <xdr:spPr>
        <a:xfrm>
          <a:off x="7594111" y="9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40272</xdr:rowOff>
    </xdr:from>
    <xdr:to>
      <xdr:col>36</xdr:col>
      <xdr:colOff>165100</xdr:colOff>
      <xdr:row>57</xdr:row>
      <xdr:rowOff>141872</xdr:rowOff>
    </xdr:to>
    <xdr:sp macro="" textlink="">
      <xdr:nvSpPr>
        <xdr:cNvPr id="376" name="楕円 375"/>
        <xdr:cNvSpPr/>
      </xdr:nvSpPr>
      <xdr:spPr>
        <a:xfrm>
          <a:off x="6921500" y="98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132999</xdr:rowOff>
    </xdr:from>
    <xdr:ext cx="534377" cy="259045"/>
    <xdr:sp macro="" textlink="">
      <xdr:nvSpPr>
        <xdr:cNvPr id="377" name="テキスト ボックス 376"/>
        <xdr:cNvSpPr txBox="1"/>
      </xdr:nvSpPr>
      <xdr:spPr>
        <a:xfrm>
          <a:off x="6705111" y="99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54270</xdr:rowOff>
    </xdr:from>
    <xdr:to>
      <xdr:col>55</xdr:col>
      <xdr:colOff>0</xdr:colOff>
      <xdr:row>78</xdr:row>
      <xdr:rowOff>99640</xdr:rowOff>
    </xdr:to>
    <xdr:cxnSp macro="">
      <xdr:nvCxnSpPr>
        <xdr:cNvPr id="408" name="直線コネクタ 407"/>
        <xdr:cNvCxnSpPr/>
      </xdr:nvCxnSpPr>
      <xdr:spPr>
        <a:xfrm>
          <a:off x="9639300" y="13427370"/>
          <a:ext cx="838200" cy="4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168091</xdr:rowOff>
    </xdr:from>
    <xdr:to>
      <xdr:col>50</xdr:col>
      <xdr:colOff>114300</xdr:colOff>
      <xdr:row>78</xdr:row>
      <xdr:rowOff>54270</xdr:rowOff>
    </xdr:to>
    <xdr:cxnSp macro="">
      <xdr:nvCxnSpPr>
        <xdr:cNvPr id="411" name="直線コネクタ 410"/>
        <xdr:cNvCxnSpPr/>
      </xdr:nvCxnSpPr>
      <xdr:spPr>
        <a:xfrm>
          <a:off x="8750300" y="13026841"/>
          <a:ext cx="889000" cy="4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168091</xdr:rowOff>
    </xdr:from>
    <xdr:to>
      <xdr:col>45</xdr:col>
      <xdr:colOff>177800</xdr:colOff>
      <xdr:row>77</xdr:row>
      <xdr:rowOff>93250</xdr:rowOff>
    </xdr:to>
    <xdr:cxnSp macro="">
      <xdr:nvCxnSpPr>
        <xdr:cNvPr id="414" name="直線コネクタ 413"/>
        <xdr:cNvCxnSpPr/>
      </xdr:nvCxnSpPr>
      <xdr:spPr>
        <a:xfrm flipV="1">
          <a:off x="7861300" y="13026841"/>
          <a:ext cx="889000" cy="2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93250</xdr:rowOff>
    </xdr:from>
    <xdr:to>
      <xdr:col>41</xdr:col>
      <xdr:colOff>50800</xdr:colOff>
      <xdr:row>77</xdr:row>
      <xdr:rowOff>120323</xdr:rowOff>
    </xdr:to>
    <xdr:cxnSp macro="">
      <xdr:nvCxnSpPr>
        <xdr:cNvPr id="417" name="直線コネクタ 416"/>
        <xdr:cNvCxnSpPr/>
      </xdr:nvCxnSpPr>
      <xdr:spPr>
        <a:xfrm flipV="1">
          <a:off x="6972300" y="13294900"/>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48840</xdr:rowOff>
    </xdr:from>
    <xdr:to>
      <xdr:col>55</xdr:col>
      <xdr:colOff>50800</xdr:colOff>
      <xdr:row>78</xdr:row>
      <xdr:rowOff>150440</xdr:rowOff>
    </xdr:to>
    <xdr:sp macro="" textlink="">
      <xdr:nvSpPr>
        <xdr:cNvPr id="427" name="楕円 426"/>
        <xdr:cNvSpPr/>
      </xdr:nvSpPr>
      <xdr:spPr>
        <a:xfrm>
          <a:off x="10426700" y="134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27267</xdr:rowOff>
    </xdr:from>
    <xdr:ext cx="534377" cy="259045"/>
    <xdr:sp macro="" textlink="">
      <xdr:nvSpPr>
        <xdr:cNvPr id="428" name="普通建設事業費 （ うち新規整備　）該当値テキスト"/>
        <xdr:cNvSpPr txBox="1"/>
      </xdr:nvSpPr>
      <xdr:spPr>
        <a:xfrm>
          <a:off x="10528300" y="134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3470</xdr:rowOff>
    </xdr:from>
    <xdr:to>
      <xdr:col>50</xdr:col>
      <xdr:colOff>165100</xdr:colOff>
      <xdr:row>78</xdr:row>
      <xdr:rowOff>105070</xdr:rowOff>
    </xdr:to>
    <xdr:sp macro="" textlink="">
      <xdr:nvSpPr>
        <xdr:cNvPr id="429" name="楕円 428"/>
        <xdr:cNvSpPr/>
      </xdr:nvSpPr>
      <xdr:spPr>
        <a:xfrm>
          <a:off x="9588500" y="13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121597</xdr:rowOff>
    </xdr:from>
    <xdr:ext cx="534377" cy="259045"/>
    <xdr:sp macro="" textlink="">
      <xdr:nvSpPr>
        <xdr:cNvPr id="430" name="テキスト ボックス 429"/>
        <xdr:cNvSpPr txBox="1"/>
      </xdr:nvSpPr>
      <xdr:spPr>
        <a:xfrm>
          <a:off x="9372111" y="131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117290</xdr:rowOff>
    </xdr:from>
    <xdr:to>
      <xdr:col>46</xdr:col>
      <xdr:colOff>38100</xdr:colOff>
      <xdr:row>76</xdr:row>
      <xdr:rowOff>47439</xdr:rowOff>
    </xdr:to>
    <xdr:sp macro="" textlink="">
      <xdr:nvSpPr>
        <xdr:cNvPr id="431" name="楕円 430"/>
        <xdr:cNvSpPr/>
      </xdr:nvSpPr>
      <xdr:spPr>
        <a:xfrm>
          <a:off x="8699500" y="129760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63967</xdr:rowOff>
    </xdr:from>
    <xdr:ext cx="534377" cy="259045"/>
    <xdr:sp macro="" textlink="">
      <xdr:nvSpPr>
        <xdr:cNvPr id="432" name="テキスト ボックス 431"/>
        <xdr:cNvSpPr txBox="1"/>
      </xdr:nvSpPr>
      <xdr:spPr>
        <a:xfrm>
          <a:off x="8483111" y="127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42450</xdr:rowOff>
    </xdr:from>
    <xdr:to>
      <xdr:col>41</xdr:col>
      <xdr:colOff>101600</xdr:colOff>
      <xdr:row>77</xdr:row>
      <xdr:rowOff>144050</xdr:rowOff>
    </xdr:to>
    <xdr:sp macro="" textlink="">
      <xdr:nvSpPr>
        <xdr:cNvPr id="433" name="楕円 432"/>
        <xdr:cNvSpPr/>
      </xdr:nvSpPr>
      <xdr:spPr>
        <a:xfrm>
          <a:off x="7810500" y="132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160577</xdr:rowOff>
    </xdr:from>
    <xdr:ext cx="534377" cy="259045"/>
    <xdr:sp macro="" textlink="">
      <xdr:nvSpPr>
        <xdr:cNvPr id="434" name="テキスト ボックス 433"/>
        <xdr:cNvSpPr txBox="1"/>
      </xdr:nvSpPr>
      <xdr:spPr>
        <a:xfrm>
          <a:off x="7594111" y="130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69523</xdr:rowOff>
    </xdr:from>
    <xdr:to>
      <xdr:col>36</xdr:col>
      <xdr:colOff>165100</xdr:colOff>
      <xdr:row>77</xdr:row>
      <xdr:rowOff>171123</xdr:rowOff>
    </xdr:to>
    <xdr:sp macro="" textlink="">
      <xdr:nvSpPr>
        <xdr:cNvPr id="435" name="楕円 434"/>
        <xdr:cNvSpPr/>
      </xdr:nvSpPr>
      <xdr:spPr>
        <a:xfrm>
          <a:off x="6921500" y="132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162250</xdr:rowOff>
    </xdr:from>
    <xdr:ext cx="534377" cy="259045"/>
    <xdr:sp macro="" textlink="">
      <xdr:nvSpPr>
        <xdr:cNvPr id="436" name="テキスト ボックス 435"/>
        <xdr:cNvSpPr txBox="1"/>
      </xdr:nvSpPr>
      <xdr:spPr>
        <a:xfrm>
          <a:off x="6705111" y="133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58677</xdr:rowOff>
    </xdr:from>
    <xdr:to>
      <xdr:col>55</xdr:col>
      <xdr:colOff>0</xdr:colOff>
      <xdr:row>97</xdr:row>
      <xdr:rowOff>138595</xdr:rowOff>
    </xdr:to>
    <xdr:cxnSp macro="">
      <xdr:nvCxnSpPr>
        <xdr:cNvPr id="465" name="直線コネクタ 464"/>
        <xdr:cNvCxnSpPr/>
      </xdr:nvCxnSpPr>
      <xdr:spPr>
        <a:xfrm>
          <a:off x="9639300" y="16689327"/>
          <a:ext cx="8382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58677</xdr:rowOff>
    </xdr:from>
    <xdr:to>
      <xdr:col>50</xdr:col>
      <xdr:colOff>114300</xdr:colOff>
      <xdr:row>98</xdr:row>
      <xdr:rowOff>84417</xdr:rowOff>
    </xdr:to>
    <xdr:cxnSp macro="">
      <xdr:nvCxnSpPr>
        <xdr:cNvPr id="468" name="直線コネクタ 467"/>
        <xdr:cNvCxnSpPr/>
      </xdr:nvCxnSpPr>
      <xdr:spPr>
        <a:xfrm flipV="1">
          <a:off x="8750300" y="16689327"/>
          <a:ext cx="889000" cy="19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3164</xdr:rowOff>
    </xdr:from>
    <xdr:to>
      <xdr:col>45</xdr:col>
      <xdr:colOff>177800</xdr:colOff>
      <xdr:row>98</xdr:row>
      <xdr:rowOff>84417</xdr:rowOff>
    </xdr:to>
    <xdr:cxnSp macro="">
      <xdr:nvCxnSpPr>
        <xdr:cNvPr id="471" name="直線コネクタ 470"/>
        <xdr:cNvCxnSpPr/>
      </xdr:nvCxnSpPr>
      <xdr:spPr>
        <a:xfrm>
          <a:off x="7861300" y="16805264"/>
          <a:ext cx="889000" cy="8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3164</xdr:rowOff>
    </xdr:from>
    <xdr:to>
      <xdr:col>41</xdr:col>
      <xdr:colOff>50800</xdr:colOff>
      <xdr:row>98</xdr:row>
      <xdr:rowOff>121510</xdr:rowOff>
    </xdr:to>
    <xdr:cxnSp macro="">
      <xdr:nvCxnSpPr>
        <xdr:cNvPr id="474" name="直線コネクタ 473"/>
        <xdr:cNvCxnSpPr/>
      </xdr:nvCxnSpPr>
      <xdr:spPr>
        <a:xfrm flipV="1">
          <a:off x="6972300" y="16805264"/>
          <a:ext cx="8890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87795</xdr:rowOff>
    </xdr:from>
    <xdr:to>
      <xdr:col>55</xdr:col>
      <xdr:colOff>50800</xdr:colOff>
      <xdr:row>98</xdr:row>
      <xdr:rowOff>17945</xdr:rowOff>
    </xdr:to>
    <xdr:sp macro="" textlink="">
      <xdr:nvSpPr>
        <xdr:cNvPr id="484" name="楕円 483"/>
        <xdr:cNvSpPr/>
      </xdr:nvSpPr>
      <xdr:spPr>
        <a:xfrm>
          <a:off x="10426700" y="167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66222</xdr:rowOff>
    </xdr:from>
    <xdr:ext cx="534377" cy="259045"/>
    <xdr:sp macro="" textlink="">
      <xdr:nvSpPr>
        <xdr:cNvPr id="485" name="普通建設事業費 （ うち更新整備　）該当値テキスト"/>
        <xdr:cNvSpPr txBox="1"/>
      </xdr:nvSpPr>
      <xdr:spPr>
        <a:xfrm>
          <a:off x="10528300" y="166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7877</xdr:rowOff>
    </xdr:from>
    <xdr:to>
      <xdr:col>50</xdr:col>
      <xdr:colOff>165100</xdr:colOff>
      <xdr:row>97</xdr:row>
      <xdr:rowOff>109477</xdr:rowOff>
    </xdr:to>
    <xdr:sp macro="" textlink="">
      <xdr:nvSpPr>
        <xdr:cNvPr id="486" name="楕円 485"/>
        <xdr:cNvSpPr/>
      </xdr:nvSpPr>
      <xdr:spPr>
        <a:xfrm>
          <a:off x="9588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126004</xdr:rowOff>
    </xdr:from>
    <xdr:ext cx="534377" cy="259045"/>
    <xdr:sp macro="" textlink="">
      <xdr:nvSpPr>
        <xdr:cNvPr id="487" name="テキスト ボックス 486"/>
        <xdr:cNvSpPr txBox="1"/>
      </xdr:nvSpPr>
      <xdr:spPr>
        <a:xfrm>
          <a:off x="9372111" y="164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33617</xdr:rowOff>
    </xdr:from>
    <xdr:to>
      <xdr:col>46</xdr:col>
      <xdr:colOff>38100</xdr:colOff>
      <xdr:row>98</xdr:row>
      <xdr:rowOff>135217</xdr:rowOff>
    </xdr:to>
    <xdr:sp macro="" textlink="">
      <xdr:nvSpPr>
        <xdr:cNvPr id="488" name="楕円 487"/>
        <xdr:cNvSpPr/>
      </xdr:nvSpPr>
      <xdr:spPr>
        <a:xfrm>
          <a:off x="8699500" y="168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126344</xdr:rowOff>
    </xdr:from>
    <xdr:ext cx="534377" cy="259045"/>
    <xdr:sp macro="" textlink="">
      <xdr:nvSpPr>
        <xdr:cNvPr id="489" name="テキスト ボックス 488"/>
        <xdr:cNvSpPr txBox="1"/>
      </xdr:nvSpPr>
      <xdr:spPr>
        <a:xfrm>
          <a:off x="8483111" y="169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123814</xdr:rowOff>
    </xdr:from>
    <xdr:to>
      <xdr:col>41</xdr:col>
      <xdr:colOff>101600</xdr:colOff>
      <xdr:row>98</xdr:row>
      <xdr:rowOff>53964</xdr:rowOff>
    </xdr:to>
    <xdr:sp macro="" textlink="">
      <xdr:nvSpPr>
        <xdr:cNvPr id="490" name="楕円 489"/>
        <xdr:cNvSpPr/>
      </xdr:nvSpPr>
      <xdr:spPr>
        <a:xfrm>
          <a:off x="7810500" y="167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45091</xdr:rowOff>
    </xdr:from>
    <xdr:ext cx="534377" cy="259045"/>
    <xdr:sp macro="" textlink="">
      <xdr:nvSpPr>
        <xdr:cNvPr id="491" name="テキスト ボックス 490"/>
        <xdr:cNvSpPr txBox="1"/>
      </xdr:nvSpPr>
      <xdr:spPr>
        <a:xfrm>
          <a:off x="7594111" y="168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70710</xdr:rowOff>
    </xdr:from>
    <xdr:to>
      <xdr:col>36</xdr:col>
      <xdr:colOff>165100</xdr:colOff>
      <xdr:row>99</xdr:row>
      <xdr:rowOff>860</xdr:rowOff>
    </xdr:to>
    <xdr:sp macro="" textlink="">
      <xdr:nvSpPr>
        <xdr:cNvPr id="492" name="楕円 491"/>
        <xdr:cNvSpPr/>
      </xdr:nvSpPr>
      <xdr:spPr>
        <a:xfrm>
          <a:off x="6921500" y="168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163437</xdr:rowOff>
    </xdr:from>
    <xdr:ext cx="534377" cy="259045"/>
    <xdr:sp macro="" textlink="">
      <xdr:nvSpPr>
        <xdr:cNvPr id="493" name="テキスト ボックス 492"/>
        <xdr:cNvSpPr txBox="1"/>
      </xdr:nvSpPr>
      <xdr:spPr>
        <a:xfrm>
          <a:off x="6705111" y="169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24492</xdr:rowOff>
    </xdr:from>
    <xdr:to>
      <xdr:col>71</xdr:col>
      <xdr:colOff>177800</xdr:colOff>
      <xdr:row>38</xdr:row>
      <xdr:rowOff>25400</xdr:rowOff>
    </xdr:to>
    <xdr:cxnSp macro="">
      <xdr:nvCxnSpPr>
        <xdr:cNvPr id="527" name="直線コネクタ 526"/>
        <xdr:cNvCxnSpPr/>
      </xdr:nvCxnSpPr>
      <xdr:spPr>
        <a:xfrm>
          <a:off x="12814300" y="6539592"/>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145141</xdr:rowOff>
    </xdr:from>
    <xdr:to>
      <xdr:col>67</xdr:col>
      <xdr:colOff>101600</xdr:colOff>
      <xdr:row>38</xdr:row>
      <xdr:rowOff>75292</xdr:rowOff>
    </xdr:to>
    <xdr:sp macro="" textlink="">
      <xdr:nvSpPr>
        <xdr:cNvPr id="545" name="楕円 544"/>
        <xdr:cNvSpPr/>
      </xdr:nvSpPr>
      <xdr:spPr>
        <a:xfrm>
          <a:off x="12763500" y="6488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66419</xdr:rowOff>
    </xdr:from>
    <xdr:ext cx="378565" cy="259045"/>
    <xdr:sp macro="" textlink="">
      <xdr:nvSpPr>
        <xdr:cNvPr id="546" name="テキスト ボックス 545"/>
        <xdr:cNvSpPr txBox="1"/>
      </xdr:nvSpPr>
      <xdr:spPr>
        <a:xfrm>
          <a:off x="12625017" y="658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34258</xdr:rowOff>
    </xdr:from>
    <xdr:to>
      <xdr:col>85</xdr:col>
      <xdr:colOff>127000</xdr:colOff>
      <xdr:row>77</xdr:row>
      <xdr:rowOff>36292</xdr:rowOff>
    </xdr:to>
    <xdr:cxnSp macro="">
      <xdr:nvCxnSpPr>
        <xdr:cNvPr id="628" name="直線コネクタ 627"/>
        <xdr:cNvCxnSpPr/>
      </xdr:nvCxnSpPr>
      <xdr:spPr>
        <a:xfrm flipV="1">
          <a:off x="15481300" y="13235908"/>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36292</xdr:rowOff>
    </xdr:from>
    <xdr:to>
      <xdr:col>81</xdr:col>
      <xdr:colOff>50800</xdr:colOff>
      <xdr:row>77</xdr:row>
      <xdr:rowOff>39915</xdr:rowOff>
    </xdr:to>
    <xdr:cxnSp macro="">
      <xdr:nvCxnSpPr>
        <xdr:cNvPr id="631" name="直線コネクタ 630"/>
        <xdr:cNvCxnSpPr/>
      </xdr:nvCxnSpPr>
      <xdr:spPr>
        <a:xfrm flipV="1">
          <a:off x="14592300" y="13237942"/>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39915</xdr:rowOff>
    </xdr:from>
    <xdr:to>
      <xdr:col>76</xdr:col>
      <xdr:colOff>114300</xdr:colOff>
      <xdr:row>77</xdr:row>
      <xdr:rowOff>41934</xdr:rowOff>
    </xdr:to>
    <xdr:cxnSp macro="">
      <xdr:nvCxnSpPr>
        <xdr:cNvPr id="634" name="直線コネクタ 633"/>
        <xdr:cNvCxnSpPr/>
      </xdr:nvCxnSpPr>
      <xdr:spPr>
        <a:xfrm flipV="1">
          <a:off x="13703300" y="1324156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29955</xdr:rowOff>
    </xdr:from>
    <xdr:to>
      <xdr:col>71</xdr:col>
      <xdr:colOff>177800</xdr:colOff>
      <xdr:row>77</xdr:row>
      <xdr:rowOff>41934</xdr:rowOff>
    </xdr:to>
    <xdr:cxnSp macro="">
      <xdr:nvCxnSpPr>
        <xdr:cNvPr id="637" name="直線コネクタ 636"/>
        <xdr:cNvCxnSpPr/>
      </xdr:nvCxnSpPr>
      <xdr:spPr>
        <a:xfrm>
          <a:off x="12814300" y="13231605"/>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154908</xdr:rowOff>
    </xdr:from>
    <xdr:to>
      <xdr:col>85</xdr:col>
      <xdr:colOff>177800</xdr:colOff>
      <xdr:row>77</xdr:row>
      <xdr:rowOff>85058</xdr:rowOff>
    </xdr:to>
    <xdr:sp macro="" textlink="">
      <xdr:nvSpPr>
        <xdr:cNvPr id="647" name="楕円 646"/>
        <xdr:cNvSpPr/>
      </xdr:nvSpPr>
      <xdr:spPr>
        <a:xfrm>
          <a:off x="16268700" y="131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133335</xdr:rowOff>
    </xdr:from>
    <xdr:ext cx="534377" cy="259045"/>
    <xdr:sp macro="" textlink="">
      <xdr:nvSpPr>
        <xdr:cNvPr id="648" name="公債費該当値テキスト"/>
        <xdr:cNvSpPr txBox="1"/>
      </xdr:nvSpPr>
      <xdr:spPr>
        <a:xfrm>
          <a:off x="16370300" y="131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156942</xdr:rowOff>
    </xdr:from>
    <xdr:to>
      <xdr:col>81</xdr:col>
      <xdr:colOff>101600</xdr:colOff>
      <xdr:row>77</xdr:row>
      <xdr:rowOff>87092</xdr:rowOff>
    </xdr:to>
    <xdr:sp macro="" textlink="">
      <xdr:nvSpPr>
        <xdr:cNvPr id="649" name="楕円 648"/>
        <xdr:cNvSpPr/>
      </xdr:nvSpPr>
      <xdr:spPr>
        <a:xfrm>
          <a:off x="15430500" y="13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78219</xdr:rowOff>
    </xdr:from>
    <xdr:ext cx="534377" cy="259045"/>
    <xdr:sp macro="" textlink="">
      <xdr:nvSpPr>
        <xdr:cNvPr id="650" name="テキスト ボックス 649"/>
        <xdr:cNvSpPr txBox="1"/>
      </xdr:nvSpPr>
      <xdr:spPr>
        <a:xfrm>
          <a:off x="15214111" y="132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160565</xdr:rowOff>
    </xdr:from>
    <xdr:to>
      <xdr:col>76</xdr:col>
      <xdr:colOff>165100</xdr:colOff>
      <xdr:row>77</xdr:row>
      <xdr:rowOff>90715</xdr:rowOff>
    </xdr:to>
    <xdr:sp macro="" textlink="">
      <xdr:nvSpPr>
        <xdr:cNvPr id="651" name="楕円 650"/>
        <xdr:cNvSpPr/>
      </xdr:nvSpPr>
      <xdr:spPr>
        <a:xfrm>
          <a:off x="14541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81842</xdr:rowOff>
    </xdr:from>
    <xdr:ext cx="534377" cy="259045"/>
    <xdr:sp macro="" textlink="">
      <xdr:nvSpPr>
        <xdr:cNvPr id="652" name="テキスト ボックス 651"/>
        <xdr:cNvSpPr txBox="1"/>
      </xdr:nvSpPr>
      <xdr:spPr>
        <a:xfrm>
          <a:off x="14325111" y="132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162584</xdr:rowOff>
    </xdr:from>
    <xdr:to>
      <xdr:col>72</xdr:col>
      <xdr:colOff>38100</xdr:colOff>
      <xdr:row>77</xdr:row>
      <xdr:rowOff>92734</xdr:rowOff>
    </xdr:to>
    <xdr:sp macro="" textlink="">
      <xdr:nvSpPr>
        <xdr:cNvPr id="653" name="楕円 652"/>
        <xdr:cNvSpPr/>
      </xdr:nvSpPr>
      <xdr:spPr>
        <a:xfrm>
          <a:off x="13652500" y="131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83861</xdr:rowOff>
    </xdr:from>
    <xdr:ext cx="534377" cy="259045"/>
    <xdr:sp macro="" textlink="">
      <xdr:nvSpPr>
        <xdr:cNvPr id="654" name="テキスト ボックス 653"/>
        <xdr:cNvSpPr txBox="1"/>
      </xdr:nvSpPr>
      <xdr:spPr>
        <a:xfrm>
          <a:off x="13436111" y="132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150605</xdr:rowOff>
    </xdr:from>
    <xdr:to>
      <xdr:col>67</xdr:col>
      <xdr:colOff>101600</xdr:colOff>
      <xdr:row>77</xdr:row>
      <xdr:rowOff>80755</xdr:rowOff>
    </xdr:to>
    <xdr:sp macro="" textlink="">
      <xdr:nvSpPr>
        <xdr:cNvPr id="655" name="楕円 654"/>
        <xdr:cNvSpPr/>
      </xdr:nvSpPr>
      <xdr:spPr>
        <a:xfrm>
          <a:off x="12763500" y="131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71882</xdr:rowOff>
    </xdr:from>
    <xdr:ext cx="534377" cy="259045"/>
    <xdr:sp macro="" textlink="">
      <xdr:nvSpPr>
        <xdr:cNvPr id="656" name="テキスト ボックス 655"/>
        <xdr:cNvSpPr txBox="1"/>
      </xdr:nvSpPr>
      <xdr:spPr>
        <a:xfrm>
          <a:off x="12547111" y="132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111066</xdr:rowOff>
    </xdr:from>
    <xdr:to>
      <xdr:col>85</xdr:col>
      <xdr:colOff>127000</xdr:colOff>
      <xdr:row>98</xdr:row>
      <xdr:rowOff>123892</xdr:rowOff>
    </xdr:to>
    <xdr:cxnSp macro="">
      <xdr:nvCxnSpPr>
        <xdr:cNvPr id="683" name="直線コネクタ 682"/>
        <xdr:cNvCxnSpPr/>
      </xdr:nvCxnSpPr>
      <xdr:spPr>
        <a:xfrm flipV="1">
          <a:off x="15481300" y="16913166"/>
          <a:ext cx="8382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123892</xdr:rowOff>
    </xdr:from>
    <xdr:to>
      <xdr:col>81</xdr:col>
      <xdr:colOff>50800</xdr:colOff>
      <xdr:row>98</xdr:row>
      <xdr:rowOff>128842</xdr:rowOff>
    </xdr:to>
    <xdr:cxnSp macro="">
      <xdr:nvCxnSpPr>
        <xdr:cNvPr id="686" name="直線コネクタ 685"/>
        <xdr:cNvCxnSpPr/>
      </xdr:nvCxnSpPr>
      <xdr:spPr>
        <a:xfrm flipV="1">
          <a:off x="14592300" y="16925992"/>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88365</xdr:rowOff>
    </xdr:from>
    <xdr:to>
      <xdr:col>76</xdr:col>
      <xdr:colOff>114300</xdr:colOff>
      <xdr:row>98</xdr:row>
      <xdr:rowOff>128842</xdr:rowOff>
    </xdr:to>
    <xdr:cxnSp macro="">
      <xdr:nvCxnSpPr>
        <xdr:cNvPr id="689" name="直線コネクタ 688"/>
        <xdr:cNvCxnSpPr/>
      </xdr:nvCxnSpPr>
      <xdr:spPr>
        <a:xfrm>
          <a:off x="13703300" y="16890465"/>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88365</xdr:rowOff>
    </xdr:from>
    <xdr:to>
      <xdr:col>71</xdr:col>
      <xdr:colOff>177800</xdr:colOff>
      <xdr:row>98</xdr:row>
      <xdr:rowOff>105097</xdr:rowOff>
    </xdr:to>
    <xdr:cxnSp macro="">
      <xdr:nvCxnSpPr>
        <xdr:cNvPr id="692" name="直線コネクタ 691"/>
        <xdr:cNvCxnSpPr/>
      </xdr:nvCxnSpPr>
      <xdr:spPr>
        <a:xfrm flipV="1">
          <a:off x="12814300" y="16890465"/>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60266</xdr:rowOff>
    </xdr:from>
    <xdr:to>
      <xdr:col>85</xdr:col>
      <xdr:colOff>177800</xdr:colOff>
      <xdr:row>98</xdr:row>
      <xdr:rowOff>161866</xdr:rowOff>
    </xdr:to>
    <xdr:sp macro="" textlink="">
      <xdr:nvSpPr>
        <xdr:cNvPr id="702" name="楕円 701"/>
        <xdr:cNvSpPr/>
      </xdr:nvSpPr>
      <xdr:spPr>
        <a:xfrm>
          <a:off x="16268700" y="168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73092</xdr:rowOff>
    </xdr:from>
    <xdr:to>
      <xdr:col>81</xdr:col>
      <xdr:colOff>101600</xdr:colOff>
      <xdr:row>99</xdr:row>
      <xdr:rowOff>3242</xdr:rowOff>
    </xdr:to>
    <xdr:sp macro="" textlink="">
      <xdr:nvSpPr>
        <xdr:cNvPr id="704" name="楕円 703"/>
        <xdr:cNvSpPr/>
      </xdr:nvSpPr>
      <xdr:spPr>
        <a:xfrm>
          <a:off x="15430500" y="168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165819</xdr:rowOff>
    </xdr:from>
    <xdr:ext cx="469744" cy="259045"/>
    <xdr:sp macro="" textlink="">
      <xdr:nvSpPr>
        <xdr:cNvPr id="705" name="テキスト ボックス 704"/>
        <xdr:cNvSpPr txBox="1"/>
      </xdr:nvSpPr>
      <xdr:spPr>
        <a:xfrm>
          <a:off x="15246428" y="1696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78042</xdr:rowOff>
    </xdr:from>
    <xdr:to>
      <xdr:col>76</xdr:col>
      <xdr:colOff>165100</xdr:colOff>
      <xdr:row>99</xdr:row>
      <xdr:rowOff>8192</xdr:rowOff>
    </xdr:to>
    <xdr:sp macro="" textlink="">
      <xdr:nvSpPr>
        <xdr:cNvPr id="706" name="楕円 705"/>
        <xdr:cNvSpPr/>
      </xdr:nvSpPr>
      <xdr:spPr>
        <a:xfrm>
          <a:off x="14541500" y="168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170769</xdr:rowOff>
    </xdr:from>
    <xdr:ext cx="469744" cy="259045"/>
    <xdr:sp macro="" textlink="">
      <xdr:nvSpPr>
        <xdr:cNvPr id="707" name="テキスト ボックス 706"/>
        <xdr:cNvSpPr txBox="1"/>
      </xdr:nvSpPr>
      <xdr:spPr>
        <a:xfrm>
          <a:off x="14357428" y="169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37565</xdr:rowOff>
    </xdr:from>
    <xdr:to>
      <xdr:col>72</xdr:col>
      <xdr:colOff>38100</xdr:colOff>
      <xdr:row>98</xdr:row>
      <xdr:rowOff>139165</xdr:rowOff>
    </xdr:to>
    <xdr:sp macro="" textlink="">
      <xdr:nvSpPr>
        <xdr:cNvPr id="708" name="楕円 707"/>
        <xdr:cNvSpPr/>
      </xdr:nvSpPr>
      <xdr:spPr>
        <a:xfrm>
          <a:off x="13652500" y="168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155692</xdr:rowOff>
    </xdr:from>
    <xdr:ext cx="534377" cy="259045"/>
    <xdr:sp macro="" textlink="">
      <xdr:nvSpPr>
        <xdr:cNvPr id="709" name="テキスト ボックス 708"/>
        <xdr:cNvSpPr txBox="1"/>
      </xdr:nvSpPr>
      <xdr:spPr>
        <a:xfrm>
          <a:off x="13436111" y="166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54297</xdr:rowOff>
    </xdr:from>
    <xdr:to>
      <xdr:col>67</xdr:col>
      <xdr:colOff>101600</xdr:colOff>
      <xdr:row>98</xdr:row>
      <xdr:rowOff>155897</xdr:rowOff>
    </xdr:to>
    <xdr:sp macro="" textlink="">
      <xdr:nvSpPr>
        <xdr:cNvPr id="710" name="楕円 709"/>
        <xdr:cNvSpPr/>
      </xdr:nvSpPr>
      <xdr:spPr>
        <a:xfrm>
          <a:off x="12763500" y="168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147024</xdr:rowOff>
    </xdr:from>
    <xdr:ext cx="534377" cy="259045"/>
    <xdr:sp macro="" textlink="">
      <xdr:nvSpPr>
        <xdr:cNvPr id="711" name="テキスト ボックス 710"/>
        <xdr:cNvSpPr txBox="1"/>
      </xdr:nvSpPr>
      <xdr:spPr>
        <a:xfrm>
          <a:off x="12547111" y="169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139197</xdr:rowOff>
    </xdr:from>
    <xdr:to>
      <xdr:col>116</xdr:col>
      <xdr:colOff>63500</xdr:colOff>
      <xdr:row>58</xdr:row>
      <xdr:rowOff>139700</xdr:rowOff>
    </xdr:to>
    <xdr:cxnSp macro="">
      <xdr:nvCxnSpPr>
        <xdr:cNvPr id="795" name="直線コネクタ 794"/>
        <xdr:cNvCxnSpPr/>
      </xdr:nvCxnSpPr>
      <xdr:spPr>
        <a:xfrm flipV="1">
          <a:off x="21323300" y="1008329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14" name="楕円 813"/>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3324</xdr:rowOff>
    </xdr:from>
    <xdr:ext cx="313932" cy="259045"/>
    <xdr:sp macro="" textlink="">
      <xdr:nvSpPr>
        <xdr:cNvPr id="815" name="貸付金該当値テキスト"/>
        <xdr:cNvSpPr txBox="1"/>
      </xdr:nvSpPr>
      <xdr:spPr>
        <a:xfrm>
          <a:off x="22212300" y="9947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66796</xdr:rowOff>
    </xdr:from>
    <xdr:to>
      <xdr:col>116</xdr:col>
      <xdr:colOff>63500</xdr:colOff>
      <xdr:row>76</xdr:row>
      <xdr:rowOff>2406</xdr:rowOff>
    </xdr:to>
    <xdr:cxnSp macro="">
      <xdr:nvCxnSpPr>
        <xdr:cNvPr id="853" name="直線コネクタ 852"/>
        <xdr:cNvCxnSpPr/>
      </xdr:nvCxnSpPr>
      <xdr:spPr>
        <a:xfrm>
          <a:off x="21323300" y="12925546"/>
          <a:ext cx="838200" cy="10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118707</xdr:rowOff>
    </xdr:from>
    <xdr:to>
      <xdr:col>111</xdr:col>
      <xdr:colOff>177800</xdr:colOff>
      <xdr:row>75</xdr:row>
      <xdr:rowOff>66796</xdr:rowOff>
    </xdr:to>
    <xdr:cxnSp macro="">
      <xdr:nvCxnSpPr>
        <xdr:cNvPr id="856" name="直線コネクタ 855"/>
        <xdr:cNvCxnSpPr/>
      </xdr:nvCxnSpPr>
      <xdr:spPr>
        <a:xfrm>
          <a:off x="20434300" y="12463107"/>
          <a:ext cx="889000" cy="4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118707</xdr:rowOff>
    </xdr:from>
    <xdr:to>
      <xdr:col>107</xdr:col>
      <xdr:colOff>50800</xdr:colOff>
      <xdr:row>76</xdr:row>
      <xdr:rowOff>50564</xdr:rowOff>
    </xdr:to>
    <xdr:cxnSp macro="">
      <xdr:nvCxnSpPr>
        <xdr:cNvPr id="859" name="直線コネクタ 858"/>
        <xdr:cNvCxnSpPr/>
      </xdr:nvCxnSpPr>
      <xdr:spPr>
        <a:xfrm flipV="1">
          <a:off x="19545300" y="12463107"/>
          <a:ext cx="889000" cy="6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50564</xdr:rowOff>
    </xdr:from>
    <xdr:to>
      <xdr:col>102</xdr:col>
      <xdr:colOff>114300</xdr:colOff>
      <xdr:row>76</xdr:row>
      <xdr:rowOff>115430</xdr:rowOff>
    </xdr:to>
    <xdr:cxnSp macro="">
      <xdr:nvCxnSpPr>
        <xdr:cNvPr id="862" name="直線コネクタ 861"/>
        <xdr:cNvCxnSpPr/>
      </xdr:nvCxnSpPr>
      <xdr:spPr>
        <a:xfrm flipV="1">
          <a:off x="18656300" y="13080764"/>
          <a:ext cx="889000" cy="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123057</xdr:rowOff>
    </xdr:from>
    <xdr:to>
      <xdr:col>116</xdr:col>
      <xdr:colOff>114300</xdr:colOff>
      <xdr:row>76</xdr:row>
      <xdr:rowOff>53206</xdr:rowOff>
    </xdr:to>
    <xdr:sp macro="" textlink="">
      <xdr:nvSpPr>
        <xdr:cNvPr id="872" name="楕円 871"/>
        <xdr:cNvSpPr/>
      </xdr:nvSpPr>
      <xdr:spPr>
        <a:xfrm>
          <a:off x="221107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101484</xdr:rowOff>
    </xdr:from>
    <xdr:ext cx="534377" cy="259045"/>
    <xdr:sp macro="" textlink="">
      <xdr:nvSpPr>
        <xdr:cNvPr id="873" name="繰出金該当値テキスト"/>
        <xdr:cNvSpPr txBox="1"/>
      </xdr:nvSpPr>
      <xdr:spPr>
        <a:xfrm>
          <a:off x="22212300" y="12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15996</xdr:rowOff>
    </xdr:from>
    <xdr:to>
      <xdr:col>112</xdr:col>
      <xdr:colOff>38100</xdr:colOff>
      <xdr:row>75</xdr:row>
      <xdr:rowOff>117596</xdr:rowOff>
    </xdr:to>
    <xdr:sp macro="" textlink="">
      <xdr:nvSpPr>
        <xdr:cNvPr id="874" name="楕円 873"/>
        <xdr:cNvSpPr/>
      </xdr:nvSpPr>
      <xdr:spPr>
        <a:xfrm>
          <a:off x="21272500" y="128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108723</xdr:rowOff>
    </xdr:from>
    <xdr:ext cx="534377" cy="259045"/>
    <xdr:sp macro="" textlink="">
      <xdr:nvSpPr>
        <xdr:cNvPr id="875" name="テキスト ボックス 874"/>
        <xdr:cNvSpPr txBox="1"/>
      </xdr:nvSpPr>
      <xdr:spPr>
        <a:xfrm>
          <a:off x="21056111" y="129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67907</xdr:rowOff>
    </xdr:from>
    <xdr:to>
      <xdr:col>107</xdr:col>
      <xdr:colOff>101600</xdr:colOff>
      <xdr:row>72</xdr:row>
      <xdr:rowOff>169507</xdr:rowOff>
    </xdr:to>
    <xdr:sp macro="" textlink="">
      <xdr:nvSpPr>
        <xdr:cNvPr id="876" name="楕円 875"/>
        <xdr:cNvSpPr/>
      </xdr:nvSpPr>
      <xdr:spPr>
        <a:xfrm>
          <a:off x="20383500" y="124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14584</xdr:rowOff>
    </xdr:from>
    <xdr:ext cx="534377" cy="259045"/>
    <xdr:sp macro="" textlink="">
      <xdr:nvSpPr>
        <xdr:cNvPr id="877" name="テキスト ボックス 876"/>
        <xdr:cNvSpPr txBox="1"/>
      </xdr:nvSpPr>
      <xdr:spPr>
        <a:xfrm>
          <a:off x="20167111" y="121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171214</xdr:rowOff>
    </xdr:from>
    <xdr:to>
      <xdr:col>102</xdr:col>
      <xdr:colOff>165100</xdr:colOff>
      <xdr:row>76</xdr:row>
      <xdr:rowOff>101364</xdr:rowOff>
    </xdr:to>
    <xdr:sp macro="" textlink="">
      <xdr:nvSpPr>
        <xdr:cNvPr id="878" name="楕円 877"/>
        <xdr:cNvSpPr/>
      </xdr:nvSpPr>
      <xdr:spPr>
        <a:xfrm>
          <a:off x="19494500" y="130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92491</xdr:rowOff>
    </xdr:from>
    <xdr:ext cx="534377" cy="259045"/>
    <xdr:sp macro="" textlink="">
      <xdr:nvSpPr>
        <xdr:cNvPr id="879" name="テキスト ボックス 878"/>
        <xdr:cNvSpPr txBox="1"/>
      </xdr:nvSpPr>
      <xdr:spPr>
        <a:xfrm>
          <a:off x="19278111" y="131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64630</xdr:rowOff>
    </xdr:from>
    <xdr:to>
      <xdr:col>98</xdr:col>
      <xdr:colOff>38100</xdr:colOff>
      <xdr:row>76</xdr:row>
      <xdr:rowOff>166230</xdr:rowOff>
    </xdr:to>
    <xdr:sp macro="" textlink="">
      <xdr:nvSpPr>
        <xdr:cNvPr id="880" name="楕円 879"/>
        <xdr:cNvSpPr/>
      </xdr:nvSpPr>
      <xdr:spPr>
        <a:xfrm>
          <a:off x="18605500" y="130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157357</xdr:rowOff>
    </xdr:from>
    <xdr:ext cx="534377" cy="259045"/>
    <xdr:sp macro="" textlink="">
      <xdr:nvSpPr>
        <xdr:cNvPr id="881" name="テキスト ボックス 880"/>
        <xdr:cNvSpPr txBox="1"/>
      </xdr:nvSpPr>
      <xdr:spPr>
        <a:xfrm>
          <a:off x="18389111" y="131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歳出総額は住民一人当たり</a:t>
          </a:r>
          <a:r>
            <a:rPr lang="en-US" altLang="ja-JP" sz="1100">
              <a:solidFill>
                <a:schemeClr val="dk1"/>
              </a:solidFill>
              <a:effectLst/>
              <a:latin typeface="+mn-lt"/>
              <a:ea typeface="+mn-ea"/>
              <a:cs typeface="+mn-cs"/>
            </a:rPr>
            <a:t>382,055</a:t>
          </a:r>
          <a:r>
            <a:rPr lang="ja-JP" altLang="ja-JP" sz="1100">
              <a:solidFill>
                <a:schemeClr val="dk1"/>
              </a:solidFill>
              <a:effectLst/>
              <a:latin typeface="+mn-lt"/>
              <a:ea typeface="+mn-ea"/>
              <a:cs typeface="+mn-cs"/>
            </a:rPr>
            <a:t>円となっている。　</a:t>
          </a:r>
          <a:endParaRPr lang="ja-JP" altLang="ja-JP" sz="1400">
            <a:effectLst/>
          </a:endParaRPr>
        </a:p>
        <a:p>
          <a:r>
            <a:rPr lang="ja-JP" altLang="ja-JP" sz="1100">
              <a:solidFill>
                <a:schemeClr val="dk1"/>
              </a:solidFill>
              <a:effectLst/>
              <a:latin typeface="+mn-lt"/>
              <a:ea typeface="+mn-ea"/>
              <a:cs typeface="+mn-cs"/>
            </a:rPr>
            <a:t>　人件費は住民一人当たり</a:t>
          </a:r>
          <a:r>
            <a:rPr lang="en-US" altLang="ja-JP" sz="1100">
              <a:solidFill>
                <a:schemeClr val="dk1"/>
              </a:solidFill>
              <a:effectLst/>
              <a:latin typeface="+mn-lt"/>
              <a:ea typeface="+mn-ea"/>
              <a:cs typeface="+mn-cs"/>
            </a:rPr>
            <a:t>52,939</a:t>
          </a:r>
          <a:r>
            <a:rPr lang="ja-JP" altLang="ja-JP"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類似団体平均を大きく下回っている。要因としては、定員管理の適正化により人口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a:t>
          </a:r>
          <a:endParaRPr lang="ja-JP" altLang="ja-JP" sz="1400">
            <a:effectLst/>
          </a:endParaRPr>
        </a:p>
        <a:p>
          <a:r>
            <a:rPr lang="ja-JP" altLang="ja-JP" sz="1100">
              <a:solidFill>
                <a:schemeClr val="dk1"/>
              </a:solidFill>
              <a:effectLst/>
              <a:latin typeface="+mn-lt"/>
              <a:ea typeface="+mn-ea"/>
              <a:cs typeface="+mn-cs"/>
            </a:rPr>
            <a:t>　物件費は住民一人当たり</a:t>
          </a:r>
          <a:r>
            <a:rPr lang="en-US" altLang="ja-JP" sz="1100">
              <a:solidFill>
                <a:schemeClr val="dk1"/>
              </a:solidFill>
              <a:effectLst/>
              <a:latin typeface="+mn-lt"/>
              <a:ea typeface="+mn-ea"/>
              <a:cs typeface="+mn-cs"/>
            </a:rPr>
            <a:t>59,241</a:t>
          </a:r>
          <a:r>
            <a:rPr lang="ja-JP" altLang="ja-JP" sz="1100">
              <a:solidFill>
                <a:schemeClr val="dk1"/>
              </a:solidFill>
              <a:effectLst/>
              <a:latin typeface="+mn-lt"/>
              <a:ea typeface="+mn-ea"/>
              <a:cs typeface="+mn-cs"/>
            </a:rPr>
            <a:t>円となっており、類似団体平均を下回っている。要因としては、</a:t>
          </a:r>
          <a:r>
            <a:rPr kumimoji="1" lang="ja-JP" altLang="ja-JP" sz="1100">
              <a:solidFill>
                <a:schemeClr val="dk1"/>
              </a:solidFill>
              <a:effectLst/>
              <a:latin typeface="+mn-lt"/>
              <a:ea typeface="+mn-ea"/>
              <a:cs typeface="+mn-cs"/>
            </a:rPr>
            <a:t>ごみ処理業務やし尿処理業務及び消防業務を一部事務組合で行っていること</a:t>
          </a:r>
          <a:r>
            <a:rPr kumimoji="1" lang="ja-JP" altLang="en-US"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75,662</a:t>
          </a:r>
          <a:r>
            <a:rPr kumimoji="1" lang="ja-JP" altLang="ja-JP" sz="1100">
              <a:solidFill>
                <a:schemeClr val="dk1"/>
              </a:solidFill>
              <a:effectLst/>
              <a:latin typeface="+mn-lt"/>
              <a:ea typeface="+mn-ea"/>
              <a:cs typeface="+mn-cs"/>
            </a:rPr>
            <a:t>円となっており、</a:t>
          </a:r>
          <a:r>
            <a:rPr lang="ja-JP" altLang="ja-JP" sz="1100">
              <a:solidFill>
                <a:schemeClr val="dk1"/>
              </a:solidFill>
              <a:effectLst/>
              <a:latin typeface="+mn-lt"/>
              <a:ea typeface="+mn-ea"/>
              <a:cs typeface="+mn-cs"/>
            </a:rPr>
            <a:t>類似団体平均を上回っている。要因としては、</a:t>
          </a:r>
          <a:r>
            <a:rPr kumimoji="1" lang="ja-JP" altLang="ja-JP" sz="1100">
              <a:solidFill>
                <a:schemeClr val="dk1"/>
              </a:solidFill>
              <a:effectLst/>
              <a:latin typeface="+mn-lt"/>
              <a:ea typeface="+mn-ea"/>
              <a:cs typeface="+mn-cs"/>
            </a:rPr>
            <a:t>介護給付費負担金など社会保障に係る経費の増加や町独自に子ども医療費の助成措置を行っていることなどがあげられる。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28,450</a:t>
          </a:r>
          <a:r>
            <a:rPr kumimoji="1" lang="ja-JP" altLang="ja-JP" sz="1100">
              <a:solidFill>
                <a:schemeClr val="dk1"/>
              </a:solidFill>
              <a:effectLst/>
              <a:latin typeface="+mn-lt"/>
              <a:ea typeface="+mn-ea"/>
              <a:cs typeface="+mn-cs"/>
            </a:rPr>
            <a:t>円となっており、</a:t>
          </a:r>
          <a:r>
            <a:rPr lang="ja-JP" altLang="ja-JP" sz="1100">
              <a:solidFill>
                <a:schemeClr val="dk1"/>
              </a:solidFill>
              <a:effectLst/>
              <a:latin typeface="+mn-lt"/>
              <a:ea typeface="+mn-ea"/>
              <a:cs typeface="+mn-cs"/>
            </a:rPr>
            <a:t>類似団体平均を下回っている。要因としては、</a:t>
          </a:r>
          <a:r>
            <a:rPr kumimoji="1" lang="ja-JP" altLang="ja-JP" sz="1100">
              <a:solidFill>
                <a:schemeClr val="dk1"/>
              </a:solidFill>
              <a:effectLst/>
              <a:latin typeface="+mn-lt"/>
              <a:ea typeface="+mn-ea"/>
              <a:cs typeface="+mn-cs"/>
            </a:rPr>
            <a:t>特定財源や基金を活用し、地方債の借入の抑制に努めていることなどがあげられる。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19,346
19,148
22.15
7,552,008
7,391,227
155,413
4,134,478
6,600,866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19522</xdr:rowOff>
    </xdr:from>
    <xdr:to>
      <xdr:col>24</xdr:col>
      <xdr:colOff>63500</xdr:colOff>
      <xdr:row>35</xdr:row>
      <xdr:rowOff>100511</xdr:rowOff>
    </xdr:to>
    <xdr:cxnSp macro="">
      <xdr:nvCxnSpPr>
        <xdr:cNvPr id="63" name="直線コネクタ 62"/>
        <xdr:cNvCxnSpPr/>
      </xdr:nvCxnSpPr>
      <xdr:spPr>
        <a:xfrm>
          <a:off x="3797300" y="6020272"/>
          <a:ext cx="8382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167458</xdr:rowOff>
    </xdr:from>
    <xdr:to>
      <xdr:col>19</xdr:col>
      <xdr:colOff>177800</xdr:colOff>
      <xdr:row>35</xdr:row>
      <xdr:rowOff>19522</xdr:rowOff>
    </xdr:to>
    <xdr:cxnSp macro="">
      <xdr:nvCxnSpPr>
        <xdr:cNvPr id="66" name="直線コネクタ 65"/>
        <xdr:cNvCxnSpPr/>
      </xdr:nvCxnSpPr>
      <xdr:spPr>
        <a:xfrm>
          <a:off x="2908300" y="5996758"/>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65895</xdr:rowOff>
    </xdr:from>
    <xdr:to>
      <xdr:col>15</xdr:col>
      <xdr:colOff>50800</xdr:colOff>
      <xdr:row>34</xdr:row>
      <xdr:rowOff>167458</xdr:rowOff>
    </xdr:to>
    <xdr:cxnSp macro="">
      <xdr:nvCxnSpPr>
        <xdr:cNvPr id="69" name="直線コネクタ 68"/>
        <xdr:cNvCxnSpPr/>
      </xdr:nvCxnSpPr>
      <xdr:spPr>
        <a:xfrm>
          <a:off x="2019300" y="589519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65895</xdr:rowOff>
    </xdr:from>
    <xdr:to>
      <xdr:col>10</xdr:col>
      <xdr:colOff>114300</xdr:colOff>
      <xdr:row>34</xdr:row>
      <xdr:rowOff>125331</xdr:rowOff>
    </xdr:to>
    <xdr:cxnSp macro="">
      <xdr:nvCxnSpPr>
        <xdr:cNvPr id="72" name="直線コネクタ 71"/>
        <xdr:cNvCxnSpPr/>
      </xdr:nvCxnSpPr>
      <xdr:spPr>
        <a:xfrm flipV="1">
          <a:off x="1130300" y="589519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49711</xdr:rowOff>
    </xdr:from>
    <xdr:to>
      <xdr:col>24</xdr:col>
      <xdr:colOff>114300</xdr:colOff>
      <xdr:row>35</xdr:row>
      <xdr:rowOff>151311</xdr:rowOff>
    </xdr:to>
    <xdr:sp macro="" textlink="">
      <xdr:nvSpPr>
        <xdr:cNvPr id="82" name="楕円 81"/>
        <xdr:cNvSpPr/>
      </xdr:nvSpPr>
      <xdr:spPr>
        <a:xfrm>
          <a:off x="4584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28138</xdr:rowOff>
    </xdr:from>
    <xdr:ext cx="469744" cy="259045"/>
    <xdr:sp macro="" textlink="">
      <xdr:nvSpPr>
        <xdr:cNvPr id="83" name="議会費該当値テキスト"/>
        <xdr:cNvSpPr txBox="1"/>
      </xdr:nvSpPr>
      <xdr:spPr>
        <a:xfrm>
          <a:off x="4686300" y="60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140172</xdr:rowOff>
    </xdr:from>
    <xdr:to>
      <xdr:col>20</xdr:col>
      <xdr:colOff>38100</xdr:colOff>
      <xdr:row>35</xdr:row>
      <xdr:rowOff>70322</xdr:rowOff>
    </xdr:to>
    <xdr:sp macro="" textlink="">
      <xdr:nvSpPr>
        <xdr:cNvPr id="84" name="楕円 83"/>
        <xdr:cNvSpPr/>
      </xdr:nvSpPr>
      <xdr:spPr>
        <a:xfrm>
          <a:off x="3746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61449</xdr:rowOff>
    </xdr:from>
    <xdr:ext cx="469744" cy="259045"/>
    <xdr:sp macro="" textlink="">
      <xdr:nvSpPr>
        <xdr:cNvPr id="85" name="テキスト ボックス 84"/>
        <xdr:cNvSpPr txBox="1"/>
      </xdr:nvSpPr>
      <xdr:spPr>
        <a:xfrm>
          <a:off x="3562428" y="6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116658</xdr:rowOff>
    </xdr:from>
    <xdr:to>
      <xdr:col>15</xdr:col>
      <xdr:colOff>101600</xdr:colOff>
      <xdr:row>35</xdr:row>
      <xdr:rowOff>46808</xdr:rowOff>
    </xdr:to>
    <xdr:sp macro="" textlink="">
      <xdr:nvSpPr>
        <xdr:cNvPr id="86" name="楕円 85"/>
        <xdr:cNvSpPr/>
      </xdr:nvSpPr>
      <xdr:spPr>
        <a:xfrm>
          <a:off x="2857500" y="5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37935</xdr:rowOff>
    </xdr:from>
    <xdr:ext cx="469744" cy="259045"/>
    <xdr:sp macro="" textlink="">
      <xdr:nvSpPr>
        <xdr:cNvPr id="87" name="テキスト ボックス 86"/>
        <xdr:cNvSpPr txBox="1"/>
      </xdr:nvSpPr>
      <xdr:spPr>
        <a:xfrm>
          <a:off x="2673428" y="60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15095</xdr:rowOff>
    </xdr:from>
    <xdr:to>
      <xdr:col>10</xdr:col>
      <xdr:colOff>165100</xdr:colOff>
      <xdr:row>34</xdr:row>
      <xdr:rowOff>116695</xdr:rowOff>
    </xdr:to>
    <xdr:sp macro="" textlink="">
      <xdr:nvSpPr>
        <xdr:cNvPr id="88" name="楕円 87"/>
        <xdr:cNvSpPr/>
      </xdr:nvSpPr>
      <xdr:spPr>
        <a:xfrm>
          <a:off x="1968500" y="5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107822</xdr:rowOff>
    </xdr:from>
    <xdr:ext cx="469744" cy="259045"/>
    <xdr:sp macro="" textlink="">
      <xdr:nvSpPr>
        <xdr:cNvPr id="89" name="テキスト ボックス 88"/>
        <xdr:cNvSpPr txBox="1"/>
      </xdr:nvSpPr>
      <xdr:spPr>
        <a:xfrm>
          <a:off x="1784428" y="593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74531</xdr:rowOff>
    </xdr:from>
    <xdr:to>
      <xdr:col>6</xdr:col>
      <xdr:colOff>38100</xdr:colOff>
      <xdr:row>35</xdr:row>
      <xdr:rowOff>4681</xdr:rowOff>
    </xdr:to>
    <xdr:sp macro="" textlink="">
      <xdr:nvSpPr>
        <xdr:cNvPr id="90" name="楕円 89"/>
        <xdr:cNvSpPr/>
      </xdr:nvSpPr>
      <xdr:spPr>
        <a:xfrm>
          <a:off x="1079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167258</xdr:rowOff>
    </xdr:from>
    <xdr:ext cx="469744" cy="259045"/>
    <xdr:sp macro="" textlink="">
      <xdr:nvSpPr>
        <xdr:cNvPr id="91" name="テキスト ボックス 90"/>
        <xdr:cNvSpPr txBox="1"/>
      </xdr:nvSpPr>
      <xdr:spPr>
        <a:xfrm>
          <a:off x="895428" y="59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144318</xdr:rowOff>
    </xdr:from>
    <xdr:to>
      <xdr:col>24</xdr:col>
      <xdr:colOff>63500</xdr:colOff>
      <xdr:row>58</xdr:row>
      <xdr:rowOff>155239</xdr:rowOff>
    </xdr:to>
    <xdr:cxnSp macro="">
      <xdr:nvCxnSpPr>
        <xdr:cNvPr id="120" name="直線コネクタ 119"/>
        <xdr:cNvCxnSpPr/>
      </xdr:nvCxnSpPr>
      <xdr:spPr>
        <a:xfrm>
          <a:off x="3797300" y="10088418"/>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121069</xdr:rowOff>
    </xdr:from>
    <xdr:to>
      <xdr:col>19</xdr:col>
      <xdr:colOff>177800</xdr:colOff>
      <xdr:row>58</xdr:row>
      <xdr:rowOff>144318</xdr:rowOff>
    </xdr:to>
    <xdr:cxnSp macro="">
      <xdr:nvCxnSpPr>
        <xdr:cNvPr id="123" name="直線コネクタ 122"/>
        <xdr:cNvCxnSpPr/>
      </xdr:nvCxnSpPr>
      <xdr:spPr>
        <a:xfrm>
          <a:off x="2908300" y="10065169"/>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121069</xdr:rowOff>
    </xdr:from>
    <xdr:to>
      <xdr:col>15</xdr:col>
      <xdr:colOff>50800</xdr:colOff>
      <xdr:row>58</xdr:row>
      <xdr:rowOff>143208</xdr:rowOff>
    </xdr:to>
    <xdr:cxnSp macro="">
      <xdr:nvCxnSpPr>
        <xdr:cNvPr id="126" name="直線コネクタ 125"/>
        <xdr:cNvCxnSpPr/>
      </xdr:nvCxnSpPr>
      <xdr:spPr>
        <a:xfrm flipV="1">
          <a:off x="2019300" y="10065169"/>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143208</xdr:rowOff>
    </xdr:from>
    <xdr:to>
      <xdr:col>10</xdr:col>
      <xdr:colOff>114300</xdr:colOff>
      <xdr:row>58</xdr:row>
      <xdr:rowOff>155046</xdr:rowOff>
    </xdr:to>
    <xdr:cxnSp macro="">
      <xdr:nvCxnSpPr>
        <xdr:cNvPr id="129" name="直線コネクタ 128"/>
        <xdr:cNvCxnSpPr/>
      </xdr:nvCxnSpPr>
      <xdr:spPr>
        <a:xfrm flipV="1">
          <a:off x="1130300" y="10087308"/>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104439</xdr:rowOff>
    </xdr:from>
    <xdr:to>
      <xdr:col>24</xdr:col>
      <xdr:colOff>114300</xdr:colOff>
      <xdr:row>59</xdr:row>
      <xdr:rowOff>34589</xdr:rowOff>
    </xdr:to>
    <xdr:sp macro="" textlink="">
      <xdr:nvSpPr>
        <xdr:cNvPr id="139" name="楕円 138"/>
        <xdr:cNvSpPr/>
      </xdr:nvSpPr>
      <xdr:spPr>
        <a:xfrm>
          <a:off x="4584700" y="100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19366</xdr:rowOff>
    </xdr:from>
    <xdr:ext cx="534377" cy="259045"/>
    <xdr:sp macro="" textlink="">
      <xdr:nvSpPr>
        <xdr:cNvPr id="140" name="総務費該当値テキスト"/>
        <xdr:cNvSpPr txBox="1"/>
      </xdr:nvSpPr>
      <xdr:spPr>
        <a:xfrm>
          <a:off x="4686300" y="9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93518</xdr:rowOff>
    </xdr:from>
    <xdr:to>
      <xdr:col>20</xdr:col>
      <xdr:colOff>38100</xdr:colOff>
      <xdr:row>59</xdr:row>
      <xdr:rowOff>23668</xdr:rowOff>
    </xdr:to>
    <xdr:sp macro="" textlink="">
      <xdr:nvSpPr>
        <xdr:cNvPr id="141" name="楕円 140"/>
        <xdr:cNvSpPr/>
      </xdr:nvSpPr>
      <xdr:spPr>
        <a:xfrm>
          <a:off x="3746500" y="100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14795</xdr:rowOff>
    </xdr:from>
    <xdr:ext cx="534377" cy="259045"/>
    <xdr:sp macro="" textlink="">
      <xdr:nvSpPr>
        <xdr:cNvPr id="142" name="テキスト ボックス 141"/>
        <xdr:cNvSpPr txBox="1"/>
      </xdr:nvSpPr>
      <xdr:spPr>
        <a:xfrm>
          <a:off x="3530111" y="101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70269</xdr:rowOff>
    </xdr:from>
    <xdr:to>
      <xdr:col>15</xdr:col>
      <xdr:colOff>101600</xdr:colOff>
      <xdr:row>59</xdr:row>
      <xdr:rowOff>419</xdr:rowOff>
    </xdr:to>
    <xdr:sp macro="" textlink="">
      <xdr:nvSpPr>
        <xdr:cNvPr id="143" name="楕円 142"/>
        <xdr:cNvSpPr/>
      </xdr:nvSpPr>
      <xdr:spPr>
        <a:xfrm>
          <a:off x="2857500" y="10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162996</xdr:rowOff>
    </xdr:from>
    <xdr:ext cx="534377" cy="259045"/>
    <xdr:sp macro="" textlink="">
      <xdr:nvSpPr>
        <xdr:cNvPr id="144" name="テキスト ボックス 143"/>
        <xdr:cNvSpPr txBox="1"/>
      </xdr:nvSpPr>
      <xdr:spPr>
        <a:xfrm>
          <a:off x="2641111" y="101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92408</xdr:rowOff>
    </xdr:from>
    <xdr:to>
      <xdr:col>10</xdr:col>
      <xdr:colOff>165100</xdr:colOff>
      <xdr:row>59</xdr:row>
      <xdr:rowOff>22558</xdr:rowOff>
    </xdr:to>
    <xdr:sp macro="" textlink="">
      <xdr:nvSpPr>
        <xdr:cNvPr id="145" name="楕円 144"/>
        <xdr:cNvSpPr/>
      </xdr:nvSpPr>
      <xdr:spPr>
        <a:xfrm>
          <a:off x="1968500" y="100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13685</xdr:rowOff>
    </xdr:from>
    <xdr:ext cx="534377" cy="259045"/>
    <xdr:sp macro="" textlink="">
      <xdr:nvSpPr>
        <xdr:cNvPr id="146" name="テキスト ボックス 145"/>
        <xdr:cNvSpPr txBox="1"/>
      </xdr:nvSpPr>
      <xdr:spPr>
        <a:xfrm>
          <a:off x="1752111" y="101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104246</xdr:rowOff>
    </xdr:from>
    <xdr:to>
      <xdr:col>6</xdr:col>
      <xdr:colOff>38100</xdr:colOff>
      <xdr:row>59</xdr:row>
      <xdr:rowOff>34396</xdr:rowOff>
    </xdr:to>
    <xdr:sp macro="" textlink="">
      <xdr:nvSpPr>
        <xdr:cNvPr id="147" name="楕円 146"/>
        <xdr:cNvSpPr/>
      </xdr:nvSpPr>
      <xdr:spPr>
        <a:xfrm>
          <a:off x="1079500" y="100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25523</xdr:rowOff>
    </xdr:from>
    <xdr:ext cx="534377" cy="259045"/>
    <xdr:sp macro="" textlink="">
      <xdr:nvSpPr>
        <xdr:cNvPr id="148" name="テキスト ボックス 147"/>
        <xdr:cNvSpPr txBox="1"/>
      </xdr:nvSpPr>
      <xdr:spPr>
        <a:xfrm>
          <a:off x="863111" y="101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98378</xdr:rowOff>
    </xdr:from>
    <xdr:to>
      <xdr:col>24</xdr:col>
      <xdr:colOff>63500</xdr:colOff>
      <xdr:row>76</xdr:row>
      <xdr:rowOff>105105</xdr:rowOff>
    </xdr:to>
    <xdr:cxnSp macro="">
      <xdr:nvCxnSpPr>
        <xdr:cNvPr id="180" name="直線コネクタ 179"/>
        <xdr:cNvCxnSpPr/>
      </xdr:nvCxnSpPr>
      <xdr:spPr>
        <a:xfrm flipV="1">
          <a:off x="3797300" y="13128578"/>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105105</xdr:rowOff>
    </xdr:from>
    <xdr:to>
      <xdr:col>19</xdr:col>
      <xdr:colOff>177800</xdr:colOff>
      <xdr:row>76</xdr:row>
      <xdr:rowOff>110787</xdr:rowOff>
    </xdr:to>
    <xdr:cxnSp macro="">
      <xdr:nvCxnSpPr>
        <xdr:cNvPr id="183" name="直線コネクタ 182"/>
        <xdr:cNvCxnSpPr/>
      </xdr:nvCxnSpPr>
      <xdr:spPr>
        <a:xfrm flipV="1">
          <a:off x="2908300" y="13135305"/>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110787</xdr:rowOff>
    </xdr:from>
    <xdr:to>
      <xdr:col>15</xdr:col>
      <xdr:colOff>50800</xdr:colOff>
      <xdr:row>77</xdr:row>
      <xdr:rowOff>17280</xdr:rowOff>
    </xdr:to>
    <xdr:cxnSp macro="">
      <xdr:nvCxnSpPr>
        <xdr:cNvPr id="186" name="直線コネクタ 185"/>
        <xdr:cNvCxnSpPr/>
      </xdr:nvCxnSpPr>
      <xdr:spPr>
        <a:xfrm flipV="1">
          <a:off x="2019300" y="13140987"/>
          <a:ext cx="889000" cy="7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17280</xdr:rowOff>
    </xdr:from>
    <xdr:to>
      <xdr:col>10</xdr:col>
      <xdr:colOff>114300</xdr:colOff>
      <xdr:row>77</xdr:row>
      <xdr:rowOff>77727</xdr:rowOff>
    </xdr:to>
    <xdr:cxnSp macro="">
      <xdr:nvCxnSpPr>
        <xdr:cNvPr id="189" name="直線コネクタ 188"/>
        <xdr:cNvCxnSpPr/>
      </xdr:nvCxnSpPr>
      <xdr:spPr>
        <a:xfrm flipV="1">
          <a:off x="1130300" y="13218930"/>
          <a:ext cx="889000" cy="6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47578</xdr:rowOff>
    </xdr:from>
    <xdr:to>
      <xdr:col>24</xdr:col>
      <xdr:colOff>114300</xdr:colOff>
      <xdr:row>76</xdr:row>
      <xdr:rowOff>149178</xdr:rowOff>
    </xdr:to>
    <xdr:sp macro="" textlink="">
      <xdr:nvSpPr>
        <xdr:cNvPr id="199" name="楕円 198"/>
        <xdr:cNvSpPr/>
      </xdr:nvSpPr>
      <xdr:spPr>
        <a:xfrm>
          <a:off x="4584700" y="130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26005</xdr:rowOff>
    </xdr:from>
    <xdr:ext cx="599010" cy="259045"/>
    <xdr:sp macro="" textlink="">
      <xdr:nvSpPr>
        <xdr:cNvPr id="200" name="民生費該当値テキスト"/>
        <xdr:cNvSpPr txBox="1"/>
      </xdr:nvSpPr>
      <xdr:spPr>
        <a:xfrm>
          <a:off x="4686300" y="1305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54305</xdr:rowOff>
    </xdr:from>
    <xdr:to>
      <xdr:col>20</xdr:col>
      <xdr:colOff>38100</xdr:colOff>
      <xdr:row>76</xdr:row>
      <xdr:rowOff>155905</xdr:rowOff>
    </xdr:to>
    <xdr:sp macro="" textlink="">
      <xdr:nvSpPr>
        <xdr:cNvPr id="201" name="楕円 200"/>
        <xdr:cNvSpPr/>
      </xdr:nvSpPr>
      <xdr:spPr>
        <a:xfrm>
          <a:off x="3746500" y="130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147032</xdr:rowOff>
    </xdr:from>
    <xdr:ext cx="599010" cy="259045"/>
    <xdr:sp macro="" textlink="">
      <xdr:nvSpPr>
        <xdr:cNvPr id="202" name="テキスト ボックス 201"/>
        <xdr:cNvSpPr txBox="1"/>
      </xdr:nvSpPr>
      <xdr:spPr>
        <a:xfrm>
          <a:off x="3497795" y="131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59987</xdr:rowOff>
    </xdr:from>
    <xdr:to>
      <xdr:col>15</xdr:col>
      <xdr:colOff>101600</xdr:colOff>
      <xdr:row>76</xdr:row>
      <xdr:rowOff>161587</xdr:rowOff>
    </xdr:to>
    <xdr:sp macro="" textlink="">
      <xdr:nvSpPr>
        <xdr:cNvPr id="203" name="楕円 202"/>
        <xdr:cNvSpPr/>
      </xdr:nvSpPr>
      <xdr:spPr>
        <a:xfrm>
          <a:off x="2857500" y="130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152714</xdr:rowOff>
    </xdr:from>
    <xdr:ext cx="599010" cy="259045"/>
    <xdr:sp macro="" textlink="">
      <xdr:nvSpPr>
        <xdr:cNvPr id="204" name="テキスト ボックス 203"/>
        <xdr:cNvSpPr txBox="1"/>
      </xdr:nvSpPr>
      <xdr:spPr>
        <a:xfrm>
          <a:off x="2608795" y="1318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137930</xdr:rowOff>
    </xdr:from>
    <xdr:to>
      <xdr:col>10</xdr:col>
      <xdr:colOff>165100</xdr:colOff>
      <xdr:row>77</xdr:row>
      <xdr:rowOff>68080</xdr:rowOff>
    </xdr:to>
    <xdr:sp macro="" textlink="">
      <xdr:nvSpPr>
        <xdr:cNvPr id="205" name="楕円 204"/>
        <xdr:cNvSpPr/>
      </xdr:nvSpPr>
      <xdr:spPr>
        <a:xfrm>
          <a:off x="1968500" y="1316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59207</xdr:rowOff>
    </xdr:from>
    <xdr:ext cx="599010" cy="259045"/>
    <xdr:sp macro="" textlink="">
      <xdr:nvSpPr>
        <xdr:cNvPr id="206" name="テキスト ボックス 205"/>
        <xdr:cNvSpPr txBox="1"/>
      </xdr:nvSpPr>
      <xdr:spPr>
        <a:xfrm>
          <a:off x="1719795" y="1326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26927</xdr:rowOff>
    </xdr:from>
    <xdr:to>
      <xdr:col>6</xdr:col>
      <xdr:colOff>38100</xdr:colOff>
      <xdr:row>77</xdr:row>
      <xdr:rowOff>128527</xdr:rowOff>
    </xdr:to>
    <xdr:sp macro="" textlink="">
      <xdr:nvSpPr>
        <xdr:cNvPr id="207" name="楕円 206"/>
        <xdr:cNvSpPr/>
      </xdr:nvSpPr>
      <xdr:spPr>
        <a:xfrm>
          <a:off x="1079500" y="132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119654</xdr:rowOff>
    </xdr:from>
    <xdr:ext cx="599010" cy="259045"/>
    <xdr:sp macro="" textlink="">
      <xdr:nvSpPr>
        <xdr:cNvPr id="208" name="テキスト ボックス 207"/>
        <xdr:cNvSpPr txBox="1"/>
      </xdr:nvSpPr>
      <xdr:spPr>
        <a:xfrm>
          <a:off x="830795" y="1332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61992</xdr:rowOff>
    </xdr:from>
    <xdr:to>
      <xdr:col>24</xdr:col>
      <xdr:colOff>63500</xdr:colOff>
      <xdr:row>98</xdr:row>
      <xdr:rowOff>94518</xdr:rowOff>
    </xdr:to>
    <xdr:cxnSp macro="">
      <xdr:nvCxnSpPr>
        <xdr:cNvPr id="240" name="直線コネクタ 239"/>
        <xdr:cNvCxnSpPr/>
      </xdr:nvCxnSpPr>
      <xdr:spPr>
        <a:xfrm>
          <a:off x="3797300" y="16864092"/>
          <a:ext cx="8382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61992</xdr:rowOff>
    </xdr:from>
    <xdr:to>
      <xdr:col>19</xdr:col>
      <xdr:colOff>177800</xdr:colOff>
      <xdr:row>98</xdr:row>
      <xdr:rowOff>77146</xdr:rowOff>
    </xdr:to>
    <xdr:cxnSp macro="">
      <xdr:nvCxnSpPr>
        <xdr:cNvPr id="243" name="直線コネクタ 242"/>
        <xdr:cNvCxnSpPr/>
      </xdr:nvCxnSpPr>
      <xdr:spPr>
        <a:xfrm flipV="1">
          <a:off x="2908300" y="16864092"/>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162494</xdr:rowOff>
    </xdr:from>
    <xdr:to>
      <xdr:col>15</xdr:col>
      <xdr:colOff>50800</xdr:colOff>
      <xdr:row>98</xdr:row>
      <xdr:rowOff>77146</xdr:rowOff>
    </xdr:to>
    <xdr:cxnSp macro="">
      <xdr:nvCxnSpPr>
        <xdr:cNvPr id="246" name="直線コネクタ 245"/>
        <xdr:cNvCxnSpPr/>
      </xdr:nvCxnSpPr>
      <xdr:spPr>
        <a:xfrm>
          <a:off x="2019300" y="16793144"/>
          <a:ext cx="889000" cy="8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117934</xdr:rowOff>
    </xdr:from>
    <xdr:to>
      <xdr:col>10</xdr:col>
      <xdr:colOff>114300</xdr:colOff>
      <xdr:row>97</xdr:row>
      <xdr:rowOff>162494</xdr:rowOff>
    </xdr:to>
    <xdr:cxnSp macro="">
      <xdr:nvCxnSpPr>
        <xdr:cNvPr id="249" name="直線コネクタ 248"/>
        <xdr:cNvCxnSpPr/>
      </xdr:nvCxnSpPr>
      <xdr:spPr>
        <a:xfrm>
          <a:off x="1130300" y="16748584"/>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43718</xdr:rowOff>
    </xdr:from>
    <xdr:to>
      <xdr:col>24</xdr:col>
      <xdr:colOff>114300</xdr:colOff>
      <xdr:row>98</xdr:row>
      <xdr:rowOff>145318</xdr:rowOff>
    </xdr:to>
    <xdr:sp macro="" textlink="">
      <xdr:nvSpPr>
        <xdr:cNvPr id="259" name="楕円 258"/>
        <xdr:cNvSpPr/>
      </xdr:nvSpPr>
      <xdr:spPr>
        <a:xfrm>
          <a:off x="4584700" y="1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22145</xdr:rowOff>
    </xdr:from>
    <xdr:ext cx="534377" cy="259045"/>
    <xdr:sp macro="" textlink="">
      <xdr:nvSpPr>
        <xdr:cNvPr id="260" name="衛生費該当値テキスト"/>
        <xdr:cNvSpPr txBox="1"/>
      </xdr:nvSpPr>
      <xdr:spPr>
        <a:xfrm>
          <a:off x="4686300" y="168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11192</xdr:rowOff>
    </xdr:from>
    <xdr:to>
      <xdr:col>20</xdr:col>
      <xdr:colOff>38100</xdr:colOff>
      <xdr:row>98</xdr:row>
      <xdr:rowOff>112792</xdr:rowOff>
    </xdr:to>
    <xdr:sp macro="" textlink="">
      <xdr:nvSpPr>
        <xdr:cNvPr id="261" name="楕円 260"/>
        <xdr:cNvSpPr/>
      </xdr:nvSpPr>
      <xdr:spPr>
        <a:xfrm>
          <a:off x="3746500" y="168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103919</xdr:rowOff>
    </xdr:from>
    <xdr:ext cx="534377" cy="259045"/>
    <xdr:sp macro="" textlink="">
      <xdr:nvSpPr>
        <xdr:cNvPr id="262" name="テキスト ボックス 261"/>
        <xdr:cNvSpPr txBox="1"/>
      </xdr:nvSpPr>
      <xdr:spPr>
        <a:xfrm>
          <a:off x="3530111" y="169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26346</xdr:rowOff>
    </xdr:from>
    <xdr:to>
      <xdr:col>15</xdr:col>
      <xdr:colOff>101600</xdr:colOff>
      <xdr:row>98</xdr:row>
      <xdr:rowOff>127946</xdr:rowOff>
    </xdr:to>
    <xdr:sp macro="" textlink="">
      <xdr:nvSpPr>
        <xdr:cNvPr id="263" name="楕円 262"/>
        <xdr:cNvSpPr/>
      </xdr:nvSpPr>
      <xdr:spPr>
        <a:xfrm>
          <a:off x="2857500" y="168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119073</xdr:rowOff>
    </xdr:from>
    <xdr:ext cx="534377" cy="259045"/>
    <xdr:sp macro="" textlink="">
      <xdr:nvSpPr>
        <xdr:cNvPr id="264" name="テキスト ボックス 263"/>
        <xdr:cNvSpPr txBox="1"/>
      </xdr:nvSpPr>
      <xdr:spPr>
        <a:xfrm>
          <a:off x="2641111" y="169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111694</xdr:rowOff>
    </xdr:from>
    <xdr:to>
      <xdr:col>10</xdr:col>
      <xdr:colOff>165100</xdr:colOff>
      <xdr:row>98</xdr:row>
      <xdr:rowOff>41844</xdr:rowOff>
    </xdr:to>
    <xdr:sp macro="" textlink="">
      <xdr:nvSpPr>
        <xdr:cNvPr id="265" name="楕円 264"/>
        <xdr:cNvSpPr/>
      </xdr:nvSpPr>
      <xdr:spPr>
        <a:xfrm>
          <a:off x="1968500" y="167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32971</xdr:rowOff>
    </xdr:from>
    <xdr:ext cx="534377" cy="259045"/>
    <xdr:sp macro="" textlink="">
      <xdr:nvSpPr>
        <xdr:cNvPr id="266" name="テキスト ボックス 265"/>
        <xdr:cNvSpPr txBox="1"/>
      </xdr:nvSpPr>
      <xdr:spPr>
        <a:xfrm>
          <a:off x="1752111" y="1683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67134</xdr:rowOff>
    </xdr:from>
    <xdr:to>
      <xdr:col>6</xdr:col>
      <xdr:colOff>38100</xdr:colOff>
      <xdr:row>97</xdr:row>
      <xdr:rowOff>168734</xdr:rowOff>
    </xdr:to>
    <xdr:sp macro="" textlink="">
      <xdr:nvSpPr>
        <xdr:cNvPr id="267" name="楕円 266"/>
        <xdr:cNvSpPr/>
      </xdr:nvSpPr>
      <xdr:spPr>
        <a:xfrm>
          <a:off x="1079500" y="166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159861</xdr:rowOff>
    </xdr:from>
    <xdr:ext cx="534377" cy="259045"/>
    <xdr:sp macro="" textlink="">
      <xdr:nvSpPr>
        <xdr:cNvPr id="268" name="テキスト ボックス 267"/>
        <xdr:cNvSpPr txBox="1"/>
      </xdr:nvSpPr>
      <xdr:spPr>
        <a:xfrm>
          <a:off x="863111" y="167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49566</xdr:rowOff>
    </xdr:from>
    <xdr:to>
      <xdr:col>50</xdr:col>
      <xdr:colOff>114300</xdr:colOff>
      <xdr:row>39</xdr:row>
      <xdr:rowOff>98878</xdr:rowOff>
    </xdr:to>
    <xdr:cxnSp macro="">
      <xdr:nvCxnSpPr>
        <xdr:cNvPr id="302" name="直線コネクタ 301"/>
        <xdr:cNvCxnSpPr/>
      </xdr:nvCxnSpPr>
      <xdr:spPr>
        <a:xfrm>
          <a:off x="8750300" y="6736116"/>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39</xdr:row>
      <xdr:rowOff>49566</xdr:rowOff>
    </xdr:to>
    <xdr:cxnSp macro="">
      <xdr:nvCxnSpPr>
        <xdr:cNvPr id="305" name="直線コネクタ 304"/>
        <xdr:cNvCxnSpPr/>
      </xdr:nvCxnSpPr>
      <xdr:spPr>
        <a:xfrm>
          <a:off x="7861300" y="6654474"/>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13643</xdr:rowOff>
    </xdr:from>
    <xdr:to>
      <xdr:col>41</xdr:col>
      <xdr:colOff>50800</xdr:colOff>
      <xdr:row>38</xdr:row>
      <xdr:rowOff>139374</xdr:rowOff>
    </xdr:to>
    <xdr:cxnSp macro="">
      <xdr:nvCxnSpPr>
        <xdr:cNvPr id="308" name="直線コネクタ 307"/>
        <xdr:cNvCxnSpPr/>
      </xdr:nvCxnSpPr>
      <xdr:spPr>
        <a:xfrm>
          <a:off x="6972300" y="6185843"/>
          <a:ext cx="889000" cy="4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170216</xdr:rowOff>
    </xdr:from>
    <xdr:to>
      <xdr:col>46</xdr:col>
      <xdr:colOff>38100</xdr:colOff>
      <xdr:row>39</xdr:row>
      <xdr:rowOff>100366</xdr:rowOff>
    </xdr:to>
    <xdr:sp macro="" textlink="">
      <xdr:nvSpPr>
        <xdr:cNvPr id="322" name="楕円 321"/>
        <xdr:cNvSpPr/>
      </xdr:nvSpPr>
      <xdr:spPr>
        <a:xfrm>
          <a:off x="8699500" y="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91493</xdr:rowOff>
    </xdr:from>
    <xdr:ext cx="378565" cy="259045"/>
    <xdr:sp macro="" textlink="">
      <xdr:nvSpPr>
        <xdr:cNvPr id="323" name="テキスト ボックス 322"/>
        <xdr:cNvSpPr txBox="1"/>
      </xdr:nvSpPr>
      <xdr:spPr>
        <a:xfrm>
          <a:off x="8561017" y="677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88574</xdr:rowOff>
    </xdr:from>
    <xdr:to>
      <xdr:col>41</xdr:col>
      <xdr:colOff>101600</xdr:colOff>
      <xdr:row>39</xdr:row>
      <xdr:rowOff>18724</xdr:rowOff>
    </xdr:to>
    <xdr:sp macro="" textlink="">
      <xdr:nvSpPr>
        <xdr:cNvPr id="324" name="楕円 323"/>
        <xdr:cNvSpPr/>
      </xdr:nvSpPr>
      <xdr:spPr>
        <a:xfrm>
          <a:off x="7810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9851</xdr:rowOff>
    </xdr:from>
    <xdr:ext cx="378565" cy="259045"/>
    <xdr:sp macro="" textlink="">
      <xdr:nvSpPr>
        <xdr:cNvPr id="325" name="テキスト ボックス 324"/>
        <xdr:cNvSpPr txBox="1"/>
      </xdr:nvSpPr>
      <xdr:spPr>
        <a:xfrm>
          <a:off x="7672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134293</xdr:rowOff>
    </xdr:from>
    <xdr:to>
      <xdr:col>36</xdr:col>
      <xdr:colOff>165100</xdr:colOff>
      <xdr:row>36</xdr:row>
      <xdr:rowOff>64443</xdr:rowOff>
    </xdr:to>
    <xdr:sp macro="" textlink="">
      <xdr:nvSpPr>
        <xdr:cNvPr id="326" name="楕円 325"/>
        <xdr:cNvSpPr/>
      </xdr:nvSpPr>
      <xdr:spPr>
        <a:xfrm>
          <a:off x="6921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80970</xdr:rowOff>
    </xdr:from>
    <xdr:ext cx="469744" cy="259045"/>
    <xdr:sp macro="" textlink="">
      <xdr:nvSpPr>
        <xdr:cNvPr id="327" name="テキスト ボックス 326"/>
        <xdr:cNvSpPr txBox="1"/>
      </xdr:nvSpPr>
      <xdr:spPr>
        <a:xfrm>
          <a:off x="6737428"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116611</xdr:rowOff>
    </xdr:from>
    <xdr:to>
      <xdr:col>55</xdr:col>
      <xdr:colOff>0</xdr:colOff>
      <xdr:row>57</xdr:row>
      <xdr:rowOff>134042</xdr:rowOff>
    </xdr:to>
    <xdr:cxnSp macro="">
      <xdr:nvCxnSpPr>
        <xdr:cNvPr id="356" name="直線コネクタ 355"/>
        <xdr:cNvCxnSpPr/>
      </xdr:nvCxnSpPr>
      <xdr:spPr>
        <a:xfrm flipV="1">
          <a:off x="9639300" y="9889261"/>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101562</xdr:rowOff>
    </xdr:from>
    <xdr:to>
      <xdr:col>50</xdr:col>
      <xdr:colOff>114300</xdr:colOff>
      <xdr:row>57</xdr:row>
      <xdr:rowOff>134042</xdr:rowOff>
    </xdr:to>
    <xdr:cxnSp macro="">
      <xdr:nvCxnSpPr>
        <xdr:cNvPr id="359" name="直線コネクタ 358"/>
        <xdr:cNvCxnSpPr/>
      </xdr:nvCxnSpPr>
      <xdr:spPr>
        <a:xfrm>
          <a:off x="8750300" y="9874212"/>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101562</xdr:rowOff>
    </xdr:from>
    <xdr:to>
      <xdr:col>45</xdr:col>
      <xdr:colOff>177800</xdr:colOff>
      <xdr:row>57</xdr:row>
      <xdr:rowOff>128498</xdr:rowOff>
    </xdr:to>
    <xdr:cxnSp macro="">
      <xdr:nvCxnSpPr>
        <xdr:cNvPr id="362" name="直線コネクタ 361"/>
        <xdr:cNvCxnSpPr/>
      </xdr:nvCxnSpPr>
      <xdr:spPr>
        <a:xfrm flipV="1">
          <a:off x="7861300" y="9874212"/>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118345</xdr:rowOff>
    </xdr:from>
    <xdr:to>
      <xdr:col>41</xdr:col>
      <xdr:colOff>50800</xdr:colOff>
      <xdr:row>57</xdr:row>
      <xdr:rowOff>128498</xdr:rowOff>
    </xdr:to>
    <xdr:cxnSp macro="">
      <xdr:nvCxnSpPr>
        <xdr:cNvPr id="365" name="直線コネクタ 364"/>
        <xdr:cNvCxnSpPr/>
      </xdr:nvCxnSpPr>
      <xdr:spPr>
        <a:xfrm>
          <a:off x="6972300" y="989099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65811</xdr:rowOff>
    </xdr:from>
    <xdr:to>
      <xdr:col>55</xdr:col>
      <xdr:colOff>50800</xdr:colOff>
      <xdr:row>57</xdr:row>
      <xdr:rowOff>167411</xdr:rowOff>
    </xdr:to>
    <xdr:sp macro="" textlink="">
      <xdr:nvSpPr>
        <xdr:cNvPr id="375" name="楕円 374"/>
        <xdr:cNvSpPr/>
      </xdr:nvSpPr>
      <xdr:spPr>
        <a:xfrm>
          <a:off x="104267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44238</xdr:rowOff>
    </xdr:from>
    <xdr:ext cx="534377" cy="259045"/>
    <xdr:sp macro="" textlink="">
      <xdr:nvSpPr>
        <xdr:cNvPr id="376" name="農林水産業費該当値テキスト"/>
        <xdr:cNvSpPr txBox="1"/>
      </xdr:nvSpPr>
      <xdr:spPr>
        <a:xfrm>
          <a:off x="10528300" y="9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83242</xdr:rowOff>
    </xdr:from>
    <xdr:to>
      <xdr:col>50</xdr:col>
      <xdr:colOff>165100</xdr:colOff>
      <xdr:row>58</xdr:row>
      <xdr:rowOff>13392</xdr:rowOff>
    </xdr:to>
    <xdr:sp macro="" textlink="">
      <xdr:nvSpPr>
        <xdr:cNvPr id="377" name="楕円 376"/>
        <xdr:cNvSpPr/>
      </xdr:nvSpPr>
      <xdr:spPr>
        <a:xfrm>
          <a:off x="9588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4519</xdr:rowOff>
    </xdr:from>
    <xdr:ext cx="534377" cy="259045"/>
    <xdr:sp macro="" textlink="">
      <xdr:nvSpPr>
        <xdr:cNvPr id="378" name="テキスト ボックス 377"/>
        <xdr:cNvSpPr txBox="1"/>
      </xdr:nvSpPr>
      <xdr:spPr>
        <a:xfrm>
          <a:off x="9372111" y="9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50762</xdr:rowOff>
    </xdr:from>
    <xdr:to>
      <xdr:col>46</xdr:col>
      <xdr:colOff>38100</xdr:colOff>
      <xdr:row>57</xdr:row>
      <xdr:rowOff>152362</xdr:rowOff>
    </xdr:to>
    <xdr:sp macro="" textlink="">
      <xdr:nvSpPr>
        <xdr:cNvPr id="379" name="楕円 378"/>
        <xdr:cNvSpPr/>
      </xdr:nvSpPr>
      <xdr:spPr>
        <a:xfrm>
          <a:off x="8699500" y="98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143489</xdr:rowOff>
    </xdr:from>
    <xdr:ext cx="534377" cy="259045"/>
    <xdr:sp macro="" textlink="">
      <xdr:nvSpPr>
        <xdr:cNvPr id="380" name="テキスト ボックス 379"/>
        <xdr:cNvSpPr txBox="1"/>
      </xdr:nvSpPr>
      <xdr:spPr>
        <a:xfrm>
          <a:off x="8483111" y="99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77698</xdr:rowOff>
    </xdr:from>
    <xdr:to>
      <xdr:col>41</xdr:col>
      <xdr:colOff>101600</xdr:colOff>
      <xdr:row>58</xdr:row>
      <xdr:rowOff>7848</xdr:rowOff>
    </xdr:to>
    <xdr:sp macro="" textlink="">
      <xdr:nvSpPr>
        <xdr:cNvPr id="381" name="楕円 380"/>
        <xdr:cNvSpPr/>
      </xdr:nvSpPr>
      <xdr:spPr>
        <a:xfrm>
          <a:off x="7810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170425</xdr:rowOff>
    </xdr:from>
    <xdr:ext cx="534377" cy="259045"/>
    <xdr:sp macro="" textlink="">
      <xdr:nvSpPr>
        <xdr:cNvPr id="382" name="テキスト ボックス 381"/>
        <xdr:cNvSpPr txBox="1"/>
      </xdr:nvSpPr>
      <xdr:spPr>
        <a:xfrm>
          <a:off x="7594111" y="99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67545</xdr:rowOff>
    </xdr:from>
    <xdr:to>
      <xdr:col>36</xdr:col>
      <xdr:colOff>165100</xdr:colOff>
      <xdr:row>57</xdr:row>
      <xdr:rowOff>169145</xdr:rowOff>
    </xdr:to>
    <xdr:sp macro="" textlink="">
      <xdr:nvSpPr>
        <xdr:cNvPr id="383" name="楕円 382"/>
        <xdr:cNvSpPr/>
      </xdr:nvSpPr>
      <xdr:spPr>
        <a:xfrm>
          <a:off x="6921500" y="98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160272</xdr:rowOff>
    </xdr:from>
    <xdr:ext cx="534377" cy="259045"/>
    <xdr:sp macro="" textlink="">
      <xdr:nvSpPr>
        <xdr:cNvPr id="384" name="テキスト ボックス 383"/>
        <xdr:cNvSpPr txBox="1"/>
      </xdr:nvSpPr>
      <xdr:spPr>
        <a:xfrm>
          <a:off x="6705111" y="99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144368</xdr:rowOff>
    </xdr:from>
    <xdr:to>
      <xdr:col>55</xdr:col>
      <xdr:colOff>0</xdr:colOff>
      <xdr:row>78</xdr:row>
      <xdr:rowOff>147396</xdr:rowOff>
    </xdr:to>
    <xdr:cxnSp macro="">
      <xdr:nvCxnSpPr>
        <xdr:cNvPr id="413" name="直線コネクタ 412"/>
        <xdr:cNvCxnSpPr/>
      </xdr:nvCxnSpPr>
      <xdr:spPr>
        <a:xfrm flipV="1">
          <a:off x="9639300" y="13517468"/>
          <a:ext cx="8382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88722</xdr:rowOff>
    </xdr:from>
    <xdr:to>
      <xdr:col>50</xdr:col>
      <xdr:colOff>114300</xdr:colOff>
      <xdr:row>78</xdr:row>
      <xdr:rowOff>147396</xdr:rowOff>
    </xdr:to>
    <xdr:cxnSp macro="">
      <xdr:nvCxnSpPr>
        <xdr:cNvPr id="416" name="直線コネクタ 415"/>
        <xdr:cNvCxnSpPr/>
      </xdr:nvCxnSpPr>
      <xdr:spPr>
        <a:xfrm>
          <a:off x="8750300" y="1346182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88722</xdr:rowOff>
    </xdr:from>
    <xdr:to>
      <xdr:col>45</xdr:col>
      <xdr:colOff>177800</xdr:colOff>
      <xdr:row>78</xdr:row>
      <xdr:rowOff>151454</xdr:rowOff>
    </xdr:to>
    <xdr:cxnSp macro="">
      <xdr:nvCxnSpPr>
        <xdr:cNvPr id="419" name="直線コネクタ 418"/>
        <xdr:cNvCxnSpPr/>
      </xdr:nvCxnSpPr>
      <xdr:spPr>
        <a:xfrm flipV="1">
          <a:off x="7861300" y="13461822"/>
          <a:ext cx="889000" cy="6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151454</xdr:rowOff>
    </xdr:from>
    <xdr:to>
      <xdr:col>41</xdr:col>
      <xdr:colOff>50800</xdr:colOff>
      <xdr:row>79</xdr:row>
      <xdr:rowOff>15608</xdr:rowOff>
    </xdr:to>
    <xdr:cxnSp macro="">
      <xdr:nvCxnSpPr>
        <xdr:cNvPr id="422" name="直線コネクタ 421"/>
        <xdr:cNvCxnSpPr/>
      </xdr:nvCxnSpPr>
      <xdr:spPr>
        <a:xfrm flipV="1">
          <a:off x="6972300" y="13524554"/>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93568</xdr:rowOff>
    </xdr:from>
    <xdr:to>
      <xdr:col>55</xdr:col>
      <xdr:colOff>50800</xdr:colOff>
      <xdr:row>79</xdr:row>
      <xdr:rowOff>23718</xdr:rowOff>
    </xdr:to>
    <xdr:sp macro="" textlink="">
      <xdr:nvSpPr>
        <xdr:cNvPr id="432" name="楕円 431"/>
        <xdr:cNvSpPr/>
      </xdr:nvSpPr>
      <xdr:spPr>
        <a:xfrm>
          <a:off x="104267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8495</xdr:rowOff>
    </xdr:from>
    <xdr:ext cx="469744" cy="259045"/>
    <xdr:sp macro="" textlink="">
      <xdr:nvSpPr>
        <xdr:cNvPr id="433" name="商工費該当値テキスト"/>
        <xdr:cNvSpPr txBox="1"/>
      </xdr:nvSpPr>
      <xdr:spPr>
        <a:xfrm>
          <a:off x="10528300" y="1338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96596</xdr:rowOff>
    </xdr:from>
    <xdr:to>
      <xdr:col>50</xdr:col>
      <xdr:colOff>165100</xdr:colOff>
      <xdr:row>79</xdr:row>
      <xdr:rowOff>26746</xdr:rowOff>
    </xdr:to>
    <xdr:sp macro="" textlink="">
      <xdr:nvSpPr>
        <xdr:cNvPr id="434" name="楕円 433"/>
        <xdr:cNvSpPr/>
      </xdr:nvSpPr>
      <xdr:spPr>
        <a:xfrm>
          <a:off x="9588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17873</xdr:rowOff>
    </xdr:from>
    <xdr:ext cx="469744" cy="259045"/>
    <xdr:sp macro="" textlink="">
      <xdr:nvSpPr>
        <xdr:cNvPr id="435" name="テキスト ボックス 434"/>
        <xdr:cNvSpPr txBox="1"/>
      </xdr:nvSpPr>
      <xdr:spPr>
        <a:xfrm>
          <a:off x="9404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37922</xdr:rowOff>
    </xdr:from>
    <xdr:to>
      <xdr:col>46</xdr:col>
      <xdr:colOff>38100</xdr:colOff>
      <xdr:row>78</xdr:row>
      <xdr:rowOff>139522</xdr:rowOff>
    </xdr:to>
    <xdr:sp macro="" textlink="">
      <xdr:nvSpPr>
        <xdr:cNvPr id="436" name="楕円 435"/>
        <xdr:cNvSpPr/>
      </xdr:nvSpPr>
      <xdr:spPr>
        <a:xfrm>
          <a:off x="8699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130649</xdr:rowOff>
    </xdr:from>
    <xdr:ext cx="469744" cy="259045"/>
    <xdr:sp macro="" textlink="">
      <xdr:nvSpPr>
        <xdr:cNvPr id="437" name="テキスト ボックス 436"/>
        <xdr:cNvSpPr txBox="1"/>
      </xdr:nvSpPr>
      <xdr:spPr>
        <a:xfrm>
          <a:off x="8515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100654</xdr:rowOff>
    </xdr:from>
    <xdr:to>
      <xdr:col>41</xdr:col>
      <xdr:colOff>101600</xdr:colOff>
      <xdr:row>79</xdr:row>
      <xdr:rowOff>30804</xdr:rowOff>
    </xdr:to>
    <xdr:sp macro="" textlink="">
      <xdr:nvSpPr>
        <xdr:cNvPr id="438" name="楕円 437"/>
        <xdr:cNvSpPr/>
      </xdr:nvSpPr>
      <xdr:spPr>
        <a:xfrm>
          <a:off x="7810500" y="134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21931</xdr:rowOff>
    </xdr:from>
    <xdr:ext cx="469744" cy="259045"/>
    <xdr:sp macro="" textlink="">
      <xdr:nvSpPr>
        <xdr:cNvPr id="439" name="テキスト ボックス 438"/>
        <xdr:cNvSpPr txBox="1"/>
      </xdr:nvSpPr>
      <xdr:spPr>
        <a:xfrm>
          <a:off x="7626428" y="1356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136258</xdr:rowOff>
    </xdr:from>
    <xdr:to>
      <xdr:col>36</xdr:col>
      <xdr:colOff>165100</xdr:colOff>
      <xdr:row>79</xdr:row>
      <xdr:rowOff>66408</xdr:rowOff>
    </xdr:to>
    <xdr:sp macro="" textlink="">
      <xdr:nvSpPr>
        <xdr:cNvPr id="440" name="楕円 439"/>
        <xdr:cNvSpPr/>
      </xdr:nvSpPr>
      <xdr:spPr>
        <a:xfrm>
          <a:off x="69215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57535</xdr:rowOff>
    </xdr:from>
    <xdr:ext cx="469744" cy="259045"/>
    <xdr:sp macro="" textlink="">
      <xdr:nvSpPr>
        <xdr:cNvPr id="441" name="テキスト ボックス 440"/>
        <xdr:cNvSpPr txBox="1"/>
      </xdr:nvSpPr>
      <xdr:spPr>
        <a:xfrm>
          <a:off x="6737428" y="136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91145</xdr:rowOff>
    </xdr:from>
    <xdr:to>
      <xdr:col>55</xdr:col>
      <xdr:colOff>0</xdr:colOff>
      <xdr:row>97</xdr:row>
      <xdr:rowOff>100171</xdr:rowOff>
    </xdr:to>
    <xdr:cxnSp macro="">
      <xdr:nvCxnSpPr>
        <xdr:cNvPr id="468" name="直線コネクタ 467"/>
        <xdr:cNvCxnSpPr/>
      </xdr:nvCxnSpPr>
      <xdr:spPr>
        <a:xfrm>
          <a:off x="9639300" y="16721795"/>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91562</xdr:rowOff>
    </xdr:from>
    <xdr:to>
      <xdr:col>50</xdr:col>
      <xdr:colOff>114300</xdr:colOff>
      <xdr:row>97</xdr:row>
      <xdr:rowOff>91145</xdr:rowOff>
    </xdr:to>
    <xdr:cxnSp macro="">
      <xdr:nvCxnSpPr>
        <xdr:cNvPr id="471" name="直線コネクタ 470"/>
        <xdr:cNvCxnSpPr/>
      </xdr:nvCxnSpPr>
      <xdr:spPr>
        <a:xfrm>
          <a:off x="8750300" y="16550762"/>
          <a:ext cx="889000" cy="17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91562</xdr:rowOff>
    </xdr:from>
    <xdr:to>
      <xdr:col>45</xdr:col>
      <xdr:colOff>177800</xdr:colOff>
      <xdr:row>97</xdr:row>
      <xdr:rowOff>160827</xdr:rowOff>
    </xdr:to>
    <xdr:cxnSp macro="">
      <xdr:nvCxnSpPr>
        <xdr:cNvPr id="474" name="直線コネクタ 473"/>
        <xdr:cNvCxnSpPr/>
      </xdr:nvCxnSpPr>
      <xdr:spPr>
        <a:xfrm flipV="1">
          <a:off x="7861300" y="16550762"/>
          <a:ext cx="889000" cy="2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142677</xdr:rowOff>
    </xdr:from>
    <xdr:to>
      <xdr:col>41</xdr:col>
      <xdr:colOff>50800</xdr:colOff>
      <xdr:row>97</xdr:row>
      <xdr:rowOff>160827</xdr:rowOff>
    </xdr:to>
    <xdr:cxnSp macro="">
      <xdr:nvCxnSpPr>
        <xdr:cNvPr id="477" name="直線コネクタ 476"/>
        <xdr:cNvCxnSpPr/>
      </xdr:nvCxnSpPr>
      <xdr:spPr>
        <a:xfrm>
          <a:off x="6972300" y="16773327"/>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49371</xdr:rowOff>
    </xdr:from>
    <xdr:to>
      <xdr:col>55</xdr:col>
      <xdr:colOff>50800</xdr:colOff>
      <xdr:row>97</xdr:row>
      <xdr:rowOff>150971</xdr:rowOff>
    </xdr:to>
    <xdr:sp macro="" textlink="">
      <xdr:nvSpPr>
        <xdr:cNvPr id="487" name="楕円 486"/>
        <xdr:cNvSpPr/>
      </xdr:nvSpPr>
      <xdr:spPr>
        <a:xfrm>
          <a:off x="104267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27798</xdr:rowOff>
    </xdr:from>
    <xdr:ext cx="534377" cy="259045"/>
    <xdr:sp macro="" textlink="">
      <xdr:nvSpPr>
        <xdr:cNvPr id="488" name="土木費該当値テキスト"/>
        <xdr:cNvSpPr txBox="1"/>
      </xdr:nvSpPr>
      <xdr:spPr>
        <a:xfrm>
          <a:off x="10528300"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40345</xdr:rowOff>
    </xdr:from>
    <xdr:to>
      <xdr:col>50</xdr:col>
      <xdr:colOff>165100</xdr:colOff>
      <xdr:row>97</xdr:row>
      <xdr:rowOff>141945</xdr:rowOff>
    </xdr:to>
    <xdr:sp macro="" textlink="">
      <xdr:nvSpPr>
        <xdr:cNvPr id="489" name="楕円 488"/>
        <xdr:cNvSpPr/>
      </xdr:nvSpPr>
      <xdr:spPr>
        <a:xfrm>
          <a:off x="9588500" y="16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133072</xdr:rowOff>
    </xdr:from>
    <xdr:ext cx="534377" cy="259045"/>
    <xdr:sp macro="" textlink="">
      <xdr:nvSpPr>
        <xdr:cNvPr id="490" name="テキスト ボックス 489"/>
        <xdr:cNvSpPr txBox="1"/>
      </xdr:nvSpPr>
      <xdr:spPr>
        <a:xfrm>
          <a:off x="9372111" y="16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40762</xdr:rowOff>
    </xdr:from>
    <xdr:to>
      <xdr:col>46</xdr:col>
      <xdr:colOff>38100</xdr:colOff>
      <xdr:row>96</xdr:row>
      <xdr:rowOff>142362</xdr:rowOff>
    </xdr:to>
    <xdr:sp macro="" textlink="">
      <xdr:nvSpPr>
        <xdr:cNvPr id="491" name="楕円 490"/>
        <xdr:cNvSpPr/>
      </xdr:nvSpPr>
      <xdr:spPr>
        <a:xfrm>
          <a:off x="8699500" y="164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158889</xdr:rowOff>
    </xdr:from>
    <xdr:ext cx="534377" cy="259045"/>
    <xdr:sp macro="" textlink="">
      <xdr:nvSpPr>
        <xdr:cNvPr id="492" name="テキスト ボックス 491"/>
        <xdr:cNvSpPr txBox="1"/>
      </xdr:nvSpPr>
      <xdr:spPr>
        <a:xfrm>
          <a:off x="8483111" y="162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110027</xdr:rowOff>
    </xdr:from>
    <xdr:to>
      <xdr:col>41</xdr:col>
      <xdr:colOff>101600</xdr:colOff>
      <xdr:row>98</xdr:row>
      <xdr:rowOff>40177</xdr:rowOff>
    </xdr:to>
    <xdr:sp macro="" textlink="">
      <xdr:nvSpPr>
        <xdr:cNvPr id="493" name="楕円 492"/>
        <xdr:cNvSpPr/>
      </xdr:nvSpPr>
      <xdr:spPr>
        <a:xfrm>
          <a:off x="7810500" y="167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31304</xdr:rowOff>
    </xdr:from>
    <xdr:ext cx="534377" cy="259045"/>
    <xdr:sp macro="" textlink="">
      <xdr:nvSpPr>
        <xdr:cNvPr id="494" name="テキスト ボックス 493"/>
        <xdr:cNvSpPr txBox="1"/>
      </xdr:nvSpPr>
      <xdr:spPr>
        <a:xfrm>
          <a:off x="7594111" y="168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91877</xdr:rowOff>
    </xdr:from>
    <xdr:to>
      <xdr:col>36</xdr:col>
      <xdr:colOff>165100</xdr:colOff>
      <xdr:row>98</xdr:row>
      <xdr:rowOff>22027</xdr:rowOff>
    </xdr:to>
    <xdr:sp macro="" textlink="">
      <xdr:nvSpPr>
        <xdr:cNvPr id="495" name="楕円 494"/>
        <xdr:cNvSpPr/>
      </xdr:nvSpPr>
      <xdr:spPr>
        <a:xfrm>
          <a:off x="6921500" y="167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13154</xdr:rowOff>
    </xdr:from>
    <xdr:ext cx="534377" cy="259045"/>
    <xdr:sp macro="" textlink="">
      <xdr:nvSpPr>
        <xdr:cNvPr id="496" name="テキスト ボックス 495"/>
        <xdr:cNvSpPr txBox="1"/>
      </xdr:nvSpPr>
      <xdr:spPr>
        <a:xfrm>
          <a:off x="6705111" y="16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112954</xdr:rowOff>
    </xdr:from>
    <xdr:to>
      <xdr:col>85</xdr:col>
      <xdr:colOff>127000</xdr:colOff>
      <xdr:row>37</xdr:row>
      <xdr:rowOff>129775</xdr:rowOff>
    </xdr:to>
    <xdr:cxnSp macro="">
      <xdr:nvCxnSpPr>
        <xdr:cNvPr id="525" name="直線コネクタ 524"/>
        <xdr:cNvCxnSpPr/>
      </xdr:nvCxnSpPr>
      <xdr:spPr>
        <a:xfrm flipV="1">
          <a:off x="15481300" y="6456604"/>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129775</xdr:rowOff>
    </xdr:from>
    <xdr:to>
      <xdr:col>81</xdr:col>
      <xdr:colOff>50800</xdr:colOff>
      <xdr:row>37</xdr:row>
      <xdr:rowOff>154597</xdr:rowOff>
    </xdr:to>
    <xdr:cxnSp macro="">
      <xdr:nvCxnSpPr>
        <xdr:cNvPr id="528" name="直線コネクタ 527"/>
        <xdr:cNvCxnSpPr/>
      </xdr:nvCxnSpPr>
      <xdr:spPr>
        <a:xfrm flipV="1">
          <a:off x="14592300" y="6473425"/>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146386</xdr:rowOff>
    </xdr:from>
    <xdr:to>
      <xdr:col>76</xdr:col>
      <xdr:colOff>114300</xdr:colOff>
      <xdr:row>37</xdr:row>
      <xdr:rowOff>154597</xdr:rowOff>
    </xdr:to>
    <xdr:cxnSp macro="">
      <xdr:nvCxnSpPr>
        <xdr:cNvPr id="531" name="直線コネクタ 530"/>
        <xdr:cNvCxnSpPr/>
      </xdr:nvCxnSpPr>
      <xdr:spPr>
        <a:xfrm>
          <a:off x="13703300" y="6490036"/>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146386</xdr:rowOff>
    </xdr:from>
    <xdr:to>
      <xdr:col>71</xdr:col>
      <xdr:colOff>177800</xdr:colOff>
      <xdr:row>37</xdr:row>
      <xdr:rowOff>161341</xdr:rowOff>
    </xdr:to>
    <xdr:cxnSp macro="">
      <xdr:nvCxnSpPr>
        <xdr:cNvPr id="534" name="直線コネクタ 533"/>
        <xdr:cNvCxnSpPr/>
      </xdr:nvCxnSpPr>
      <xdr:spPr>
        <a:xfrm flipV="1">
          <a:off x="12814300" y="6490036"/>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62154</xdr:rowOff>
    </xdr:from>
    <xdr:to>
      <xdr:col>85</xdr:col>
      <xdr:colOff>177800</xdr:colOff>
      <xdr:row>37</xdr:row>
      <xdr:rowOff>163754</xdr:rowOff>
    </xdr:to>
    <xdr:sp macro="" textlink="">
      <xdr:nvSpPr>
        <xdr:cNvPr id="544" name="楕円 543"/>
        <xdr:cNvSpPr/>
      </xdr:nvSpPr>
      <xdr:spPr>
        <a:xfrm>
          <a:off x="162687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148531</xdr:rowOff>
    </xdr:from>
    <xdr:ext cx="534377" cy="259045"/>
    <xdr:sp macro="" textlink="">
      <xdr:nvSpPr>
        <xdr:cNvPr id="545" name="消防費該当値テキスト"/>
        <xdr:cNvSpPr txBox="1"/>
      </xdr:nvSpPr>
      <xdr:spPr>
        <a:xfrm>
          <a:off x="16370300" y="63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78975</xdr:rowOff>
    </xdr:from>
    <xdr:to>
      <xdr:col>81</xdr:col>
      <xdr:colOff>101600</xdr:colOff>
      <xdr:row>38</xdr:row>
      <xdr:rowOff>9125</xdr:rowOff>
    </xdr:to>
    <xdr:sp macro="" textlink="">
      <xdr:nvSpPr>
        <xdr:cNvPr id="546" name="楕円 545"/>
        <xdr:cNvSpPr/>
      </xdr:nvSpPr>
      <xdr:spPr>
        <a:xfrm>
          <a:off x="15430500" y="64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252</xdr:rowOff>
    </xdr:from>
    <xdr:ext cx="534377" cy="259045"/>
    <xdr:sp macro="" textlink="">
      <xdr:nvSpPr>
        <xdr:cNvPr id="547" name="テキスト ボックス 546"/>
        <xdr:cNvSpPr txBox="1"/>
      </xdr:nvSpPr>
      <xdr:spPr>
        <a:xfrm>
          <a:off x="15214111" y="65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103797</xdr:rowOff>
    </xdr:from>
    <xdr:to>
      <xdr:col>76</xdr:col>
      <xdr:colOff>165100</xdr:colOff>
      <xdr:row>38</xdr:row>
      <xdr:rowOff>33947</xdr:rowOff>
    </xdr:to>
    <xdr:sp macro="" textlink="">
      <xdr:nvSpPr>
        <xdr:cNvPr id="548" name="楕円 547"/>
        <xdr:cNvSpPr/>
      </xdr:nvSpPr>
      <xdr:spPr>
        <a:xfrm>
          <a:off x="14541500" y="6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25074</xdr:rowOff>
    </xdr:from>
    <xdr:ext cx="534377" cy="259045"/>
    <xdr:sp macro="" textlink="">
      <xdr:nvSpPr>
        <xdr:cNvPr id="549" name="テキスト ボックス 548"/>
        <xdr:cNvSpPr txBox="1"/>
      </xdr:nvSpPr>
      <xdr:spPr>
        <a:xfrm>
          <a:off x="14325111" y="65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95586</xdr:rowOff>
    </xdr:from>
    <xdr:to>
      <xdr:col>72</xdr:col>
      <xdr:colOff>38100</xdr:colOff>
      <xdr:row>38</xdr:row>
      <xdr:rowOff>25736</xdr:rowOff>
    </xdr:to>
    <xdr:sp macro="" textlink="">
      <xdr:nvSpPr>
        <xdr:cNvPr id="550" name="楕円 549"/>
        <xdr:cNvSpPr/>
      </xdr:nvSpPr>
      <xdr:spPr>
        <a:xfrm>
          <a:off x="13652500" y="64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16863</xdr:rowOff>
    </xdr:from>
    <xdr:ext cx="534377" cy="259045"/>
    <xdr:sp macro="" textlink="">
      <xdr:nvSpPr>
        <xdr:cNvPr id="551" name="テキスト ボックス 550"/>
        <xdr:cNvSpPr txBox="1"/>
      </xdr:nvSpPr>
      <xdr:spPr>
        <a:xfrm>
          <a:off x="13436111" y="65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110541</xdr:rowOff>
    </xdr:from>
    <xdr:to>
      <xdr:col>67</xdr:col>
      <xdr:colOff>101600</xdr:colOff>
      <xdr:row>38</xdr:row>
      <xdr:rowOff>40691</xdr:rowOff>
    </xdr:to>
    <xdr:sp macro="" textlink="">
      <xdr:nvSpPr>
        <xdr:cNvPr id="552" name="楕円 551"/>
        <xdr:cNvSpPr/>
      </xdr:nvSpPr>
      <xdr:spPr>
        <a:xfrm>
          <a:off x="12763500" y="64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31818</xdr:rowOff>
    </xdr:from>
    <xdr:ext cx="534377" cy="259045"/>
    <xdr:sp macro="" textlink="">
      <xdr:nvSpPr>
        <xdr:cNvPr id="553" name="テキスト ボックス 552"/>
        <xdr:cNvSpPr txBox="1"/>
      </xdr:nvSpPr>
      <xdr:spPr>
        <a:xfrm>
          <a:off x="12547111" y="65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25267</xdr:rowOff>
    </xdr:from>
    <xdr:to>
      <xdr:col>85</xdr:col>
      <xdr:colOff>127000</xdr:colOff>
      <xdr:row>57</xdr:row>
      <xdr:rowOff>63503</xdr:rowOff>
    </xdr:to>
    <xdr:cxnSp macro="">
      <xdr:nvCxnSpPr>
        <xdr:cNvPr id="580" name="直線コネクタ 579"/>
        <xdr:cNvCxnSpPr/>
      </xdr:nvCxnSpPr>
      <xdr:spPr>
        <a:xfrm>
          <a:off x="15481300" y="9797917"/>
          <a:ext cx="8382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123158</xdr:rowOff>
    </xdr:from>
    <xdr:to>
      <xdr:col>81</xdr:col>
      <xdr:colOff>50800</xdr:colOff>
      <xdr:row>57</xdr:row>
      <xdr:rowOff>25267</xdr:rowOff>
    </xdr:to>
    <xdr:cxnSp macro="">
      <xdr:nvCxnSpPr>
        <xdr:cNvPr id="583" name="直線コネクタ 582"/>
        <xdr:cNvCxnSpPr/>
      </xdr:nvCxnSpPr>
      <xdr:spPr>
        <a:xfrm>
          <a:off x="14592300" y="9724358"/>
          <a:ext cx="889000" cy="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123158</xdr:rowOff>
    </xdr:from>
    <xdr:to>
      <xdr:col>76</xdr:col>
      <xdr:colOff>114300</xdr:colOff>
      <xdr:row>56</xdr:row>
      <xdr:rowOff>160384</xdr:rowOff>
    </xdr:to>
    <xdr:cxnSp macro="">
      <xdr:nvCxnSpPr>
        <xdr:cNvPr id="586" name="直線コネクタ 585"/>
        <xdr:cNvCxnSpPr/>
      </xdr:nvCxnSpPr>
      <xdr:spPr>
        <a:xfrm flipV="1">
          <a:off x="13703300" y="9724358"/>
          <a:ext cx="8890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160384</xdr:rowOff>
    </xdr:from>
    <xdr:to>
      <xdr:col>71</xdr:col>
      <xdr:colOff>177800</xdr:colOff>
      <xdr:row>57</xdr:row>
      <xdr:rowOff>106411</xdr:rowOff>
    </xdr:to>
    <xdr:cxnSp macro="">
      <xdr:nvCxnSpPr>
        <xdr:cNvPr id="589" name="直線コネクタ 588"/>
        <xdr:cNvCxnSpPr/>
      </xdr:nvCxnSpPr>
      <xdr:spPr>
        <a:xfrm flipV="1">
          <a:off x="12814300" y="9761584"/>
          <a:ext cx="889000" cy="1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12703</xdr:rowOff>
    </xdr:from>
    <xdr:to>
      <xdr:col>85</xdr:col>
      <xdr:colOff>177800</xdr:colOff>
      <xdr:row>57</xdr:row>
      <xdr:rowOff>114303</xdr:rowOff>
    </xdr:to>
    <xdr:sp macro="" textlink="">
      <xdr:nvSpPr>
        <xdr:cNvPr id="599" name="楕円 598"/>
        <xdr:cNvSpPr/>
      </xdr:nvSpPr>
      <xdr:spPr>
        <a:xfrm>
          <a:off x="16268700" y="97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126141</xdr:rowOff>
    </xdr:from>
    <xdr:ext cx="534377" cy="259045"/>
    <xdr:sp macro="" textlink="">
      <xdr:nvSpPr>
        <xdr:cNvPr id="600" name="教育費該当値テキスト"/>
        <xdr:cNvSpPr txBox="1"/>
      </xdr:nvSpPr>
      <xdr:spPr>
        <a:xfrm>
          <a:off x="16370300" y="97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145917</xdr:rowOff>
    </xdr:from>
    <xdr:to>
      <xdr:col>81</xdr:col>
      <xdr:colOff>101600</xdr:colOff>
      <xdr:row>57</xdr:row>
      <xdr:rowOff>76067</xdr:rowOff>
    </xdr:to>
    <xdr:sp macro="" textlink="">
      <xdr:nvSpPr>
        <xdr:cNvPr id="601" name="楕円 600"/>
        <xdr:cNvSpPr/>
      </xdr:nvSpPr>
      <xdr:spPr>
        <a:xfrm>
          <a:off x="15430500" y="97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92594</xdr:rowOff>
    </xdr:from>
    <xdr:ext cx="534377" cy="259045"/>
    <xdr:sp macro="" textlink="">
      <xdr:nvSpPr>
        <xdr:cNvPr id="602" name="テキスト ボックス 601"/>
        <xdr:cNvSpPr txBox="1"/>
      </xdr:nvSpPr>
      <xdr:spPr>
        <a:xfrm>
          <a:off x="15214111" y="95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72358</xdr:rowOff>
    </xdr:from>
    <xdr:to>
      <xdr:col>76</xdr:col>
      <xdr:colOff>165100</xdr:colOff>
      <xdr:row>57</xdr:row>
      <xdr:rowOff>2508</xdr:rowOff>
    </xdr:to>
    <xdr:sp macro="" textlink="">
      <xdr:nvSpPr>
        <xdr:cNvPr id="603" name="楕円 602"/>
        <xdr:cNvSpPr/>
      </xdr:nvSpPr>
      <xdr:spPr>
        <a:xfrm>
          <a:off x="14541500" y="9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19035</xdr:rowOff>
    </xdr:from>
    <xdr:ext cx="534377" cy="259045"/>
    <xdr:sp macro="" textlink="">
      <xdr:nvSpPr>
        <xdr:cNvPr id="604" name="テキスト ボックス 603"/>
        <xdr:cNvSpPr txBox="1"/>
      </xdr:nvSpPr>
      <xdr:spPr>
        <a:xfrm>
          <a:off x="14325111" y="94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109584</xdr:rowOff>
    </xdr:from>
    <xdr:to>
      <xdr:col>72</xdr:col>
      <xdr:colOff>38100</xdr:colOff>
      <xdr:row>57</xdr:row>
      <xdr:rowOff>39734</xdr:rowOff>
    </xdr:to>
    <xdr:sp macro="" textlink="">
      <xdr:nvSpPr>
        <xdr:cNvPr id="605" name="楕円 604"/>
        <xdr:cNvSpPr/>
      </xdr:nvSpPr>
      <xdr:spPr>
        <a:xfrm>
          <a:off x="13652500" y="97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56261</xdr:rowOff>
    </xdr:from>
    <xdr:ext cx="534377" cy="259045"/>
    <xdr:sp macro="" textlink="">
      <xdr:nvSpPr>
        <xdr:cNvPr id="606" name="テキスト ボックス 605"/>
        <xdr:cNvSpPr txBox="1"/>
      </xdr:nvSpPr>
      <xdr:spPr>
        <a:xfrm>
          <a:off x="13436111" y="94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55611</xdr:rowOff>
    </xdr:from>
    <xdr:to>
      <xdr:col>67</xdr:col>
      <xdr:colOff>101600</xdr:colOff>
      <xdr:row>57</xdr:row>
      <xdr:rowOff>157211</xdr:rowOff>
    </xdr:to>
    <xdr:sp macro="" textlink="">
      <xdr:nvSpPr>
        <xdr:cNvPr id="607" name="楕円 606"/>
        <xdr:cNvSpPr/>
      </xdr:nvSpPr>
      <xdr:spPr>
        <a:xfrm>
          <a:off x="12763500" y="9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148338</xdr:rowOff>
    </xdr:from>
    <xdr:ext cx="534377" cy="259045"/>
    <xdr:sp macro="" textlink="">
      <xdr:nvSpPr>
        <xdr:cNvPr id="608" name="テキスト ボックス 607"/>
        <xdr:cNvSpPr txBox="1"/>
      </xdr:nvSpPr>
      <xdr:spPr>
        <a:xfrm>
          <a:off x="12547111" y="992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24492</xdr:rowOff>
    </xdr:from>
    <xdr:to>
      <xdr:col>71</xdr:col>
      <xdr:colOff>177800</xdr:colOff>
      <xdr:row>78</xdr:row>
      <xdr:rowOff>25400</xdr:rowOff>
    </xdr:to>
    <xdr:cxnSp macro="">
      <xdr:nvCxnSpPr>
        <xdr:cNvPr id="642" name="直線コネクタ 641"/>
        <xdr:cNvCxnSpPr/>
      </xdr:nvCxnSpPr>
      <xdr:spPr>
        <a:xfrm>
          <a:off x="12814300" y="13397592"/>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145142</xdr:rowOff>
    </xdr:from>
    <xdr:to>
      <xdr:col>67</xdr:col>
      <xdr:colOff>101600</xdr:colOff>
      <xdr:row>78</xdr:row>
      <xdr:rowOff>75292</xdr:rowOff>
    </xdr:to>
    <xdr:sp macro="" textlink="">
      <xdr:nvSpPr>
        <xdr:cNvPr id="660" name="楕円 659"/>
        <xdr:cNvSpPr/>
      </xdr:nvSpPr>
      <xdr:spPr>
        <a:xfrm>
          <a:off x="12763500" y="13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66419</xdr:rowOff>
    </xdr:from>
    <xdr:ext cx="378565" cy="259045"/>
    <xdr:sp macro="" textlink="">
      <xdr:nvSpPr>
        <xdr:cNvPr id="661" name="テキスト ボックス 660"/>
        <xdr:cNvSpPr txBox="1"/>
      </xdr:nvSpPr>
      <xdr:spPr>
        <a:xfrm>
          <a:off x="12625017" y="1343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34258</xdr:rowOff>
    </xdr:from>
    <xdr:to>
      <xdr:col>85</xdr:col>
      <xdr:colOff>127000</xdr:colOff>
      <xdr:row>97</xdr:row>
      <xdr:rowOff>36292</xdr:rowOff>
    </xdr:to>
    <xdr:cxnSp macro="">
      <xdr:nvCxnSpPr>
        <xdr:cNvPr id="686" name="直線コネクタ 685"/>
        <xdr:cNvCxnSpPr/>
      </xdr:nvCxnSpPr>
      <xdr:spPr>
        <a:xfrm flipV="1">
          <a:off x="15481300" y="16664908"/>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36292</xdr:rowOff>
    </xdr:from>
    <xdr:to>
      <xdr:col>81</xdr:col>
      <xdr:colOff>50800</xdr:colOff>
      <xdr:row>97</xdr:row>
      <xdr:rowOff>39915</xdr:rowOff>
    </xdr:to>
    <xdr:cxnSp macro="">
      <xdr:nvCxnSpPr>
        <xdr:cNvPr id="689" name="直線コネクタ 688"/>
        <xdr:cNvCxnSpPr/>
      </xdr:nvCxnSpPr>
      <xdr:spPr>
        <a:xfrm flipV="1">
          <a:off x="14592300" y="16666942"/>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39915</xdr:rowOff>
    </xdr:from>
    <xdr:to>
      <xdr:col>76</xdr:col>
      <xdr:colOff>114300</xdr:colOff>
      <xdr:row>97</xdr:row>
      <xdr:rowOff>41934</xdr:rowOff>
    </xdr:to>
    <xdr:cxnSp macro="">
      <xdr:nvCxnSpPr>
        <xdr:cNvPr id="692" name="直線コネクタ 691"/>
        <xdr:cNvCxnSpPr/>
      </xdr:nvCxnSpPr>
      <xdr:spPr>
        <a:xfrm flipV="1">
          <a:off x="13703300" y="1667056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29955</xdr:rowOff>
    </xdr:from>
    <xdr:to>
      <xdr:col>71</xdr:col>
      <xdr:colOff>177800</xdr:colOff>
      <xdr:row>97</xdr:row>
      <xdr:rowOff>41934</xdr:rowOff>
    </xdr:to>
    <xdr:cxnSp macro="">
      <xdr:nvCxnSpPr>
        <xdr:cNvPr id="695" name="直線コネクタ 694"/>
        <xdr:cNvCxnSpPr/>
      </xdr:nvCxnSpPr>
      <xdr:spPr>
        <a:xfrm>
          <a:off x="12814300" y="16660605"/>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154908</xdr:rowOff>
    </xdr:from>
    <xdr:to>
      <xdr:col>85</xdr:col>
      <xdr:colOff>177800</xdr:colOff>
      <xdr:row>97</xdr:row>
      <xdr:rowOff>85058</xdr:rowOff>
    </xdr:to>
    <xdr:sp macro="" textlink="">
      <xdr:nvSpPr>
        <xdr:cNvPr id="705" name="楕円 704"/>
        <xdr:cNvSpPr/>
      </xdr:nvSpPr>
      <xdr:spPr>
        <a:xfrm>
          <a:off x="16268700" y="166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133335</xdr:rowOff>
    </xdr:from>
    <xdr:ext cx="534377" cy="259045"/>
    <xdr:sp macro="" textlink="">
      <xdr:nvSpPr>
        <xdr:cNvPr id="706" name="公債費該当値テキスト"/>
        <xdr:cNvSpPr txBox="1"/>
      </xdr:nvSpPr>
      <xdr:spPr>
        <a:xfrm>
          <a:off x="16370300" y="165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156942</xdr:rowOff>
    </xdr:from>
    <xdr:to>
      <xdr:col>81</xdr:col>
      <xdr:colOff>101600</xdr:colOff>
      <xdr:row>97</xdr:row>
      <xdr:rowOff>87092</xdr:rowOff>
    </xdr:to>
    <xdr:sp macro="" textlink="">
      <xdr:nvSpPr>
        <xdr:cNvPr id="707" name="楕円 706"/>
        <xdr:cNvSpPr/>
      </xdr:nvSpPr>
      <xdr:spPr>
        <a:xfrm>
          <a:off x="15430500" y="166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78219</xdr:rowOff>
    </xdr:from>
    <xdr:ext cx="534377" cy="259045"/>
    <xdr:sp macro="" textlink="">
      <xdr:nvSpPr>
        <xdr:cNvPr id="708" name="テキスト ボックス 707"/>
        <xdr:cNvSpPr txBox="1"/>
      </xdr:nvSpPr>
      <xdr:spPr>
        <a:xfrm>
          <a:off x="15214111" y="167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160565</xdr:rowOff>
    </xdr:from>
    <xdr:to>
      <xdr:col>76</xdr:col>
      <xdr:colOff>165100</xdr:colOff>
      <xdr:row>97</xdr:row>
      <xdr:rowOff>90715</xdr:rowOff>
    </xdr:to>
    <xdr:sp macro="" textlink="">
      <xdr:nvSpPr>
        <xdr:cNvPr id="709" name="楕円 708"/>
        <xdr:cNvSpPr/>
      </xdr:nvSpPr>
      <xdr:spPr>
        <a:xfrm>
          <a:off x="14541500" y="166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81842</xdr:rowOff>
    </xdr:from>
    <xdr:ext cx="534377" cy="259045"/>
    <xdr:sp macro="" textlink="">
      <xdr:nvSpPr>
        <xdr:cNvPr id="710" name="テキスト ボックス 709"/>
        <xdr:cNvSpPr txBox="1"/>
      </xdr:nvSpPr>
      <xdr:spPr>
        <a:xfrm>
          <a:off x="14325111" y="16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162584</xdr:rowOff>
    </xdr:from>
    <xdr:to>
      <xdr:col>72</xdr:col>
      <xdr:colOff>38100</xdr:colOff>
      <xdr:row>97</xdr:row>
      <xdr:rowOff>92734</xdr:rowOff>
    </xdr:to>
    <xdr:sp macro="" textlink="">
      <xdr:nvSpPr>
        <xdr:cNvPr id="711" name="楕円 710"/>
        <xdr:cNvSpPr/>
      </xdr:nvSpPr>
      <xdr:spPr>
        <a:xfrm>
          <a:off x="13652500" y="166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83861</xdr:rowOff>
    </xdr:from>
    <xdr:ext cx="534377" cy="259045"/>
    <xdr:sp macro="" textlink="">
      <xdr:nvSpPr>
        <xdr:cNvPr id="712" name="テキスト ボックス 711"/>
        <xdr:cNvSpPr txBox="1"/>
      </xdr:nvSpPr>
      <xdr:spPr>
        <a:xfrm>
          <a:off x="13436111" y="167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150605</xdr:rowOff>
    </xdr:from>
    <xdr:to>
      <xdr:col>67</xdr:col>
      <xdr:colOff>101600</xdr:colOff>
      <xdr:row>97</xdr:row>
      <xdr:rowOff>80755</xdr:rowOff>
    </xdr:to>
    <xdr:sp macro="" textlink="">
      <xdr:nvSpPr>
        <xdr:cNvPr id="713" name="楕円 712"/>
        <xdr:cNvSpPr/>
      </xdr:nvSpPr>
      <xdr:spPr>
        <a:xfrm>
          <a:off x="12763500" y="166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71882</xdr:rowOff>
    </xdr:from>
    <xdr:ext cx="534377" cy="259045"/>
    <xdr:sp macro="" textlink="">
      <xdr:nvSpPr>
        <xdr:cNvPr id="714" name="テキスト ボックス 713"/>
        <xdr:cNvSpPr txBox="1"/>
      </xdr:nvSpPr>
      <xdr:spPr>
        <a:xfrm>
          <a:off x="12547111" y="167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382,055</a:t>
          </a:r>
          <a:r>
            <a:rPr kumimoji="1" lang="ja-JP" altLang="ja-JP" sz="1100">
              <a:solidFill>
                <a:schemeClr val="dk1"/>
              </a:solidFill>
              <a:effectLst/>
              <a:latin typeface="+mn-lt"/>
              <a:ea typeface="+mn-ea"/>
              <a:cs typeface="+mn-cs"/>
            </a:rPr>
            <a:t>円となっている。　</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47,764</a:t>
          </a:r>
          <a:r>
            <a:rPr kumimoji="1" lang="ja-JP" altLang="ja-JP" sz="1100">
              <a:solidFill>
                <a:schemeClr val="dk1"/>
              </a:solidFill>
              <a:effectLst/>
              <a:latin typeface="+mn-lt"/>
              <a:ea typeface="+mn-ea"/>
              <a:cs typeface="+mn-cs"/>
            </a:rPr>
            <a:t>円となっており、類似団体平均を下回っている。要因としては、定員管理の適正化により人口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人当たりの職員数が少ないことなどがあげられる。</a:t>
          </a:r>
          <a:endParaRPr lang="ja-JP" altLang="ja-JP" sz="1400">
            <a:effectLst/>
          </a:endParaRPr>
        </a:p>
        <a:p>
          <a:r>
            <a:rPr kumimoji="1" lang="ja-JP" altLang="ja-JP" sz="1100">
              <a:solidFill>
                <a:schemeClr val="dk1"/>
              </a:solidFill>
              <a:effectLst/>
              <a:latin typeface="+mn-lt"/>
              <a:ea typeface="+mn-ea"/>
              <a:cs typeface="+mn-cs"/>
            </a:rPr>
            <a:t>　衛生費・消防費はそれぞれ住民一人当たり</a:t>
          </a:r>
          <a:r>
            <a:rPr kumimoji="1" lang="en-US" altLang="ja-JP" sz="1100">
              <a:solidFill>
                <a:schemeClr val="dk1"/>
              </a:solidFill>
              <a:effectLst/>
              <a:latin typeface="+mn-lt"/>
              <a:ea typeface="+mn-ea"/>
              <a:cs typeface="+mn-cs"/>
            </a:rPr>
            <a:t>30,767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14,404</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54,166</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回っている。要因としては、小中学校の空調設備設置事業等</a:t>
          </a:r>
          <a:r>
            <a:rPr kumimoji="1" lang="ja-JP" altLang="en-US" sz="1100">
              <a:solidFill>
                <a:schemeClr val="dk1"/>
              </a:solidFill>
              <a:effectLst/>
              <a:latin typeface="+mn-lt"/>
              <a:ea typeface="+mn-ea"/>
              <a:cs typeface="+mn-cs"/>
            </a:rPr>
            <a:t>の大規模事業が</a:t>
          </a:r>
          <a:r>
            <a:rPr kumimoji="1" lang="ja-JP" altLang="ja-JP" sz="1100">
              <a:solidFill>
                <a:schemeClr val="dk1"/>
              </a:solidFill>
              <a:effectLst/>
              <a:latin typeface="+mn-lt"/>
              <a:ea typeface="+mn-ea"/>
              <a:cs typeface="+mn-cs"/>
            </a:rPr>
            <a:t>前年度までに</a:t>
          </a:r>
          <a:r>
            <a:rPr kumimoji="1" lang="ja-JP" altLang="en-US" sz="1100">
              <a:solidFill>
                <a:schemeClr val="dk1"/>
              </a:solidFill>
              <a:effectLst/>
              <a:latin typeface="+mn-lt"/>
              <a:ea typeface="+mn-ea"/>
              <a:cs typeface="+mn-cs"/>
            </a:rPr>
            <a:t>終了したことが</a:t>
          </a:r>
          <a:r>
            <a:rPr kumimoji="1" lang="ja-JP" altLang="ja-JP" sz="1100">
              <a:solidFill>
                <a:schemeClr val="dk1"/>
              </a:solidFill>
              <a:effectLst/>
              <a:latin typeface="+mn-lt"/>
              <a:ea typeface="+mn-ea"/>
              <a:cs typeface="+mn-cs"/>
            </a:rPr>
            <a:t>あげられる。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28,450</a:t>
          </a:r>
          <a:r>
            <a:rPr kumimoji="1" lang="ja-JP" altLang="ja-JP" sz="1100">
              <a:solidFill>
                <a:schemeClr val="dk1"/>
              </a:solidFill>
              <a:effectLst/>
              <a:latin typeface="+mn-lt"/>
              <a:ea typeface="+mn-ea"/>
              <a:cs typeface="+mn-cs"/>
            </a:rPr>
            <a:t>円となっており、類似団体平均を下回っている。要因としては、特定財源や基金を活用し、地方債の借入の抑制に努めていることなどがあげられる。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財政調整基金残高については、普通建設事業費等に係る一般財源に充てたため、前年度比で減少している。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実質収支額については、継続的に黒字を確保している。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年度以降黒字で推移していたが、平成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年度からは、一般財源が生じる普通建設事業費等が増加したことにより、財政調整基金取崩額が増、積立金が減となったため赤字に転じている。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黒字を維持しているが、特別会計については、医療費の伸びによる国民健康保険事業特別会計への繰出金や下水道整備に伴う公共下水道事業特別会計への繰出金など赤字補填的な繰出を行っており、一般会計からの繰入金なしでは採算はとれていない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国民健康保険事業特別会計については、国民健康保険料の適正化を図るため、保険料改定により特別会計の自立に努め、税収を主な財源とする一般会計の負担額を減らしていくよう努める。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下水道事業については、計画的かつ効率的に事業を推進することにより経費を削減するとともに、独立採算の原則に立ち返った下水道使用料の適正化を図る。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3849_&#36960;&#3603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V51">
            <v>6</v>
          </cell>
        </row>
        <row r="53">
          <cell r="BX53">
            <v>60.8</v>
          </cell>
          <cell r="CF53">
            <v>60.6</v>
          </cell>
          <cell r="CN53">
            <v>61.2</v>
          </cell>
          <cell r="CV53">
            <v>57.1</v>
          </cell>
        </row>
        <row r="55">
          <cell r="AN55" t="str">
            <v>類似団体内平均値</v>
          </cell>
          <cell r="BX55">
            <v>36.5</v>
          </cell>
          <cell r="CF55">
            <v>32.9</v>
          </cell>
          <cell r="CN55">
            <v>28.5</v>
          </cell>
          <cell r="CV55">
            <v>20.5</v>
          </cell>
        </row>
        <row r="57">
          <cell r="BX57">
            <v>54.1</v>
          </cell>
          <cell r="CF57">
            <v>57</v>
          </cell>
          <cell r="CN57">
            <v>59.7</v>
          </cell>
          <cell r="CV57">
            <v>59.1</v>
          </cell>
        </row>
        <row r="72">
          <cell r="BP72" t="str">
            <v>H26</v>
          </cell>
          <cell r="BX72" t="str">
            <v>H27</v>
          </cell>
          <cell r="CF72" t="str">
            <v>H28</v>
          </cell>
          <cell r="CN72" t="str">
            <v>H29</v>
          </cell>
          <cell r="CV72" t="str">
            <v>H30</v>
          </cell>
        </row>
        <row r="73">
          <cell r="AN73" t="str">
            <v>当該団体値</v>
          </cell>
          <cell r="CV73">
            <v>6</v>
          </cell>
        </row>
        <row r="75">
          <cell r="BP75">
            <v>7.5</v>
          </cell>
          <cell r="BX75">
            <v>6.8</v>
          </cell>
          <cell r="CF75">
            <v>6.5</v>
          </cell>
          <cell r="CN75">
            <v>6.5</v>
          </cell>
          <cell r="CV75">
            <v>7</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7552008</v>
      </c>
      <c r="BO4" s="423"/>
      <c r="BP4" s="423"/>
      <c r="BQ4" s="423"/>
      <c r="BR4" s="423"/>
      <c r="BS4" s="423"/>
      <c r="BT4" s="423"/>
      <c r="BU4" s="424"/>
      <c r="BV4" s="422">
        <v>7981924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3.8</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7391227</v>
      </c>
      <c r="BO5" s="428"/>
      <c r="BP5" s="428"/>
      <c r="BQ5" s="428"/>
      <c r="BR5" s="428"/>
      <c r="BS5" s="428"/>
      <c r="BT5" s="428"/>
      <c r="BU5" s="429"/>
      <c r="BV5" s="427">
        <v>7759052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93.6</v>
      </c>
      <c r="CU5" s="398"/>
      <c r="CV5" s="398"/>
      <c r="CW5" s="398"/>
      <c r="CX5" s="398"/>
      <c r="CY5" s="398"/>
      <c r="CZ5" s="398"/>
      <c r="DA5" s="399"/>
      <c r="DB5" s="397">
        <v>93.9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160781</v>
      </c>
      <c r="BO6" s="428"/>
      <c r="BP6" s="428"/>
      <c r="BQ6" s="428"/>
      <c r="BR6" s="428"/>
      <c r="BS6" s="428"/>
      <c r="BT6" s="428"/>
      <c r="BU6" s="429"/>
      <c r="BV6" s="427">
        <v>222872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100.1</v>
      </c>
      <c r="CU6" s="578"/>
      <c r="CV6" s="578"/>
      <c r="CW6" s="578"/>
      <c r="CX6" s="578"/>
      <c r="CY6" s="578"/>
      <c r="CZ6" s="578"/>
      <c r="DA6" s="579"/>
      <c r="DB6" s="577">
        <v>100.3</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5368</v>
      </c>
      <c r="BO7" s="428"/>
      <c r="BP7" s="428"/>
      <c r="BQ7" s="428"/>
      <c r="BR7" s="428"/>
      <c r="BS7" s="428"/>
      <c r="BT7" s="428"/>
      <c r="BU7" s="429"/>
      <c r="BV7" s="427">
        <v>13615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4134478</v>
      </c>
      <c r="CU7" s="428"/>
      <c r="CV7" s="428"/>
      <c r="CW7" s="428"/>
      <c r="CX7" s="428"/>
      <c r="CY7" s="428"/>
      <c r="CZ7" s="428"/>
      <c r="DA7" s="429"/>
      <c r="DB7" s="427">
        <v>4100473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155413</v>
      </c>
      <c r="BO8" s="428"/>
      <c r="BP8" s="428"/>
      <c r="BQ8" s="428"/>
      <c r="BR8" s="428"/>
      <c r="BS8" s="428"/>
      <c r="BT8" s="428"/>
      <c r="BU8" s="429"/>
      <c r="BV8" s="427">
        <v>209257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0.6</v>
      </c>
      <c r="CU8" s="541"/>
      <c r="CV8" s="541"/>
      <c r="CW8" s="541"/>
      <c r="CX8" s="541"/>
      <c r="CY8" s="541"/>
      <c r="CZ8" s="541"/>
      <c r="DA8" s="542"/>
      <c r="DB8" s="540">
        <v>0.6</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18877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-53844</v>
      </c>
      <c r="BO9" s="428"/>
      <c r="BP9" s="428"/>
      <c r="BQ9" s="428"/>
      <c r="BR9" s="428"/>
      <c r="BS9" s="428"/>
      <c r="BT9" s="428"/>
      <c r="BU9" s="429"/>
      <c r="BV9" s="427">
        <v>57714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10.7</v>
      </c>
      <c r="CU9" s="398"/>
      <c r="CV9" s="398"/>
      <c r="CW9" s="398"/>
      <c r="CX9" s="398"/>
      <c r="CY9" s="398"/>
      <c r="CZ9" s="398"/>
      <c r="DA9" s="399"/>
      <c r="DB9" s="397">
        <v>10.3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19160</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105593</v>
      </c>
      <c r="BO10" s="428"/>
      <c r="BP10" s="428"/>
      <c r="BQ10" s="428"/>
      <c r="BR10" s="428"/>
      <c r="BS10" s="428"/>
      <c r="BT10" s="428"/>
      <c r="BU10" s="429"/>
      <c r="BV10" s="427">
        <v>677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19346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101500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19148</v>
      </c>
      <c r="S13" s="531"/>
      <c r="T13" s="531"/>
      <c r="U13" s="531"/>
      <c r="V13" s="532"/>
      <c r="W13" s="518" t="s">
        <v>138</v>
      </c>
      <c r="X13" s="440"/>
      <c r="Y13" s="440"/>
      <c r="Z13" s="440"/>
      <c r="AA13" s="440"/>
      <c r="AB13" s="441"/>
      <c r="AC13" s="403">
        <v>273</v>
      </c>
      <c r="AD13" s="404"/>
      <c r="AE13" s="404"/>
      <c r="AF13" s="404"/>
      <c r="AG13" s="405"/>
      <c r="AH13" s="403">
        <v>286</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-248251</v>
      </c>
      <c r="BO13" s="428"/>
      <c r="BP13" s="428"/>
      <c r="BQ13" s="428"/>
      <c r="BR13" s="428"/>
      <c r="BS13" s="428"/>
      <c r="BT13" s="428"/>
      <c r="BU13" s="429"/>
      <c r="BV13" s="427">
        <v>-43109</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7</v>
      </c>
      <c r="CU13" s="398"/>
      <c r="CV13" s="398"/>
      <c r="CW13" s="398"/>
      <c r="CX13" s="398"/>
      <c r="CY13" s="398"/>
      <c r="CZ13" s="398"/>
      <c r="DA13" s="399"/>
      <c r="DB13" s="397">
        <v>6.5</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19383</v>
      </c>
      <c r="S14" s="531"/>
      <c r="T14" s="531"/>
      <c r="U14" s="531"/>
      <c r="V14" s="532"/>
      <c r="W14" s="533"/>
      <c r="X14" s="443"/>
      <c r="Y14" s="443"/>
      <c r="Z14" s="443"/>
      <c r="AA14" s="443"/>
      <c r="AB14" s="444"/>
      <c r="AC14" s="523">
        <v>3.4</v>
      </c>
      <c r="AD14" s="524"/>
      <c r="AE14" s="524"/>
      <c r="AF14" s="524"/>
      <c r="AG14" s="525"/>
      <c r="AH14" s="523">
        <v>3.4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6</v>
      </c>
      <c r="CU14" s="535"/>
      <c r="CV14" s="535"/>
      <c r="CW14" s="535"/>
      <c r="CX14" s="535"/>
      <c r="CY14" s="535"/>
      <c r="CZ14" s="535"/>
      <c r="DA14" s="536"/>
      <c r="DB14" s="534" t="s">
        <v>136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145</v>
      </c>
      <c r="N15" s="528"/>
      <c r="O15" s="528"/>
      <c r="P15" s="528"/>
      <c r="Q15" s="529"/>
      <c r="R15" s="530">
        <v>19232</v>
      </c>
      <c r="S15" s="531"/>
      <c r="T15" s="531"/>
      <c r="U15" s="531"/>
      <c r="V15" s="532"/>
      <c r="W15" s="518" t="s">
        <v>146</v>
      </c>
      <c r="X15" s="440"/>
      <c r="Y15" s="440"/>
      <c r="Z15" s="440"/>
      <c r="AA15" s="440"/>
      <c r="AB15" s="441"/>
      <c r="AC15" s="403">
        <v>2187</v>
      </c>
      <c r="AD15" s="404"/>
      <c r="AE15" s="404"/>
      <c r="AF15" s="404"/>
      <c r="AG15" s="405"/>
      <c r="AH15" s="403">
        <v>2270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1995851</v>
      </c>
      <c r="BO15" s="423"/>
      <c r="BP15" s="423"/>
      <c r="BQ15" s="423"/>
      <c r="BR15" s="423"/>
      <c r="BS15" s="423"/>
      <c r="BT15" s="423"/>
      <c r="BU15" s="424"/>
      <c r="BV15" s="422">
        <v>1998217</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27</v>
      </c>
      <c r="AD16" s="524"/>
      <c r="AE16" s="524"/>
      <c r="AF16" s="524"/>
      <c r="AG16" s="525"/>
      <c r="AH16" s="523">
        <v>27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3332063</v>
      </c>
      <c r="BO16" s="428"/>
      <c r="BP16" s="428"/>
      <c r="BQ16" s="428"/>
      <c r="BR16" s="428"/>
      <c r="BS16" s="428"/>
      <c r="BT16" s="428"/>
      <c r="BU16" s="429"/>
      <c r="BV16" s="427">
        <v>3314351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5629</v>
      </c>
      <c r="AD17" s="404"/>
      <c r="AE17" s="404"/>
      <c r="AF17" s="404"/>
      <c r="AG17" s="405"/>
      <c r="AH17" s="403">
        <v>5852</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2526844</v>
      </c>
      <c r="BO17" s="428"/>
      <c r="BP17" s="428"/>
      <c r="BQ17" s="428"/>
      <c r="BR17" s="428"/>
      <c r="BS17" s="428"/>
      <c r="BT17" s="428"/>
      <c r="BU17" s="429"/>
      <c r="BV17" s="427">
        <v>2530414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22.15</v>
      </c>
      <c r="M18" s="492"/>
      <c r="N18" s="492"/>
      <c r="O18" s="492"/>
      <c r="P18" s="492"/>
      <c r="Q18" s="492"/>
      <c r="R18" s="493"/>
      <c r="S18" s="493"/>
      <c r="T18" s="493"/>
      <c r="U18" s="493"/>
      <c r="V18" s="494"/>
      <c r="W18" s="508"/>
      <c r="X18" s="509"/>
      <c r="Y18" s="509"/>
      <c r="Z18" s="509"/>
      <c r="AA18" s="509"/>
      <c r="AB18" s="519"/>
      <c r="AC18" s="391">
        <v>69.599999999999994</v>
      </c>
      <c r="AD18" s="392"/>
      <c r="AE18" s="392"/>
      <c r="AF18" s="392"/>
      <c r="AG18" s="495"/>
      <c r="AH18" s="391">
        <v>69.599999999999994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3898099</v>
      </c>
      <c r="BO18" s="428"/>
      <c r="BP18" s="428"/>
      <c r="BQ18" s="428"/>
      <c r="BR18" s="428"/>
      <c r="BS18" s="428"/>
      <c r="BT18" s="428"/>
      <c r="BU18" s="429"/>
      <c r="BV18" s="427">
        <v>3875603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852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4952389</v>
      </c>
      <c r="BO19" s="428"/>
      <c r="BP19" s="428"/>
      <c r="BQ19" s="428"/>
      <c r="BR19" s="428"/>
      <c r="BS19" s="428"/>
      <c r="BT19" s="428"/>
      <c r="BU19" s="429"/>
      <c r="BV19" s="427">
        <v>5040666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7269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6600866</v>
      </c>
      <c r="BO23" s="428"/>
      <c r="BP23" s="428"/>
      <c r="BQ23" s="428"/>
      <c r="BR23" s="428"/>
      <c r="BS23" s="428"/>
      <c r="BT23" s="428"/>
      <c r="BU23" s="429"/>
      <c r="BV23" s="427">
        <v>6560243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7750</v>
      </c>
      <c r="R24" s="404"/>
      <c r="S24" s="404"/>
      <c r="T24" s="404"/>
      <c r="U24" s="404"/>
      <c r="V24" s="405"/>
      <c r="W24" s="469"/>
      <c r="X24" s="460"/>
      <c r="Y24" s="461"/>
      <c r="Z24" s="400" t="s">
        <v>170</v>
      </c>
      <c r="AA24" s="401"/>
      <c r="AB24" s="401"/>
      <c r="AC24" s="401"/>
      <c r="AD24" s="401"/>
      <c r="AE24" s="401"/>
      <c r="AF24" s="401"/>
      <c r="AG24" s="402"/>
      <c r="AH24" s="403">
        <v>113</v>
      </c>
      <c r="AI24" s="404"/>
      <c r="AJ24" s="404"/>
      <c r="AK24" s="404"/>
      <c r="AL24" s="405"/>
      <c r="AM24" s="403">
        <v>342616</v>
      </c>
      <c r="AN24" s="404"/>
      <c r="AO24" s="404"/>
      <c r="AP24" s="404"/>
      <c r="AQ24" s="404"/>
      <c r="AR24" s="405"/>
      <c r="AS24" s="403">
        <v>3032</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6270256</v>
      </c>
      <c r="BO24" s="428"/>
      <c r="BP24" s="428"/>
      <c r="BQ24" s="428"/>
      <c r="BR24" s="428"/>
      <c r="BS24" s="428"/>
      <c r="BT24" s="428"/>
      <c r="BU24" s="429"/>
      <c r="BV24" s="427">
        <v>6259786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6270</v>
      </c>
      <c r="R25" s="404"/>
      <c r="S25" s="404"/>
      <c r="T25" s="404"/>
      <c r="U25" s="404"/>
      <c r="V25" s="405"/>
      <c r="W25" s="469"/>
      <c r="X25" s="460"/>
      <c r="Y25" s="461"/>
      <c r="Z25" s="400" t="s">
        <v>173</v>
      </c>
      <c r="AA25" s="401"/>
      <c r="AB25" s="401"/>
      <c r="AC25" s="401"/>
      <c r="AD25" s="401"/>
      <c r="AE25" s="401"/>
      <c r="AF25" s="401"/>
      <c r="AG25" s="402"/>
      <c r="AH25" s="403" t="s">
        <v>127</v>
      </c>
      <c r="AI25" s="404"/>
      <c r="AJ25" s="404"/>
      <c r="AK25" s="404"/>
      <c r="AL25" s="405"/>
      <c r="AM25" s="403" t="s">
        <v>136</v>
      </c>
      <c r="AN25" s="404"/>
      <c r="AO25" s="404"/>
      <c r="AP25" s="404"/>
      <c r="AQ25" s="404"/>
      <c r="AR25" s="405"/>
      <c r="AS25" s="403" t="s">
        <v>136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520662</v>
      </c>
      <c r="BO25" s="423"/>
      <c r="BP25" s="423"/>
      <c r="BQ25" s="423"/>
      <c r="BR25" s="423"/>
      <c r="BS25" s="423"/>
      <c r="BT25" s="423"/>
      <c r="BU25" s="424"/>
      <c r="BV25" s="422">
        <v>460271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5900</v>
      </c>
      <c r="R26" s="404"/>
      <c r="S26" s="404"/>
      <c r="T26" s="404"/>
      <c r="U26" s="404"/>
      <c r="V26" s="405"/>
      <c r="W26" s="469"/>
      <c r="X26" s="460"/>
      <c r="Y26" s="461"/>
      <c r="Z26" s="400" t="s">
        <v>176</v>
      </c>
      <c r="AA26" s="482"/>
      <c r="AB26" s="482"/>
      <c r="AC26" s="482"/>
      <c r="AD26" s="482"/>
      <c r="AE26" s="482"/>
      <c r="AF26" s="482"/>
      <c r="AG26" s="483"/>
      <c r="AH26" s="403" t="s">
        <v>127</v>
      </c>
      <c r="AI26" s="404"/>
      <c r="AJ26" s="404"/>
      <c r="AK26" s="404"/>
      <c r="AL26" s="405"/>
      <c r="AM26" s="403" t="s">
        <v>136</v>
      </c>
      <c r="AN26" s="404"/>
      <c r="AO26" s="404"/>
      <c r="AP26" s="404"/>
      <c r="AQ26" s="404"/>
      <c r="AR26" s="405"/>
      <c r="AS26" s="403" t="s">
        <v>136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3460</v>
      </c>
      <c r="R27" s="404"/>
      <c r="S27" s="404"/>
      <c r="T27" s="404"/>
      <c r="U27" s="404"/>
      <c r="V27" s="405"/>
      <c r="W27" s="469"/>
      <c r="X27" s="460"/>
      <c r="Y27" s="461"/>
      <c r="Z27" s="400" t="s">
        <v>179</v>
      </c>
      <c r="AA27" s="401"/>
      <c r="AB27" s="401"/>
      <c r="AC27" s="401"/>
      <c r="AD27" s="401"/>
      <c r="AE27" s="401"/>
      <c r="AF27" s="401"/>
      <c r="AG27" s="402"/>
      <c r="AH27" s="403" t="s">
        <v>127</v>
      </c>
      <c r="AI27" s="404"/>
      <c r="AJ27" s="404"/>
      <c r="AK27" s="404"/>
      <c r="AL27" s="405"/>
      <c r="AM27" s="403" t="s">
        <v>136</v>
      </c>
      <c r="AN27" s="404"/>
      <c r="AO27" s="404"/>
      <c r="AP27" s="404"/>
      <c r="AQ27" s="404"/>
      <c r="AR27" s="405"/>
      <c r="AS27" s="403" t="s">
        <v>136</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305080</v>
      </c>
      <c r="BO27" s="431"/>
      <c r="BP27" s="431"/>
      <c r="BQ27" s="431"/>
      <c r="BR27" s="431"/>
      <c r="BS27" s="431"/>
      <c r="BT27" s="431"/>
      <c r="BU27" s="432"/>
      <c r="BV27" s="430">
        <v>303354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181</v>
      </c>
      <c r="F28" s="401"/>
      <c r="G28" s="401"/>
      <c r="H28" s="401"/>
      <c r="I28" s="401"/>
      <c r="J28" s="401"/>
      <c r="K28" s="402"/>
      <c r="L28" s="403">
        <v>1</v>
      </c>
      <c r="M28" s="404"/>
      <c r="N28" s="404"/>
      <c r="O28" s="404"/>
      <c r="P28" s="405"/>
      <c r="Q28" s="403">
        <v>2910</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906288</v>
      </c>
      <c r="BO28" s="423"/>
      <c r="BP28" s="423"/>
      <c r="BQ28" s="423"/>
      <c r="BR28" s="423"/>
      <c r="BS28" s="423"/>
      <c r="BT28" s="423"/>
      <c r="BU28" s="424"/>
      <c r="BV28" s="422">
        <v>1100695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11</v>
      </c>
      <c r="M29" s="404"/>
      <c r="N29" s="404"/>
      <c r="O29" s="404"/>
      <c r="P29" s="405"/>
      <c r="Q29" s="403">
        <v>2720</v>
      </c>
      <c r="R29" s="404"/>
      <c r="S29" s="404"/>
      <c r="T29" s="404"/>
      <c r="U29" s="404"/>
      <c r="V29" s="405"/>
      <c r="W29" s="470"/>
      <c r="X29" s="471"/>
      <c r="Y29" s="472"/>
      <c r="Z29" s="400" t="s">
        <v>185</v>
      </c>
      <c r="AA29" s="401"/>
      <c r="AB29" s="401"/>
      <c r="AC29" s="401"/>
      <c r="AD29" s="401"/>
      <c r="AE29" s="401"/>
      <c r="AF29" s="401"/>
      <c r="AG29" s="402"/>
      <c r="AH29" s="403">
        <v>113</v>
      </c>
      <c r="AI29" s="404"/>
      <c r="AJ29" s="404"/>
      <c r="AK29" s="404"/>
      <c r="AL29" s="405"/>
      <c r="AM29" s="403">
        <v>342616</v>
      </c>
      <c r="AN29" s="404"/>
      <c r="AO29" s="404"/>
      <c r="AP29" s="404"/>
      <c r="AQ29" s="404"/>
      <c r="AR29" s="405"/>
      <c r="AS29" s="403">
        <v>3032</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558795</v>
      </c>
      <c r="BO29" s="428"/>
      <c r="BP29" s="428"/>
      <c r="BQ29" s="428"/>
      <c r="BR29" s="428"/>
      <c r="BS29" s="428"/>
      <c r="BT29" s="428"/>
      <c r="BU29" s="429"/>
      <c r="BV29" s="427">
        <v>558132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96.4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2796621</v>
      </c>
      <c r="BO30" s="431"/>
      <c r="BP30" s="431"/>
      <c r="BQ30" s="431"/>
      <c r="BR30" s="431"/>
      <c r="BS30" s="431"/>
      <c r="BT30" s="431"/>
      <c r="BU30" s="432"/>
      <c r="BV30" s="430">
        <v>2887183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7</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IF('各会計、関係団体の財政状況及び健全化判断比率'!B30="","",'各会計、関係団体の財政状況及び健全化判断比率'!B30)</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福岡県中間市外二ヶ町山田川水利組合(一般会計)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遠賀町土地開発公社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遠賀町住宅新築資金等貸付事業会計</v>
      </c>
      <c r="F35" s="385"/>
      <c r="G35" s="385"/>
      <c r="H35" s="385"/>
      <c r="I35" s="385"/>
      <c r="J35" s="385"/>
      <c r="K35" s="385"/>
      <c r="L35" s="385"/>
      <c r="M35" s="385"/>
      <c r="N35" s="385"/>
      <c r="O35" s="385"/>
      <c r="P35" s="385"/>
      <c r="Q35" s="385"/>
      <c r="R35" s="385"/>
      <c r="S35" s="385"/>
      <c r="T35" s="213"/>
      <c r="U35" s="386">
        <f>IF(W35="","",U34+1)</f>
        <v>8</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IF('各会計、関係団体の財政状況及び健全化判断比率'!B31="","",'各会計、関係団体の財政状況及び健全化判断比率'!B31)</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福岡県市町村消防団員等公務災害補償組合(一般会計)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遠賀霊園事業特別会計</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福岡県自治会館管理組合(一般会計)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遠賀町給食事業特別会計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遠賀・中間地域広域行政事務組合(一般会計)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f t="shared" ref="C38:C43" si="5">IF(E38="","",C37+1)</f>
        <v>5</v>
      </c>
      <c r="D38" s="386"/>
      <c r="E38" s="385" t="str">
        <f>IF('各会計、関係団体の財政状況及び健全化判断比率'!B11="","",'各会計、関係団体の財政状況及び健全化判断比率'!B11)</f>
        <v>地域下水道事業特別会計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遠賀・中間地域広域行政事務組合（公共用地先行取得事業特別会計）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f t="shared" si="5"/>
        <v>6</v>
      </c>
      <c r="D39" s="386"/>
      <c r="E39" s="385" t="str">
        <f>IF('各会計、関係団体の財政状況及び健全化判断比率'!B12="","",'各会計、関係団体の財政状況及び健全化判断比率'!B12)</f>
        <v>遠賀町土地取得会計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福岡県自治振興組合(一般会計)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福岡県自治振興組合(公文書館事業特別会計)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福岡県介護保険広域連合（一般会計）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福岡県介護保険広域連合（介護保険事業特別会計）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福岡県後期高齢者医療広域連合（一般会計）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3mSfdnecoOivGo1P00VFuYG+H4/uT+Phi2f+pWM2iiMZqpCF8lD/g5BAdzNc9I7Avcl8vHPcBQQXcj/DND8ejw==" saltValue="h6M3Qp4HMHUn6uwKieMM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3" zoomScale="90" zoomScaleNormal="90" zoomScaleSheetLayoutView="100" workbookViewId="0">
      <selection activeCell="AH101" sqref="AH10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06" t="s">
        <v>561</v>
      </c>
      <c r="D34" s="1206"/>
      <c r="E34" s="1207"/>
      <c r="F34" s="32">
        <v>5.36</v>
      </c>
      <c r="G34" s="33">
        <v>4.54</v>
      </c>
      <c r="H34" s="33">
        <v>3.34</v>
      </c>
      <c r="I34" s="33">
        <v>4.8600000000000003</v>
      </c>
      <c r="J34" s="34">
        <v>3.61</v>
      </c>
      <c r="K34" s="22"/>
      <c r="L34" s="22"/>
      <c r="M34" s="22"/>
      <c r="N34" s="22"/>
      <c r="O34" s="22"/>
      <c r="P34" s="22"/>
    </row>
    <row r="35" spans="1:16" ht="39" customHeight="1">
      <c r="A35" s="22"/>
      <c r="B35" s="35"/>
      <c r="C35" s="1200" t="s">
        <v>562</v>
      </c>
      <c r="D35" s="1201"/>
      <c r="E35" s="1202"/>
      <c r="F35" s="36">
        <v>1.1499999999999999</v>
      </c>
      <c r="G35" s="37">
        <v>1.24</v>
      </c>
      <c r="H35" s="37">
        <v>1.54</v>
      </c>
      <c r="I35" s="37">
        <v>1.83</v>
      </c>
      <c r="J35" s="38">
        <v>0.93</v>
      </c>
      <c r="K35" s="22"/>
      <c r="L35" s="22"/>
      <c r="M35" s="22"/>
      <c r="N35" s="22"/>
      <c r="O35" s="22"/>
      <c r="P35" s="22"/>
    </row>
    <row r="36" spans="1:16" ht="39" customHeight="1">
      <c r="A36" s="22"/>
      <c r="B36" s="35"/>
      <c r="C36" s="1200" t="s">
        <v>563</v>
      </c>
      <c r="D36" s="1201"/>
      <c r="E36" s="1202"/>
      <c r="F36" s="36">
        <v>0.37</v>
      </c>
      <c r="G36" s="37">
        <v>0.28000000000000003</v>
      </c>
      <c r="H36" s="37">
        <v>0.22</v>
      </c>
      <c r="I36" s="37">
        <v>0.28999999999999998</v>
      </c>
      <c r="J36" s="38">
        <v>0.8</v>
      </c>
      <c r="K36" s="22"/>
      <c r="L36" s="22"/>
      <c r="M36" s="22"/>
      <c r="N36" s="22"/>
      <c r="O36" s="22"/>
      <c r="P36" s="22"/>
    </row>
    <row r="37" spans="1:16" ht="39" customHeight="1">
      <c r="A37" s="22"/>
      <c r="B37" s="35"/>
      <c r="C37" s="1200" t="s">
        <v>564</v>
      </c>
      <c r="D37" s="1201"/>
      <c r="E37" s="1202"/>
      <c r="F37" s="36">
        <v>0.13</v>
      </c>
      <c r="G37" s="37">
        <v>0.06</v>
      </c>
      <c r="H37" s="37">
        <v>0.23</v>
      </c>
      <c r="I37" s="37">
        <v>0.17</v>
      </c>
      <c r="J37" s="38">
        <v>0.12</v>
      </c>
      <c r="K37" s="22"/>
      <c r="L37" s="22"/>
      <c r="M37" s="22"/>
      <c r="N37" s="22"/>
      <c r="O37" s="22"/>
      <c r="P37" s="22"/>
    </row>
    <row r="38" spans="1:16" ht="39" customHeight="1">
      <c r="A38" s="22"/>
      <c r="B38" s="35"/>
      <c r="C38" s="1200" t="s">
        <v>565</v>
      </c>
      <c r="D38" s="1201"/>
      <c r="E38" s="1202"/>
      <c r="F38" s="36">
        <v>0.13</v>
      </c>
      <c r="G38" s="37">
        <v>0.14000000000000001</v>
      </c>
      <c r="H38" s="37">
        <v>0.1</v>
      </c>
      <c r="I38" s="37">
        <v>0.17</v>
      </c>
      <c r="J38" s="38">
        <v>0.08</v>
      </c>
      <c r="K38" s="22"/>
      <c r="L38" s="22"/>
      <c r="M38" s="22"/>
      <c r="N38" s="22"/>
      <c r="O38" s="22"/>
      <c r="P38" s="22"/>
    </row>
    <row r="39" spans="1:16" ht="39" customHeight="1">
      <c r="A39" s="22"/>
      <c r="B39" s="35"/>
      <c r="C39" s="1200" t="s">
        <v>566</v>
      </c>
      <c r="D39" s="1201"/>
      <c r="E39" s="1202"/>
      <c r="F39" s="36">
        <v>0.09</v>
      </c>
      <c r="G39" s="37">
        <v>0.06</v>
      </c>
      <c r="H39" s="37">
        <v>0.05</v>
      </c>
      <c r="I39" s="37">
        <v>7.0000000000000007E-2</v>
      </c>
      <c r="J39" s="38">
        <v>7.0000000000000007E-2</v>
      </c>
      <c r="K39" s="22"/>
      <c r="L39" s="22"/>
      <c r="M39" s="22"/>
      <c r="N39" s="22"/>
      <c r="O39" s="22"/>
      <c r="P39" s="22"/>
    </row>
    <row r="40" spans="1:16" ht="39" customHeight="1">
      <c r="A40" s="22"/>
      <c r="B40" s="35"/>
      <c r="C40" s="1200" t="s">
        <v>567</v>
      </c>
      <c r="D40" s="1201"/>
      <c r="E40" s="1202"/>
      <c r="F40" s="36">
        <v>0.14000000000000001</v>
      </c>
      <c r="G40" s="37">
        <v>0.11</v>
      </c>
      <c r="H40" s="37">
        <v>0.09</v>
      </c>
      <c r="I40" s="37">
        <v>0.04</v>
      </c>
      <c r="J40" s="38">
        <v>0.01</v>
      </c>
      <c r="K40" s="22"/>
      <c r="L40" s="22"/>
      <c r="M40" s="22"/>
      <c r="N40" s="22"/>
      <c r="O40" s="22"/>
      <c r="P40" s="22"/>
    </row>
    <row r="41" spans="1:16" ht="39" customHeight="1">
      <c r="A41" s="22"/>
      <c r="B41" s="35"/>
      <c r="C41" s="1200" t="s">
        <v>568</v>
      </c>
      <c r="D41" s="1201"/>
      <c r="E41" s="1202"/>
      <c r="F41" s="36">
        <v>0.01</v>
      </c>
      <c r="G41" s="37">
        <v>0.01</v>
      </c>
      <c r="H41" s="37">
        <v>0</v>
      </c>
      <c r="I41" s="37">
        <v>0</v>
      </c>
      <c r="J41" s="38">
        <v>0</v>
      </c>
      <c r="K41" s="22"/>
      <c r="L41" s="22"/>
      <c r="M41" s="22"/>
      <c r="N41" s="22"/>
      <c r="O41" s="22"/>
      <c r="P41" s="22"/>
    </row>
    <row r="42" spans="1:16" ht="39" customHeight="1">
      <c r="A42" s="22"/>
      <c r="B42" s="39"/>
      <c r="C42" s="1200" t="s">
        <v>569</v>
      </c>
      <c r="D42" s="1201"/>
      <c r="E42" s="1202"/>
      <c r="F42" s="36" t="s">
        <v>511</v>
      </c>
      <c r="G42" s="37" t="s">
        <v>511</v>
      </c>
      <c r="H42" s="37" t="s">
        <v>511</v>
      </c>
      <c r="I42" s="37" t="s">
        <v>511</v>
      </c>
      <c r="J42" s="38" t="s">
        <v>511</v>
      </c>
      <c r="K42" s="22"/>
      <c r="L42" s="22"/>
      <c r="M42" s="22"/>
      <c r="N42" s="22"/>
      <c r="O42" s="22"/>
      <c r="P42" s="22"/>
    </row>
    <row r="43" spans="1:16" ht="39" customHeight="1" thickBot="1">
      <c r="A43" s="22"/>
      <c r="B43" s="40"/>
      <c r="C43" s="1203" t="s">
        <v>570</v>
      </c>
      <c r="D43" s="1204"/>
      <c r="E43" s="1205"/>
      <c r="F43" s="41">
        <v>0</v>
      </c>
      <c r="G43" s="42">
        <v>0</v>
      </c>
      <c r="H43" s="42">
        <v>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zbJ2J6386ipY0U4TmhxMLWhQhQVqpJuzKrnNPB2HOAHau6x7DvkLzEj+U060j/BmadsszF/3GsD29wQt7Xbjw==" saltValue="efm3k/JSQpJrI7sy29WL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29" zoomScale="90" zoomScaleNormal="90" zoomScaleSheetLayoutView="55" workbookViewId="0">
      <selection activeCell="AH101" sqref="AH10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26" t="s">
        <v>11</v>
      </c>
      <c r="C45" s="1227"/>
      <c r="D45" s="58"/>
      <c r="E45" s="1232" t="s">
        <v>12</v>
      </c>
      <c r="F45" s="1232"/>
      <c r="G45" s="1232"/>
      <c r="H45" s="1232"/>
      <c r="I45" s="1232"/>
      <c r="J45" s="1233"/>
      <c r="K45" s="59">
        <v>569</v>
      </c>
      <c r="L45" s="60">
        <v>527</v>
      </c>
      <c r="M45" s="60">
        <v>531</v>
      </c>
      <c r="N45" s="60">
        <v>544</v>
      </c>
      <c r="O45" s="61">
        <v>550</v>
      </c>
      <c r="P45" s="48"/>
      <c r="Q45" s="48"/>
      <c r="R45" s="48"/>
      <c r="S45" s="48"/>
      <c r="T45" s="48"/>
      <c r="U45" s="48"/>
    </row>
    <row r="46" spans="1:21" ht="30.75" customHeight="1">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c r="A48" s="48"/>
      <c r="B48" s="1228"/>
      <c r="C48" s="1229"/>
      <c r="D48" s="62"/>
      <c r="E48" s="1210" t="s">
        <v>15</v>
      </c>
      <c r="F48" s="1210"/>
      <c r="G48" s="1210"/>
      <c r="H48" s="1210"/>
      <c r="I48" s="1210"/>
      <c r="J48" s="1211"/>
      <c r="K48" s="63">
        <v>146</v>
      </c>
      <c r="L48" s="64">
        <v>155</v>
      </c>
      <c r="M48" s="64">
        <v>165</v>
      </c>
      <c r="N48" s="64">
        <v>175</v>
      </c>
      <c r="O48" s="65">
        <v>191</v>
      </c>
      <c r="P48" s="48"/>
      <c r="Q48" s="48"/>
      <c r="R48" s="48"/>
      <c r="S48" s="48"/>
      <c r="T48" s="48"/>
      <c r="U48" s="48"/>
    </row>
    <row r="49" spans="1:21" ht="30.75" customHeight="1">
      <c r="A49" s="48"/>
      <c r="B49" s="1228"/>
      <c r="C49" s="1229"/>
      <c r="D49" s="62"/>
      <c r="E49" s="1210" t="s">
        <v>16</v>
      </c>
      <c r="F49" s="1210"/>
      <c r="G49" s="1210"/>
      <c r="H49" s="1210"/>
      <c r="I49" s="1210"/>
      <c r="J49" s="1211"/>
      <c r="K49" s="63">
        <v>68</v>
      </c>
      <c r="L49" s="64">
        <v>68</v>
      </c>
      <c r="M49" s="64">
        <v>70</v>
      </c>
      <c r="N49" s="64">
        <v>70</v>
      </c>
      <c r="O49" s="65">
        <v>83</v>
      </c>
      <c r="P49" s="48"/>
      <c r="Q49" s="48"/>
      <c r="R49" s="48"/>
      <c r="S49" s="48"/>
      <c r="T49" s="48"/>
      <c r="U49" s="48"/>
    </row>
    <row r="50" spans="1:21" ht="30.75" customHeight="1">
      <c r="A50" s="48"/>
      <c r="B50" s="1228"/>
      <c r="C50" s="1229"/>
      <c r="D50" s="62"/>
      <c r="E50" s="1210" t="s">
        <v>17</v>
      </c>
      <c r="F50" s="1210"/>
      <c r="G50" s="1210"/>
      <c r="H50" s="1210"/>
      <c r="I50" s="1210"/>
      <c r="J50" s="1211"/>
      <c r="K50" s="63" t="s">
        <v>511</v>
      </c>
      <c r="L50" s="64" t="s">
        <v>511</v>
      </c>
      <c r="M50" s="64">
        <v>0</v>
      </c>
      <c r="N50" s="64" t="s">
        <v>511</v>
      </c>
      <c r="O50" s="65">
        <v>4</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560</v>
      </c>
      <c r="L52" s="64">
        <v>526</v>
      </c>
      <c r="M52" s="64">
        <v>514</v>
      </c>
      <c r="N52" s="64">
        <v>561</v>
      </c>
      <c r="O52" s="65">
        <v>550</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223</v>
      </c>
      <c r="L53" s="69">
        <v>224</v>
      </c>
      <c r="M53" s="69">
        <v>252</v>
      </c>
      <c r="N53" s="69">
        <v>228</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16" t="s">
        <v>25</v>
      </c>
      <c r="C57" s="1217"/>
      <c r="D57" s="1220" t="s">
        <v>26</v>
      </c>
      <c r="E57" s="1221"/>
      <c r="F57" s="1221"/>
      <c r="G57" s="1221"/>
      <c r="H57" s="1221"/>
      <c r="I57" s="1221"/>
      <c r="J57" s="1222"/>
      <c r="K57" s="82" t="s">
        <v>593</v>
      </c>
      <c r="L57" s="83" t="s">
        <v>593</v>
      </c>
      <c r="M57" s="83" t="s">
        <v>593</v>
      </c>
      <c r="N57" s="83" t="s">
        <v>594</v>
      </c>
      <c r="O57" s="84" t="s">
        <v>594</v>
      </c>
    </row>
    <row r="58" spans="1:21" ht="31.5" customHeight="1" thickBot="1">
      <c r="B58" s="1218"/>
      <c r="C58" s="1219"/>
      <c r="D58" s="1223" t="s">
        <v>27</v>
      </c>
      <c r="E58" s="1224"/>
      <c r="F58" s="1224"/>
      <c r="G58" s="1224"/>
      <c r="H58" s="1224"/>
      <c r="I58" s="1224"/>
      <c r="J58" s="1225"/>
      <c r="K58" s="85" t="s">
        <v>593</v>
      </c>
      <c r="L58" s="86" t="s">
        <v>593</v>
      </c>
      <c r="M58" s="86" t="s">
        <v>593</v>
      </c>
      <c r="N58" s="86" t="s">
        <v>593</v>
      </c>
      <c r="O58" s="87" t="s">
        <v>593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cTXJELy4KE+LVJ3FU/roaowi2iPmBzrBqUDPXJorZfLndxeCZmZ+a++oi9aoyjZQxTEhp2cPMSDSuOb3yBzg==" saltValue="nLsh+uE/wFuspys9y0lZ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Normal="100" zoomScaleSheetLayoutView="100" workbookViewId="0">
      <selection activeCell="AH101" sqref="AH101"/>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46" t="s">
        <v>30</v>
      </c>
      <c r="C41" s="1247"/>
      <c r="D41" s="101"/>
      <c r="E41" s="1248" t="s">
        <v>31</v>
      </c>
      <c r="F41" s="1248"/>
      <c r="G41" s="1248"/>
      <c r="H41" s="1249"/>
      <c r="I41" s="102">
        <v>6107</v>
      </c>
      <c r="J41" s="103">
        <v>6137</v>
      </c>
      <c r="K41" s="103">
        <v>6413</v>
      </c>
      <c r="L41" s="103">
        <v>6560</v>
      </c>
      <c r="M41" s="104">
        <v>6601</v>
      </c>
    </row>
    <row r="42" spans="2:13" ht="27.75" customHeight="1">
      <c r="B42" s="1236"/>
      <c r="C42" s="1237"/>
      <c r="D42" s="105"/>
      <c r="E42" s="1240" t="s">
        <v>32</v>
      </c>
      <c r="F42" s="1240"/>
      <c r="G42" s="1240"/>
      <c r="H42" s="1241"/>
      <c r="I42" s="106">
        <v>203</v>
      </c>
      <c r="J42" s="107">
        <v>204</v>
      </c>
      <c r="K42" s="107">
        <v>41</v>
      </c>
      <c r="L42" s="107">
        <v>41</v>
      </c>
      <c r="M42" s="108">
        <v>86</v>
      </c>
    </row>
    <row r="43" spans="2:13" ht="27.75" customHeight="1">
      <c r="B43" s="1236"/>
      <c r="C43" s="1237"/>
      <c r="D43" s="105"/>
      <c r="E43" s="1240" t="s">
        <v>33</v>
      </c>
      <c r="F43" s="1240"/>
      <c r="G43" s="1240"/>
      <c r="H43" s="1241"/>
      <c r="I43" s="106">
        <v>2637</v>
      </c>
      <c r="J43" s="107">
        <v>2492</v>
      </c>
      <c r="K43" s="107">
        <v>2543</v>
      </c>
      <c r="L43" s="107">
        <v>2607</v>
      </c>
      <c r="M43" s="108">
        <v>2680</v>
      </c>
    </row>
    <row r="44" spans="2:13" ht="27.75" customHeight="1">
      <c r="B44" s="1236"/>
      <c r="C44" s="1237"/>
      <c r="D44" s="105"/>
      <c r="E44" s="1240" t="s">
        <v>34</v>
      </c>
      <c r="F44" s="1240"/>
      <c r="G44" s="1240"/>
      <c r="H44" s="1241"/>
      <c r="I44" s="106">
        <v>609</v>
      </c>
      <c r="J44" s="107">
        <v>562</v>
      </c>
      <c r="K44" s="107">
        <v>499</v>
      </c>
      <c r="L44" s="107">
        <v>433</v>
      </c>
      <c r="M44" s="108">
        <v>406</v>
      </c>
    </row>
    <row r="45" spans="2:13" ht="27.75" customHeight="1">
      <c r="B45" s="1236"/>
      <c r="C45" s="1237"/>
      <c r="D45" s="105"/>
      <c r="E45" s="1240" t="s">
        <v>35</v>
      </c>
      <c r="F45" s="1240"/>
      <c r="G45" s="1240"/>
      <c r="H45" s="1241"/>
      <c r="I45" s="106">
        <v>781</v>
      </c>
      <c r="J45" s="107">
        <v>814</v>
      </c>
      <c r="K45" s="107">
        <v>790</v>
      </c>
      <c r="L45" s="107">
        <v>795</v>
      </c>
      <c r="M45" s="108">
        <v>786</v>
      </c>
    </row>
    <row r="46" spans="2:13" ht="27.75" customHeight="1">
      <c r="B46" s="1236"/>
      <c r="C46" s="1237"/>
      <c r="D46" s="109"/>
      <c r="E46" s="1240" t="s">
        <v>36</v>
      </c>
      <c r="F46" s="1240"/>
      <c r="G46" s="1240"/>
      <c r="H46" s="1241"/>
      <c r="I46" s="106" t="s">
        <v>511</v>
      </c>
      <c r="J46" s="107" t="s">
        <v>511</v>
      </c>
      <c r="K46" s="107" t="s">
        <v>511</v>
      </c>
      <c r="L46" s="107" t="s">
        <v>511</v>
      </c>
      <c r="M46" s="108" t="s">
        <v>511</v>
      </c>
    </row>
    <row r="47" spans="2:13" ht="27.75" customHeight="1">
      <c r="B47" s="1236"/>
      <c r="C47" s="1237"/>
      <c r="D47" s="110"/>
      <c r="E47" s="1250" t="s">
        <v>37</v>
      </c>
      <c r="F47" s="1251"/>
      <c r="G47" s="1251"/>
      <c r="H47" s="1252"/>
      <c r="I47" s="106" t="s">
        <v>511</v>
      </c>
      <c r="J47" s="107" t="s">
        <v>511</v>
      </c>
      <c r="K47" s="107" t="s">
        <v>511</v>
      </c>
      <c r="L47" s="107" t="s">
        <v>511</v>
      </c>
      <c r="M47" s="108" t="s">
        <v>511</v>
      </c>
    </row>
    <row r="48" spans="2:13" ht="27.75" customHeight="1">
      <c r="B48" s="1236"/>
      <c r="C48" s="1237"/>
      <c r="D48" s="105"/>
      <c r="E48" s="1240" t="s">
        <v>38</v>
      </c>
      <c r="F48" s="1240"/>
      <c r="G48" s="1240"/>
      <c r="H48" s="1241"/>
      <c r="I48" s="106" t="s">
        <v>511</v>
      </c>
      <c r="J48" s="107" t="s">
        <v>511</v>
      </c>
      <c r="K48" s="107" t="s">
        <v>511</v>
      </c>
      <c r="L48" s="107" t="s">
        <v>511</v>
      </c>
      <c r="M48" s="108" t="s">
        <v>511</v>
      </c>
    </row>
    <row r="49" spans="2:13" ht="27.75" customHeight="1">
      <c r="B49" s="1238"/>
      <c r="C49" s="1239"/>
      <c r="D49" s="105"/>
      <c r="E49" s="1240" t="s">
        <v>39</v>
      </c>
      <c r="F49" s="1240"/>
      <c r="G49" s="1240"/>
      <c r="H49" s="1241"/>
      <c r="I49" s="106" t="s">
        <v>511</v>
      </c>
      <c r="J49" s="107" t="s">
        <v>511</v>
      </c>
      <c r="K49" s="107" t="s">
        <v>511</v>
      </c>
      <c r="L49" s="107" t="s">
        <v>511</v>
      </c>
      <c r="M49" s="108" t="s">
        <v>511</v>
      </c>
    </row>
    <row r="50" spans="2:13" ht="27.75" customHeight="1">
      <c r="B50" s="1234" t="s">
        <v>40</v>
      </c>
      <c r="C50" s="1235"/>
      <c r="D50" s="111"/>
      <c r="E50" s="1240" t="s">
        <v>41</v>
      </c>
      <c r="F50" s="1240"/>
      <c r="G50" s="1240"/>
      <c r="H50" s="1241"/>
      <c r="I50" s="106">
        <v>4257</v>
      </c>
      <c r="J50" s="107">
        <v>4343</v>
      </c>
      <c r="K50" s="107">
        <v>4138</v>
      </c>
      <c r="L50" s="107">
        <v>4046</v>
      </c>
      <c r="M50" s="108">
        <v>3768</v>
      </c>
    </row>
    <row r="51" spans="2:13" ht="27.75" customHeight="1">
      <c r="B51" s="1236"/>
      <c r="C51" s="1237"/>
      <c r="D51" s="105"/>
      <c r="E51" s="1240" t="s">
        <v>42</v>
      </c>
      <c r="F51" s="1240"/>
      <c r="G51" s="1240"/>
      <c r="H51" s="1241"/>
      <c r="I51" s="106">
        <v>310</v>
      </c>
      <c r="J51" s="107">
        <v>258</v>
      </c>
      <c r="K51" s="107">
        <v>101</v>
      </c>
      <c r="L51" s="107">
        <v>90</v>
      </c>
      <c r="M51" s="108">
        <v>143</v>
      </c>
    </row>
    <row r="52" spans="2:13" ht="27.75" customHeight="1">
      <c r="B52" s="1238"/>
      <c r="C52" s="1239"/>
      <c r="D52" s="105"/>
      <c r="E52" s="1240" t="s">
        <v>43</v>
      </c>
      <c r="F52" s="1240"/>
      <c r="G52" s="1240"/>
      <c r="H52" s="1241"/>
      <c r="I52" s="106">
        <v>6354</v>
      </c>
      <c r="J52" s="107">
        <v>6354</v>
      </c>
      <c r="K52" s="107">
        <v>6618</v>
      </c>
      <c r="L52" s="107">
        <v>6542</v>
      </c>
      <c r="M52" s="108">
        <v>6430</v>
      </c>
    </row>
    <row r="53" spans="2:13" ht="27.75" customHeight="1" thickBot="1">
      <c r="B53" s="1242" t="s">
        <v>44</v>
      </c>
      <c r="C53" s="1243"/>
      <c r="D53" s="112"/>
      <c r="E53" s="1244" t="s">
        <v>45</v>
      </c>
      <c r="F53" s="1244"/>
      <c r="G53" s="1244"/>
      <c r="H53" s="1245"/>
      <c r="I53" s="113">
        <v>-583</v>
      </c>
      <c r="J53" s="114">
        <v>-747</v>
      </c>
      <c r="K53" s="114">
        <v>-571</v>
      </c>
      <c r="L53" s="114">
        <v>-241</v>
      </c>
      <c r="M53" s="115">
        <v>217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pV9cYfTIndHA8gdAzozKVxuq6h5T9jC2BCvbctAdGzaNn92YkZdY5EqYkiB2EZaDHnOV9ZuHTBQc8iBtpp3IA==" saltValue="6+HRThLUqR/CR7ZT7WXn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55" zoomScale="80" zoomScaleNormal="80" zoomScaleSheetLayoutView="100" workbookViewId="0">
      <selection activeCell="H55" sqref="H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61" t="s">
        <v>48</v>
      </c>
      <c r="D55" s="1261"/>
      <c r="E55" s="1262"/>
      <c r="F55" s="127">
        <v>1202</v>
      </c>
      <c r="G55" s="127">
        <v>1101</v>
      </c>
      <c r="H55" s="128">
        <v>906</v>
      </c>
    </row>
    <row r="56" spans="2:8" ht="52.5" customHeight="1">
      <c r="B56" s="129"/>
      <c r="C56" s="1263" t="s">
        <v>49</v>
      </c>
      <c r="D56" s="1263"/>
      <c r="E56" s="1264"/>
      <c r="F56" s="130">
        <v>557</v>
      </c>
      <c r="G56" s="130">
        <v>558</v>
      </c>
      <c r="H56" s="131">
        <v>559</v>
      </c>
    </row>
    <row r="57" spans="2:8" ht="53.25" customHeight="1">
      <c r="B57" s="129"/>
      <c r="C57" s="1265" t="s">
        <v>50</v>
      </c>
      <c r="D57" s="1265"/>
      <c r="E57" s="1266"/>
      <c r="F57" s="132">
        <v>2947</v>
      </c>
      <c r="G57" s="132">
        <v>2887</v>
      </c>
      <c r="H57" s="133">
        <v>2797</v>
      </c>
    </row>
    <row r="58" spans="2:8" ht="45.75" customHeight="1">
      <c r="B58" s="134"/>
      <c r="C58" s="1253" t="s">
        <v>595</v>
      </c>
      <c r="D58" s="1254"/>
      <c r="E58" s="1255"/>
      <c r="F58" s="135">
        <v>1200</v>
      </c>
      <c r="G58" s="135">
        <v>1165</v>
      </c>
      <c r="H58" s="136">
        <v>1099</v>
      </c>
    </row>
    <row r="59" spans="2:8" ht="45.75" customHeight="1">
      <c r="B59" s="134"/>
      <c r="C59" s="1253" t="s">
        <v>596</v>
      </c>
      <c r="D59" s="1254"/>
      <c r="E59" s="1255"/>
      <c r="F59" s="135">
        <v>794</v>
      </c>
      <c r="G59" s="135">
        <v>803</v>
      </c>
      <c r="H59" s="136">
        <v>798</v>
      </c>
    </row>
    <row r="60" spans="2:8" ht="45.75" customHeight="1">
      <c r="B60" s="134"/>
      <c r="C60" s="1253" t="s">
        <v>597</v>
      </c>
      <c r="D60" s="1254"/>
      <c r="E60" s="1255"/>
      <c r="F60" s="135">
        <v>228</v>
      </c>
      <c r="G60" s="135">
        <v>266</v>
      </c>
      <c r="H60" s="136">
        <v>266</v>
      </c>
    </row>
    <row r="61" spans="2:8" ht="45.75" customHeight="1">
      <c r="B61" s="134"/>
      <c r="C61" s="1253" t="s">
        <v>598</v>
      </c>
      <c r="D61" s="1254"/>
      <c r="E61" s="1255"/>
      <c r="F61" s="135">
        <v>190</v>
      </c>
      <c r="G61" s="135">
        <v>190</v>
      </c>
      <c r="H61" s="136">
        <v>180</v>
      </c>
    </row>
    <row r="62" spans="2:8" ht="45.75" customHeight="1" thickBot="1">
      <c r="B62" s="137"/>
      <c r="C62" s="1256" t="s">
        <v>599</v>
      </c>
      <c r="D62" s="1257"/>
      <c r="E62" s="1258"/>
      <c r="F62" s="138">
        <v>184</v>
      </c>
      <c r="G62" s="138">
        <v>185</v>
      </c>
      <c r="H62" s="139">
        <v>160</v>
      </c>
    </row>
    <row r="63" spans="2:8" ht="52.5" customHeight="1" thickBot="1">
      <c r="B63" s="140"/>
      <c r="C63" s="1259" t="s">
        <v>51</v>
      </c>
      <c r="D63" s="1259"/>
      <c r="E63" s="1260"/>
      <c r="F63" s="141">
        <v>4706</v>
      </c>
      <c r="G63" s="141">
        <v>4546</v>
      </c>
      <c r="H63" s="142">
        <v>4262</v>
      </c>
    </row>
    <row r="64" spans="2:8" ht="15" customHeight="1"/>
    <row r="65" ht="0" hidden="1" customHeight="1"/>
    <row r="66" ht="0" hidden="1" customHeight="1"/>
  </sheetData>
  <sheetProtection algorithmName="SHA-512" hashValue="dPE2AUZBgRLAZNdP0bArQNKSHul1W+lLgr44KYGOBYdUywq2ConQ4ZQb8s1eMlnlhkF8XT0qPhITpFh85zWkYw==" saltValue="RKJBKUo0CBPka37fhI4G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 zoomScale="80" zoomScaleNormal="80" zoomScaleSheetLayoutView="55" workbookViewId="0">
      <selection activeCell="BD37" sqref="BD37"/>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v>6</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60.8</v>
      </c>
      <c r="BY53" s="1307"/>
      <c r="BZ53" s="1307"/>
      <c r="CA53" s="1307"/>
      <c r="CB53" s="1307"/>
      <c r="CC53" s="1307"/>
      <c r="CD53" s="1307"/>
      <c r="CE53" s="1307"/>
      <c r="CF53" s="1307">
        <v>60.6</v>
      </c>
      <c r="CG53" s="1307"/>
      <c r="CH53" s="1307"/>
      <c r="CI53" s="1307"/>
      <c r="CJ53" s="1307"/>
      <c r="CK53" s="1307"/>
      <c r="CL53" s="1307"/>
      <c r="CM53" s="1307"/>
      <c r="CN53" s="1307">
        <v>61.2</v>
      </c>
      <c r="CO53" s="1307"/>
      <c r="CP53" s="1307"/>
      <c r="CQ53" s="1307"/>
      <c r="CR53" s="1307"/>
      <c r="CS53" s="1307"/>
      <c r="CT53" s="1307"/>
      <c r="CU53" s="1307"/>
      <c r="CV53" s="1307">
        <v>57.1</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609</v>
      </c>
    </row>
    <row r="64" spans="1:109">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v>6</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6.8</v>
      </c>
      <c r="BY75" s="1307"/>
      <c r="BZ75" s="1307"/>
      <c r="CA75" s="1307"/>
      <c r="CB75" s="1307"/>
      <c r="CC75" s="1307"/>
      <c r="CD75" s="1307"/>
      <c r="CE75" s="1307"/>
      <c r="CF75" s="1307">
        <v>6.5</v>
      </c>
      <c r="CG75" s="1307"/>
      <c r="CH75" s="1307"/>
      <c r="CI75" s="1307"/>
      <c r="CJ75" s="1307"/>
      <c r="CK75" s="1307"/>
      <c r="CL75" s="1307"/>
      <c r="CM75" s="1307"/>
      <c r="CN75" s="1307">
        <v>6.5</v>
      </c>
      <c r="CO75" s="1307"/>
      <c r="CP75" s="1307"/>
      <c r="CQ75" s="1307"/>
      <c r="CR75" s="1307"/>
      <c r="CS75" s="1307"/>
      <c r="CT75" s="1307"/>
      <c r="CU75" s="1307"/>
      <c r="CV75" s="1307">
        <v>7</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wHz82M3K9N1ZQ/Mepl4AEhVodvOuZ3gH0mPIws3TalmtW6IED1f74myfurqf+eMJO1s+cKTZ0Yg1acQ7r7g==" saltValue="DtoUihmHZlSNnGng0wif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80" zoomScaleNormal="80" zoomScaleSheetLayoutView="70" workbookViewId="0">
      <selection activeCell="BD37" sqref="BD3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DSF25al8/fFmucQwvZsxY/Rq0A0L4XPcpLadsrB5YW2ZesX8QkdzK8C7G07cYjkgcWjwDkyJw3psK0yAi4jw==" saltValue="eRIwp6qh0jpqVkGByfs0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80" zoomScaleNormal="80" zoomScaleSheetLayoutView="55" workbookViewId="0">
      <selection activeCell="BD37" sqref="BD3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FcoWtYlPm9rjWkKabxYIymKyCeGMUii83zmWNRDfFA71J8SA9QL1DPVZqiacgccsSwVsuWaUhVv20Ekzs9ZmQ==" saltValue="85EGQW3dfygRIR/nxEKe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550</v>
      </c>
      <c r="G2" s="156"/>
      <c r="H2" s="157"/>
    </row>
    <row r="3" spans="1:8">
      <c r="A3" s="153" t="s">
        <v>543</v>
      </c>
      <c r="B3" s="158"/>
      <c r="C3" s="159"/>
      <c r="D3" s="160">
        <v>48136</v>
      </c>
      <c r="E3" s="161"/>
      <c r="F3" s="162">
        <v>85205</v>
      </c>
      <c r="G3" s="163"/>
      <c r="H3" s="164"/>
    </row>
    <row r="4" spans="1:8">
      <c r="A4" s="165"/>
      <c r="B4" s="166"/>
      <c r="C4" s="167"/>
      <c r="D4" s="168">
        <v>8898</v>
      </c>
      <c r="E4" s="169"/>
      <c r="F4" s="170">
        <v>38847</v>
      </c>
      <c r="G4" s="171"/>
      <c r="H4" s="172"/>
    </row>
    <row r="5" spans="1:8">
      <c r="A5" s="153" t="s">
        <v>545</v>
      </c>
      <c r="B5" s="158"/>
      <c r="C5" s="159"/>
      <c r="D5" s="160">
        <v>65495</v>
      </c>
      <c r="E5" s="161"/>
      <c r="F5" s="162">
        <v>69469</v>
      </c>
      <c r="G5" s="163"/>
      <c r="H5" s="164"/>
    </row>
    <row r="6" spans="1:8">
      <c r="A6" s="165"/>
      <c r="B6" s="166"/>
      <c r="C6" s="167"/>
      <c r="D6" s="168">
        <v>13089</v>
      </c>
      <c r="E6" s="169"/>
      <c r="F6" s="170">
        <v>38215</v>
      </c>
      <c r="G6" s="171"/>
      <c r="H6" s="172"/>
    </row>
    <row r="7" spans="1:8">
      <c r="A7" s="153" t="s">
        <v>546</v>
      </c>
      <c r="B7" s="158"/>
      <c r="C7" s="159"/>
      <c r="D7" s="160">
        <v>122233</v>
      </c>
      <c r="E7" s="161"/>
      <c r="F7" s="162">
        <v>67293</v>
      </c>
      <c r="G7" s="163"/>
      <c r="H7" s="164"/>
    </row>
    <row r="8" spans="1:8">
      <c r="A8" s="165"/>
      <c r="B8" s="166"/>
      <c r="C8" s="167"/>
      <c r="D8" s="168">
        <v>18127</v>
      </c>
      <c r="E8" s="169"/>
      <c r="F8" s="170">
        <v>35076</v>
      </c>
      <c r="G8" s="171"/>
      <c r="H8" s="172"/>
    </row>
    <row r="9" spans="1:8">
      <c r="A9" s="153" t="s">
        <v>547</v>
      </c>
      <c r="B9" s="158"/>
      <c r="C9" s="159"/>
      <c r="D9" s="160">
        <v>71677</v>
      </c>
      <c r="E9" s="161"/>
      <c r="F9" s="162">
        <v>67343</v>
      </c>
      <c r="G9" s="163"/>
      <c r="H9" s="164"/>
    </row>
    <row r="10" spans="1:8">
      <c r="A10" s="165"/>
      <c r="B10" s="166"/>
      <c r="C10" s="167"/>
      <c r="D10" s="168">
        <v>17553</v>
      </c>
      <c r="E10" s="169"/>
      <c r="F10" s="170">
        <v>32865</v>
      </c>
      <c r="G10" s="171"/>
      <c r="H10" s="172"/>
    </row>
    <row r="11" spans="1:8">
      <c r="A11" s="153" t="s">
        <v>548</v>
      </c>
      <c r="B11" s="158"/>
      <c r="C11" s="159"/>
      <c r="D11" s="160">
        <v>53047</v>
      </c>
      <c r="E11" s="161"/>
      <c r="F11" s="162">
        <v>73475</v>
      </c>
      <c r="G11" s="163"/>
      <c r="H11" s="164"/>
    </row>
    <row r="12" spans="1:8">
      <c r="A12" s="165"/>
      <c r="B12" s="166"/>
      <c r="C12" s="173"/>
      <c r="D12" s="168">
        <v>16652</v>
      </c>
      <c r="E12" s="169"/>
      <c r="F12" s="170">
        <v>43072</v>
      </c>
      <c r="G12" s="171"/>
      <c r="H12" s="172"/>
    </row>
    <row r="13" spans="1:8">
      <c r="A13" s="153"/>
      <c r="B13" s="158"/>
      <c r="C13" s="174"/>
      <c r="D13" s="175">
        <v>72118</v>
      </c>
      <c r="E13" s="176"/>
      <c r="F13" s="177">
        <v>72557</v>
      </c>
      <c r="G13" s="178"/>
      <c r="H13" s="164"/>
    </row>
    <row r="14" spans="1:8">
      <c r="A14" s="165"/>
      <c r="B14" s="166"/>
      <c r="C14" s="167"/>
      <c r="D14" s="168">
        <v>14864</v>
      </c>
      <c r="E14" s="169"/>
      <c r="F14" s="170">
        <v>37615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5.67</v>
      </c>
      <c r="C19" s="179">
        <f>ROUND(VALUE(SUBSTITUTE(実質収支比率等に係る経年分析!G$48,"▲","-")),2)</f>
        <v>4.75</v>
      </c>
      <c r="D19" s="179">
        <f>ROUND(VALUE(SUBSTITUTE(実質収支比率等に係る経年分析!H$48,"▲","-")),2)</f>
        <v>3.72</v>
      </c>
      <c r="E19" s="179">
        <f>ROUND(VALUE(SUBSTITUTE(実質収支比率等に係る経年分析!I$48,"▲","-")),2)</f>
        <v>5.0999999999999996</v>
      </c>
      <c r="F19" s="179">
        <f>ROUND(VALUE(SUBSTITUTE(実質収支比率等に係る経年分析!J$48,"▲","-")),2)</f>
        <v>3.76</v>
      </c>
    </row>
    <row r="20" spans="1:11">
      <c r="A20" s="179" t="s">
        <v>55</v>
      </c>
      <c r="B20" s="179">
        <f>ROUND(VALUE(SUBSTITUTE(実質収支比率等に係る経年分析!F$47,"▲","-")),2)</f>
        <v>29.65</v>
      </c>
      <c r="C20" s="179">
        <f>ROUND(VALUE(SUBSTITUTE(実質収支比率等に係る経年分析!G$47,"▲","-")),2)</f>
        <v>31.83</v>
      </c>
      <c r="D20" s="179">
        <f>ROUND(VALUE(SUBSTITUTE(実質収支比率等に係る経年分析!H$47,"▲","-")),2)</f>
        <v>29.49</v>
      </c>
      <c r="E20" s="179">
        <f>ROUND(VALUE(SUBSTITUTE(実質収支比率等に係る経年分析!I$47,"▲","-")),2)</f>
        <v>26.84</v>
      </c>
      <c r="F20" s="179">
        <f>ROUND(VALUE(SUBSTITUTE(実質収支比率等に係る経年分析!J$47,"▲","-")),2)</f>
        <v>21.92</v>
      </c>
    </row>
    <row r="21" spans="1:11">
      <c r="A21" s="179" t="s">
        <v>56</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2.36</v>
      </c>
      <c r="D21" s="179">
        <f>IF(ISNUMBER(VALUE(SUBSTITUTE(実質収支比率等に係る経年分析!H$49,"▲","-"))),ROUND(VALUE(SUBSTITUTE(実質収支比率等に係る経年分析!H$49,"▲","-")),2),NA())</f>
        <v>-3.6</v>
      </c>
      <c r="E21" s="179">
        <f>IF(ISNUMBER(VALUE(SUBSTITUTE(実質収支比率等に係る経年分析!I$49,"▲","-"))),ROUND(VALUE(SUBSTITUTE(実質収支比率等に係る経年分析!I$49,"▲","-")),2),NA())</f>
        <v>-1.05</v>
      </c>
      <c r="F21" s="179">
        <f>IF(ISNUMBER(VALUE(SUBSTITUTE(実質収支比率等に係る経年分析!J$49,"▲","-"))),ROUND(VALUE(SUBSTITUTE(実質収支比率等に係る経年分析!J$49,"▲","-")),2),NA())</f>
        <v>-6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遠賀町住宅新築資金等貸付事業会計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地域下水道事業特別会計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遠賀霊園事業特別会計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0.28000000000000003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0.28999999999999998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1.1499999999999999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4.8600000000000003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560</v>
      </c>
      <c r="E42" s="181"/>
      <c r="F42" s="181"/>
      <c r="G42" s="181">
        <f>'実質公債費比率（分子）の構造'!L$52</f>
        <v>526</v>
      </c>
      <c r="H42" s="181"/>
      <c r="I42" s="181"/>
      <c r="J42" s="181">
        <f>'実質公債費比率（分子）の構造'!M$52</f>
        <v>514</v>
      </c>
      <c r="K42" s="181"/>
      <c r="L42" s="181"/>
      <c r="M42" s="181">
        <f>'実質公債費比率（分子）の構造'!N$52</f>
        <v>561</v>
      </c>
      <c r="N42" s="181"/>
      <c r="O42" s="181"/>
      <c r="P42" s="181">
        <f>'実質公債費比率（分子）の構造'!O$52</f>
        <v>550</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f>'実質公債費比率（分子）の構造'!M$50</f>
        <v>0</v>
      </c>
      <c r="I44" s="181"/>
      <c r="J44" s="181"/>
      <c r="K44" s="181" t="str">
        <f>'実質公債費比率（分子）の構造'!N$50</f>
        <v>-</v>
      </c>
      <c r="L44" s="181"/>
      <c r="M44" s="181"/>
      <c r="N44" s="181">
        <f>'実質公債費比率（分子）の構造'!O$50</f>
        <v>4</v>
      </c>
      <c r="O44" s="181"/>
      <c r="P44" s="181"/>
    </row>
    <row r="45" spans="1:16">
      <c r="A45" s="181" t="s">
        <v>66</v>
      </c>
      <c r="B45" s="181">
        <f>'実質公債費比率（分子）の構造'!K$49</f>
        <v>68</v>
      </c>
      <c r="C45" s="181"/>
      <c r="D45" s="181"/>
      <c r="E45" s="181">
        <f>'実質公債費比率（分子）の構造'!L$49</f>
        <v>68</v>
      </c>
      <c r="F45" s="181"/>
      <c r="G45" s="181"/>
      <c r="H45" s="181">
        <f>'実質公債費比率（分子）の構造'!M$49</f>
        <v>70</v>
      </c>
      <c r="I45" s="181"/>
      <c r="J45" s="181"/>
      <c r="K45" s="181">
        <f>'実質公債費比率（分子）の構造'!N$49</f>
        <v>70</v>
      </c>
      <c r="L45" s="181"/>
      <c r="M45" s="181"/>
      <c r="N45" s="181">
        <f>'実質公債費比率（分子）の構造'!O$49</f>
        <v>83</v>
      </c>
      <c r="O45" s="181"/>
      <c r="P45" s="181"/>
    </row>
    <row r="46" spans="1:16">
      <c r="A46" s="181" t="s">
        <v>67</v>
      </c>
      <c r="B46" s="181">
        <f>'実質公債費比率（分子）の構造'!K$48</f>
        <v>146</v>
      </c>
      <c r="C46" s="181"/>
      <c r="D46" s="181"/>
      <c r="E46" s="181">
        <f>'実質公債費比率（分子）の構造'!L$48</f>
        <v>155</v>
      </c>
      <c r="F46" s="181"/>
      <c r="G46" s="181"/>
      <c r="H46" s="181">
        <f>'実質公債費比率（分子）の構造'!M$48</f>
        <v>165</v>
      </c>
      <c r="I46" s="181"/>
      <c r="J46" s="181"/>
      <c r="K46" s="181">
        <f>'実質公債費比率（分子）の構造'!N$48</f>
        <v>175</v>
      </c>
      <c r="L46" s="181"/>
      <c r="M46" s="181"/>
      <c r="N46" s="181">
        <f>'実質公債費比率（分子）の構造'!O$48</f>
        <v>191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569</v>
      </c>
      <c r="C49" s="181"/>
      <c r="D49" s="181"/>
      <c r="E49" s="181">
        <f>'実質公債費比率（分子）の構造'!L$45</f>
        <v>527</v>
      </c>
      <c r="F49" s="181"/>
      <c r="G49" s="181"/>
      <c r="H49" s="181">
        <f>'実質公債費比率（分子）の構造'!M$45</f>
        <v>531</v>
      </c>
      <c r="I49" s="181"/>
      <c r="J49" s="181"/>
      <c r="K49" s="181">
        <f>'実質公債費比率（分子）の構造'!N$45</f>
        <v>544</v>
      </c>
      <c r="L49" s="181"/>
      <c r="M49" s="181"/>
      <c r="N49" s="181">
        <f>'実質公債費比率（分子）の構造'!O$45</f>
        <v>550</v>
      </c>
      <c r="O49" s="181"/>
      <c r="P49" s="181"/>
    </row>
    <row r="50" spans="1:16">
      <c r="A50" s="181" t="s">
        <v>71</v>
      </c>
      <c r="B50" s="181" t="e">
        <f>NA()</f>
        <v>#N/A</v>
      </c>
      <c r="C50" s="181">
        <f>IF(ISNUMBER('実質公債費比率（分子）の構造'!K$53),'実質公債費比率（分子）の構造'!K$53,NA())</f>
        <v>223</v>
      </c>
      <c r="D50" s="181" t="e">
        <f>NA()</f>
        <v>#N/A</v>
      </c>
      <c r="E50" s="181" t="e">
        <f>NA()</f>
        <v>#N/A</v>
      </c>
      <c r="F50" s="181">
        <f>IF(ISNUMBER('実質公債費比率（分子）の構造'!L$53),'実質公債費比率（分子）の構造'!L$53,NA())</f>
        <v>224</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228</v>
      </c>
      <c r="M50" s="181" t="e">
        <f>NA()</f>
        <v>#N/A</v>
      </c>
      <c r="N50" s="181" t="e">
        <f>NA()</f>
        <v>#N/A</v>
      </c>
      <c r="O50" s="181">
        <f>IF(ISNUMBER('実質公債費比率（分子）の構造'!O$53),'実質公債費比率（分子）の構造'!O$53,NA())</f>
        <v>278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6354</v>
      </c>
      <c r="E56" s="180"/>
      <c r="F56" s="180"/>
      <c r="G56" s="180">
        <f>'将来負担比率（分子）の構造'!J$52</f>
        <v>6354</v>
      </c>
      <c r="H56" s="180"/>
      <c r="I56" s="180"/>
      <c r="J56" s="180">
        <f>'将来負担比率（分子）の構造'!K$52</f>
        <v>6618</v>
      </c>
      <c r="K56" s="180"/>
      <c r="L56" s="180"/>
      <c r="M56" s="180">
        <f>'将来負担比率（分子）の構造'!L$52</f>
        <v>6542</v>
      </c>
      <c r="N56" s="180"/>
      <c r="O56" s="180"/>
      <c r="P56" s="180">
        <f>'将来負担比率（分子）の構造'!M$52</f>
        <v>6430</v>
      </c>
    </row>
    <row r="57" spans="1:16">
      <c r="A57" s="180" t="s">
        <v>42</v>
      </c>
      <c r="B57" s="180"/>
      <c r="C57" s="180"/>
      <c r="D57" s="180">
        <f>'将来負担比率（分子）の構造'!I$51</f>
        <v>310</v>
      </c>
      <c r="E57" s="180"/>
      <c r="F57" s="180"/>
      <c r="G57" s="180">
        <f>'将来負担比率（分子）の構造'!J$51</f>
        <v>258</v>
      </c>
      <c r="H57" s="180"/>
      <c r="I57" s="180"/>
      <c r="J57" s="180">
        <f>'将来負担比率（分子）の構造'!K$51</f>
        <v>101</v>
      </c>
      <c r="K57" s="180"/>
      <c r="L57" s="180"/>
      <c r="M57" s="180">
        <f>'将来負担比率（分子）の構造'!L$51</f>
        <v>90</v>
      </c>
      <c r="N57" s="180"/>
      <c r="O57" s="180"/>
      <c r="P57" s="180">
        <f>'将来負担比率（分子）の構造'!M$51</f>
        <v>143</v>
      </c>
    </row>
    <row r="58" spans="1:16">
      <c r="A58" s="180" t="s">
        <v>41</v>
      </c>
      <c r="B58" s="180"/>
      <c r="C58" s="180"/>
      <c r="D58" s="180">
        <f>'将来負担比率（分子）の構造'!I$50</f>
        <v>4257</v>
      </c>
      <c r="E58" s="180"/>
      <c r="F58" s="180"/>
      <c r="G58" s="180">
        <f>'将来負担比率（分子）の構造'!J$50</f>
        <v>4343</v>
      </c>
      <c r="H58" s="180"/>
      <c r="I58" s="180"/>
      <c r="J58" s="180">
        <f>'将来負担比率（分子）の構造'!K$50</f>
        <v>4138</v>
      </c>
      <c r="K58" s="180"/>
      <c r="L58" s="180"/>
      <c r="M58" s="180">
        <f>'将来負担比率（分子）の構造'!L$50</f>
        <v>4046</v>
      </c>
      <c r="N58" s="180"/>
      <c r="O58" s="180"/>
      <c r="P58" s="180">
        <f>'将来負担比率（分子）の構造'!M$50</f>
        <v>3768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781</v>
      </c>
      <c r="C62" s="180"/>
      <c r="D62" s="180"/>
      <c r="E62" s="180">
        <f>'将来負担比率（分子）の構造'!J$45</f>
        <v>814</v>
      </c>
      <c r="F62" s="180"/>
      <c r="G62" s="180"/>
      <c r="H62" s="180">
        <f>'将来負担比率（分子）の構造'!K$45</f>
        <v>790</v>
      </c>
      <c r="I62" s="180"/>
      <c r="J62" s="180"/>
      <c r="K62" s="180">
        <f>'将来負担比率（分子）の構造'!L$45</f>
        <v>795</v>
      </c>
      <c r="L62" s="180"/>
      <c r="M62" s="180"/>
      <c r="N62" s="180">
        <f>'将来負担比率（分子）の構造'!M$45</f>
        <v>786</v>
      </c>
      <c r="O62" s="180"/>
      <c r="P62" s="180"/>
    </row>
    <row r="63" spans="1:16">
      <c r="A63" s="180" t="s">
        <v>34</v>
      </c>
      <c r="B63" s="180">
        <f>'将来負担比率（分子）の構造'!I$44</f>
        <v>609</v>
      </c>
      <c r="C63" s="180"/>
      <c r="D63" s="180"/>
      <c r="E63" s="180">
        <f>'将来負担比率（分子）の構造'!J$44</f>
        <v>562</v>
      </c>
      <c r="F63" s="180"/>
      <c r="G63" s="180"/>
      <c r="H63" s="180">
        <f>'将来負担比率（分子）の構造'!K$44</f>
        <v>499</v>
      </c>
      <c r="I63" s="180"/>
      <c r="J63" s="180"/>
      <c r="K63" s="180">
        <f>'将来負担比率（分子）の構造'!L$44</f>
        <v>433</v>
      </c>
      <c r="L63" s="180"/>
      <c r="M63" s="180"/>
      <c r="N63" s="180">
        <f>'将来負担比率（分子）の構造'!M$44</f>
        <v>406</v>
      </c>
      <c r="O63" s="180"/>
      <c r="P63" s="180"/>
    </row>
    <row r="64" spans="1:16">
      <c r="A64" s="180" t="s">
        <v>33</v>
      </c>
      <c r="B64" s="180">
        <f>'将来負担比率（分子）の構造'!I$43</f>
        <v>2637</v>
      </c>
      <c r="C64" s="180"/>
      <c r="D64" s="180"/>
      <c r="E64" s="180">
        <f>'将来負担比率（分子）の構造'!J$43</f>
        <v>2492</v>
      </c>
      <c r="F64" s="180"/>
      <c r="G64" s="180"/>
      <c r="H64" s="180">
        <f>'将来負担比率（分子）の構造'!K$43</f>
        <v>2543</v>
      </c>
      <c r="I64" s="180"/>
      <c r="J64" s="180"/>
      <c r="K64" s="180">
        <f>'将来負担比率（分子）の構造'!L$43</f>
        <v>2607</v>
      </c>
      <c r="L64" s="180"/>
      <c r="M64" s="180"/>
      <c r="N64" s="180">
        <f>'将来負担比率（分子）の構造'!M$43</f>
        <v>2680</v>
      </c>
      <c r="O64" s="180"/>
      <c r="P64" s="180"/>
    </row>
    <row r="65" spans="1:16">
      <c r="A65" s="180" t="s">
        <v>32</v>
      </c>
      <c r="B65" s="180">
        <f>'将来負担比率（分子）の構造'!I$42</f>
        <v>203</v>
      </c>
      <c r="C65" s="180"/>
      <c r="D65" s="180"/>
      <c r="E65" s="180">
        <f>'将来負担比率（分子）の構造'!J$42</f>
        <v>204</v>
      </c>
      <c r="F65" s="180"/>
      <c r="G65" s="180"/>
      <c r="H65" s="180">
        <f>'将来負担比率（分子）の構造'!K$42</f>
        <v>41</v>
      </c>
      <c r="I65" s="180"/>
      <c r="J65" s="180"/>
      <c r="K65" s="180">
        <f>'将来負担比率（分子）の構造'!L$42</f>
        <v>41</v>
      </c>
      <c r="L65" s="180"/>
      <c r="M65" s="180"/>
      <c r="N65" s="180">
        <f>'将来負担比率（分子）の構造'!M$42</f>
        <v>86</v>
      </c>
      <c r="O65" s="180"/>
      <c r="P65" s="180"/>
    </row>
    <row r="66" spans="1:16">
      <c r="A66" s="180" t="s">
        <v>31</v>
      </c>
      <c r="B66" s="180">
        <f>'将来負担比率（分子）の構造'!I$41</f>
        <v>6107</v>
      </c>
      <c r="C66" s="180"/>
      <c r="D66" s="180"/>
      <c r="E66" s="180">
        <f>'将来負担比率（分子）の構造'!J$41</f>
        <v>6137</v>
      </c>
      <c r="F66" s="180"/>
      <c r="G66" s="180"/>
      <c r="H66" s="180">
        <f>'将来負担比率（分子）の構造'!K$41</f>
        <v>6413</v>
      </c>
      <c r="I66" s="180"/>
      <c r="J66" s="180"/>
      <c r="K66" s="180">
        <f>'将来負担比率（分子）の構造'!L$41</f>
        <v>6560</v>
      </c>
      <c r="L66" s="180"/>
      <c r="M66" s="180"/>
      <c r="N66" s="180">
        <f>'将来負担比率（分子）の構造'!M$41</f>
        <v>6601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217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1202</v>
      </c>
      <c r="C72" s="184">
        <f>基金残高に係る経年分析!G55</f>
        <v>1101</v>
      </c>
      <c r="D72" s="184">
        <f>基金残高に係る経年分析!H55</f>
        <v>906</v>
      </c>
    </row>
    <row r="73" spans="1:16">
      <c r="A73" s="183" t="s">
        <v>78</v>
      </c>
      <c r="B73" s="184">
        <f>基金残高に係る経年分析!F56</f>
        <v>557</v>
      </c>
      <c r="C73" s="184">
        <f>基金残高に係る経年分析!G56</f>
        <v>558</v>
      </c>
      <c r="D73" s="184">
        <f>基金残高に係る経年分析!H56</f>
        <v>559</v>
      </c>
    </row>
    <row r="74" spans="1:16">
      <c r="A74" s="183" t="s">
        <v>79</v>
      </c>
      <c r="B74" s="184">
        <f>基金残高に係る経年分析!F57</f>
        <v>2947</v>
      </c>
      <c r="C74" s="184">
        <f>基金残高に係る経年分析!G57</f>
        <v>2887</v>
      </c>
      <c r="D74" s="184">
        <f>基金残高に係る経年分析!H57</f>
        <v>2797</v>
      </c>
    </row>
  </sheetData>
  <sheetProtection algorithmName="SHA-512" hashValue="ritq3qTz5EblXvh81MBB4FbZSu1y8T8X2v5dMwhMs27uKs61zQSGhqQhPT08aGLQzoby2DddRISpJBewteJe6w==" saltValue="egKLSJI85vovjnFzAfT1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2056767</v>
      </c>
      <c r="S5" s="689"/>
      <c r="T5" s="689"/>
      <c r="U5" s="689"/>
      <c r="V5" s="689"/>
      <c r="W5" s="689"/>
      <c r="X5" s="689"/>
      <c r="Y5" s="735"/>
      <c r="Z5" s="753">
        <v>27.2</v>
      </c>
      <c r="AA5" s="753"/>
      <c r="AB5" s="753"/>
      <c r="AC5" s="753"/>
      <c r="AD5" s="754">
        <v>2056767</v>
      </c>
      <c r="AE5" s="754"/>
      <c r="AF5" s="754"/>
      <c r="AG5" s="754"/>
      <c r="AH5" s="754"/>
      <c r="AI5" s="754"/>
      <c r="AJ5" s="754"/>
      <c r="AK5" s="754"/>
      <c r="AL5" s="736">
        <v>52.8</v>
      </c>
      <c r="AM5" s="705"/>
      <c r="AN5" s="705"/>
      <c r="AO5" s="737"/>
      <c r="AP5" s="722" t="s">
        <v>223</v>
      </c>
      <c r="AQ5" s="723"/>
      <c r="AR5" s="723"/>
      <c r="AS5" s="723"/>
      <c r="AT5" s="723"/>
      <c r="AU5" s="723"/>
      <c r="AV5" s="723"/>
      <c r="AW5" s="723"/>
      <c r="AX5" s="723"/>
      <c r="AY5" s="723"/>
      <c r="AZ5" s="723"/>
      <c r="BA5" s="723"/>
      <c r="BB5" s="723"/>
      <c r="BC5" s="723"/>
      <c r="BD5" s="723"/>
      <c r="BE5" s="723"/>
      <c r="BF5" s="724"/>
      <c r="BG5" s="623">
        <v>2056767</v>
      </c>
      <c r="BH5" s="626"/>
      <c r="BI5" s="626"/>
      <c r="BJ5" s="626"/>
      <c r="BK5" s="626"/>
      <c r="BL5" s="626"/>
      <c r="BM5" s="626"/>
      <c r="BN5" s="627"/>
      <c r="BO5" s="685">
        <v>100</v>
      </c>
      <c r="BP5" s="685"/>
      <c r="BQ5" s="685"/>
      <c r="BR5" s="685"/>
      <c r="BS5" s="686" t="s">
        <v>136</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0" t="s">
        <v>227</v>
      </c>
      <c r="C6" s="621"/>
      <c r="D6" s="621"/>
      <c r="E6" s="621"/>
      <c r="F6" s="621"/>
      <c r="G6" s="621"/>
      <c r="H6" s="621"/>
      <c r="I6" s="621"/>
      <c r="J6" s="621"/>
      <c r="K6" s="621"/>
      <c r="L6" s="621"/>
      <c r="M6" s="621"/>
      <c r="N6" s="621"/>
      <c r="O6" s="621"/>
      <c r="P6" s="621"/>
      <c r="Q6" s="622"/>
      <c r="R6" s="623">
        <v>68457</v>
      </c>
      <c r="S6" s="626"/>
      <c r="T6" s="626"/>
      <c r="U6" s="626"/>
      <c r="V6" s="626"/>
      <c r="W6" s="626"/>
      <c r="X6" s="626"/>
      <c r="Y6" s="627"/>
      <c r="Z6" s="685">
        <v>0.9</v>
      </c>
      <c r="AA6" s="685"/>
      <c r="AB6" s="685"/>
      <c r="AC6" s="685"/>
      <c r="AD6" s="686">
        <v>68457</v>
      </c>
      <c r="AE6" s="686"/>
      <c r="AF6" s="686"/>
      <c r="AG6" s="686"/>
      <c r="AH6" s="686"/>
      <c r="AI6" s="686"/>
      <c r="AJ6" s="686"/>
      <c r="AK6" s="686"/>
      <c r="AL6" s="628">
        <v>1.8</v>
      </c>
      <c r="AM6" s="629"/>
      <c r="AN6" s="629"/>
      <c r="AO6" s="687"/>
      <c r="AP6" s="620" t="s">
        <v>228</v>
      </c>
      <c r="AQ6" s="621"/>
      <c r="AR6" s="621"/>
      <c r="AS6" s="621"/>
      <c r="AT6" s="621"/>
      <c r="AU6" s="621"/>
      <c r="AV6" s="621"/>
      <c r="AW6" s="621"/>
      <c r="AX6" s="621"/>
      <c r="AY6" s="621"/>
      <c r="AZ6" s="621"/>
      <c r="BA6" s="621"/>
      <c r="BB6" s="621"/>
      <c r="BC6" s="621"/>
      <c r="BD6" s="621"/>
      <c r="BE6" s="621"/>
      <c r="BF6" s="622"/>
      <c r="BG6" s="623">
        <v>2056767</v>
      </c>
      <c r="BH6" s="626"/>
      <c r="BI6" s="626"/>
      <c r="BJ6" s="626"/>
      <c r="BK6" s="626"/>
      <c r="BL6" s="626"/>
      <c r="BM6" s="626"/>
      <c r="BN6" s="627"/>
      <c r="BO6" s="685">
        <v>100</v>
      </c>
      <c r="BP6" s="685"/>
      <c r="BQ6" s="685"/>
      <c r="BR6" s="685"/>
      <c r="BS6" s="686" t="s">
        <v>127</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98566</v>
      </c>
      <c r="CS6" s="626"/>
      <c r="CT6" s="626"/>
      <c r="CU6" s="626"/>
      <c r="CV6" s="626"/>
      <c r="CW6" s="626"/>
      <c r="CX6" s="626"/>
      <c r="CY6" s="627"/>
      <c r="CZ6" s="736">
        <v>1.3</v>
      </c>
      <c r="DA6" s="705"/>
      <c r="DB6" s="705"/>
      <c r="DC6" s="739"/>
      <c r="DD6" s="631">
        <v>281</v>
      </c>
      <c r="DE6" s="626"/>
      <c r="DF6" s="626"/>
      <c r="DG6" s="626"/>
      <c r="DH6" s="626"/>
      <c r="DI6" s="626"/>
      <c r="DJ6" s="626"/>
      <c r="DK6" s="626"/>
      <c r="DL6" s="626"/>
      <c r="DM6" s="626"/>
      <c r="DN6" s="626"/>
      <c r="DO6" s="626"/>
      <c r="DP6" s="627"/>
      <c r="DQ6" s="631">
        <v>98566</v>
      </c>
      <c r="DR6" s="626"/>
      <c r="DS6" s="626"/>
      <c r="DT6" s="626"/>
      <c r="DU6" s="626"/>
      <c r="DV6" s="626"/>
      <c r="DW6" s="626"/>
      <c r="DX6" s="626"/>
      <c r="DY6" s="626"/>
      <c r="DZ6" s="626"/>
      <c r="EA6" s="626"/>
      <c r="EB6" s="626"/>
      <c r="EC6" s="666"/>
    </row>
    <row r="7" spans="2:143" ht="11.25" customHeight="1">
      <c r="B7" s="620" t="s">
        <v>230</v>
      </c>
      <c r="C7" s="621"/>
      <c r="D7" s="621"/>
      <c r="E7" s="621"/>
      <c r="F7" s="621"/>
      <c r="G7" s="621"/>
      <c r="H7" s="621"/>
      <c r="I7" s="621"/>
      <c r="J7" s="621"/>
      <c r="K7" s="621"/>
      <c r="L7" s="621"/>
      <c r="M7" s="621"/>
      <c r="N7" s="621"/>
      <c r="O7" s="621"/>
      <c r="P7" s="621"/>
      <c r="Q7" s="622"/>
      <c r="R7" s="623">
        <v>3218</v>
      </c>
      <c r="S7" s="626"/>
      <c r="T7" s="626"/>
      <c r="U7" s="626"/>
      <c r="V7" s="626"/>
      <c r="W7" s="626"/>
      <c r="X7" s="626"/>
      <c r="Y7" s="627"/>
      <c r="Z7" s="685">
        <v>0</v>
      </c>
      <c r="AA7" s="685"/>
      <c r="AB7" s="685"/>
      <c r="AC7" s="685"/>
      <c r="AD7" s="686">
        <v>3218</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934284</v>
      </c>
      <c r="BH7" s="626"/>
      <c r="BI7" s="626"/>
      <c r="BJ7" s="626"/>
      <c r="BK7" s="626"/>
      <c r="BL7" s="626"/>
      <c r="BM7" s="626"/>
      <c r="BN7" s="627"/>
      <c r="BO7" s="685">
        <v>45.4</v>
      </c>
      <c r="BP7" s="685"/>
      <c r="BQ7" s="685"/>
      <c r="BR7" s="685"/>
      <c r="BS7" s="686" t="s">
        <v>136</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924038</v>
      </c>
      <c r="CS7" s="626"/>
      <c r="CT7" s="626"/>
      <c r="CU7" s="626"/>
      <c r="CV7" s="626"/>
      <c r="CW7" s="626"/>
      <c r="CX7" s="626"/>
      <c r="CY7" s="627"/>
      <c r="CZ7" s="685">
        <v>12.5</v>
      </c>
      <c r="DA7" s="685"/>
      <c r="DB7" s="685"/>
      <c r="DC7" s="685"/>
      <c r="DD7" s="631">
        <v>6278</v>
      </c>
      <c r="DE7" s="626"/>
      <c r="DF7" s="626"/>
      <c r="DG7" s="626"/>
      <c r="DH7" s="626"/>
      <c r="DI7" s="626"/>
      <c r="DJ7" s="626"/>
      <c r="DK7" s="626"/>
      <c r="DL7" s="626"/>
      <c r="DM7" s="626"/>
      <c r="DN7" s="626"/>
      <c r="DO7" s="626"/>
      <c r="DP7" s="627"/>
      <c r="DQ7" s="631">
        <v>826218</v>
      </c>
      <c r="DR7" s="626"/>
      <c r="DS7" s="626"/>
      <c r="DT7" s="626"/>
      <c r="DU7" s="626"/>
      <c r="DV7" s="626"/>
      <c r="DW7" s="626"/>
      <c r="DX7" s="626"/>
      <c r="DY7" s="626"/>
      <c r="DZ7" s="626"/>
      <c r="EA7" s="626"/>
      <c r="EB7" s="626"/>
      <c r="EC7" s="666"/>
    </row>
    <row r="8" spans="2:143" ht="11.25" customHeight="1">
      <c r="B8" s="620" t="s">
        <v>233</v>
      </c>
      <c r="C8" s="621"/>
      <c r="D8" s="621"/>
      <c r="E8" s="621"/>
      <c r="F8" s="621"/>
      <c r="G8" s="621"/>
      <c r="H8" s="621"/>
      <c r="I8" s="621"/>
      <c r="J8" s="621"/>
      <c r="K8" s="621"/>
      <c r="L8" s="621"/>
      <c r="M8" s="621"/>
      <c r="N8" s="621"/>
      <c r="O8" s="621"/>
      <c r="P8" s="621"/>
      <c r="Q8" s="622"/>
      <c r="R8" s="623">
        <v>7144</v>
      </c>
      <c r="S8" s="626"/>
      <c r="T8" s="626"/>
      <c r="U8" s="626"/>
      <c r="V8" s="626"/>
      <c r="W8" s="626"/>
      <c r="X8" s="626"/>
      <c r="Y8" s="627"/>
      <c r="Z8" s="685">
        <v>0.1</v>
      </c>
      <c r="AA8" s="685"/>
      <c r="AB8" s="685"/>
      <c r="AC8" s="685"/>
      <c r="AD8" s="686">
        <v>7144</v>
      </c>
      <c r="AE8" s="686"/>
      <c r="AF8" s="686"/>
      <c r="AG8" s="686"/>
      <c r="AH8" s="686"/>
      <c r="AI8" s="686"/>
      <c r="AJ8" s="686"/>
      <c r="AK8" s="686"/>
      <c r="AL8" s="628">
        <v>0.2</v>
      </c>
      <c r="AM8" s="629"/>
      <c r="AN8" s="629"/>
      <c r="AO8" s="687"/>
      <c r="AP8" s="620" t="s">
        <v>234</v>
      </c>
      <c r="AQ8" s="621"/>
      <c r="AR8" s="621"/>
      <c r="AS8" s="621"/>
      <c r="AT8" s="621"/>
      <c r="AU8" s="621"/>
      <c r="AV8" s="621"/>
      <c r="AW8" s="621"/>
      <c r="AX8" s="621"/>
      <c r="AY8" s="621"/>
      <c r="AZ8" s="621"/>
      <c r="BA8" s="621"/>
      <c r="BB8" s="621"/>
      <c r="BC8" s="621"/>
      <c r="BD8" s="621"/>
      <c r="BE8" s="621"/>
      <c r="BF8" s="622"/>
      <c r="BG8" s="623">
        <v>32189</v>
      </c>
      <c r="BH8" s="626"/>
      <c r="BI8" s="626"/>
      <c r="BJ8" s="626"/>
      <c r="BK8" s="626"/>
      <c r="BL8" s="626"/>
      <c r="BM8" s="626"/>
      <c r="BN8" s="627"/>
      <c r="BO8" s="685">
        <v>1.6</v>
      </c>
      <c r="BP8" s="685"/>
      <c r="BQ8" s="685"/>
      <c r="BR8" s="685"/>
      <c r="BS8" s="631" t="s">
        <v>136</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2656137</v>
      </c>
      <c r="CS8" s="626"/>
      <c r="CT8" s="626"/>
      <c r="CU8" s="626"/>
      <c r="CV8" s="626"/>
      <c r="CW8" s="626"/>
      <c r="CX8" s="626"/>
      <c r="CY8" s="627"/>
      <c r="CZ8" s="685">
        <v>35.9</v>
      </c>
      <c r="DA8" s="685"/>
      <c r="DB8" s="685"/>
      <c r="DC8" s="685"/>
      <c r="DD8" s="631">
        <v>8953</v>
      </c>
      <c r="DE8" s="626"/>
      <c r="DF8" s="626"/>
      <c r="DG8" s="626"/>
      <c r="DH8" s="626"/>
      <c r="DI8" s="626"/>
      <c r="DJ8" s="626"/>
      <c r="DK8" s="626"/>
      <c r="DL8" s="626"/>
      <c r="DM8" s="626"/>
      <c r="DN8" s="626"/>
      <c r="DO8" s="626"/>
      <c r="DP8" s="627"/>
      <c r="DQ8" s="631">
        <v>1277674</v>
      </c>
      <c r="DR8" s="626"/>
      <c r="DS8" s="626"/>
      <c r="DT8" s="626"/>
      <c r="DU8" s="626"/>
      <c r="DV8" s="626"/>
      <c r="DW8" s="626"/>
      <c r="DX8" s="626"/>
      <c r="DY8" s="626"/>
      <c r="DZ8" s="626"/>
      <c r="EA8" s="626"/>
      <c r="EB8" s="626"/>
      <c r="EC8" s="666"/>
    </row>
    <row r="9" spans="2:143" ht="11.25" customHeight="1">
      <c r="B9" s="620" t="s">
        <v>236</v>
      </c>
      <c r="C9" s="621"/>
      <c r="D9" s="621"/>
      <c r="E9" s="621"/>
      <c r="F9" s="621"/>
      <c r="G9" s="621"/>
      <c r="H9" s="621"/>
      <c r="I9" s="621"/>
      <c r="J9" s="621"/>
      <c r="K9" s="621"/>
      <c r="L9" s="621"/>
      <c r="M9" s="621"/>
      <c r="N9" s="621"/>
      <c r="O9" s="621"/>
      <c r="P9" s="621"/>
      <c r="Q9" s="622"/>
      <c r="R9" s="623">
        <v>6537</v>
      </c>
      <c r="S9" s="626"/>
      <c r="T9" s="626"/>
      <c r="U9" s="626"/>
      <c r="V9" s="626"/>
      <c r="W9" s="626"/>
      <c r="X9" s="626"/>
      <c r="Y9" s="627"/>
      <c r="Z9" s="685">
        <v>0.1</v>
      </c>
      <c r="AA9" s="685"/>
      <c r="AB9" s="685"/>
      <c r="AC9" s="685"/>
      <c r="AD9" s="686">
        <v>6537</v>
      </c>
      <c r="AE9" s="686"/>
      <c r="AF9" s="686"/>
      <c r="AG9" s="686"/>
      <c r="AH9" s="686"/>
      <c r="AI9" s="686"/>
      <c r="AJ9" s="686"/>
      <c r="AK9" s="686"/>
      <c r="AL9" s="628">
        <v>0.2</v>
      </c>
      <c r="AM9" s="629"/>
      <c r="AN9" s="629"/>
      <c r="AO9" s="687"/>
      <c r="AP9" s="620" t="s">
        <v>237</v>
      </c>
      <c r="AQ9" s="621"/>
      <c r="AR9" s="621"/>
      <c r="AS9" s="621"/>
      <c r="AT9" s="621"/>
      <c r="AU9" s="621"/>
      <c r="AV9" s="621"/>
      <c r="AW9" s="621"/>
      <c r="AX9" s="621"/>
      <c r="AY9" s="621"/>
      <c r="AZ9" s="621"/>
      <c r="BA9" s="621"/>
      <c r="BB9" s="621"/>
      <c r="BC9" s="621"/>
      <c r="BD9" s="621"/>
      <c r="BE9" s="621"/>
      <c r="BF9" s="622"/>
      <c r="BG9" s="623">
        <v>793352</v>
      </c>
      <c r="BH9" s="626"/>
      <c r="BI9" s="626"/>
      <c r="BJ9" s="626"/>
      <c r="BK9" s="626"/>
      <c r="BL9" s="626"/>
      <c r="BM9" s="626"/>
      <c r="BN9" s="627"/>
      <c r="BO9" s="685">
        <v>38.6</v>
      </c>
      <c r="BP9" s="685"/>
      <c r="BQ9" s="685"/>
      <c r="BR9" s="685"/>
      <c r="BS9" s="631" t="s">
        <v>136</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595223</v>
      </c>
      <c r="CS9" s="626"/>
      <c r="CT9" s="626"/>
      <c r="CU9" s="626"/>
      <c r="CV9" s="626"/>
      <c r="CW9" s="626"/>
      <c r="CX9" s="626"/>
      <c r="CY9" s="627"/>
      <c r="CZ9" s="685">
        <v>8.1</v>
      </c>
      <c r="DA9" s="685"/>
      <c r="DB9" s="685"/>
      <c r="DC9" s="685"/>
      <c r="DD9" s="631">
        <v>39267</v>
      </c>
      <c r="DE9" s="626"/>
      <c r="DF9" s="626"/>
      <c r="DG9" s="626"/>
      <c r="DH9" s="626"/>
      <c r="DI9" s="626"/>
      <c r="DJ9" s="626"/>
      <c r="DK9" s="626"/>
      <c r="DL9" s="626"/>
      <c r="DM9" s="626"/>
      <c r="DN9" s="626"/>
      <c r="DO9" s="626"/>
      <c r="DP9" s="627"/>
      <c r="DQ9" s="631">
        <v>496730</v>
      </c>
      <c r="DR9" s="626"/>
      <c r="DS9" s="626"/>
      <c r="DT9" s="626"/>
      <c r="DU9" s="626"/>
      <c r="DV9" s="626"/>
      <c r="DW9" s="626"/>
      <c r="DX9" s="626"/>
      <c r="DY9" s="626"/>
      <c r="DZ9" s="626"/>
      <c r="EA9" s="626"/>
      <c r="EB9" s="626"/>
      <c r="EC9" s="666"/>
    </row>
    <row r="10" spans="2:143" ht="11.25" customHeight="1">
      <c r="B10" s="620" t="s">
        <v>239</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136</v>
      </c>
      <c r="AE10" s="686"/>
      <c r="AF10" s="686"/>
      <c r="AG10" s="686"/>
      <c r="AH10" s="686"/>
      <c r="AI10" s="686"/>
      <c r="AJ10" s="686"/>
      <c r="AK10" s="686"/>
      <c r="AL10" s="628" t="s">
        <v>127</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46970</v>
      </c>
      <c r="BH10" s="626"/>
      <c r="BI10" s="626"/>
      <c r="BJ10" s="626"/>
      <c r="BK10" s="626"/>
      <c r="BL10" s="626"/>
      <c r="BM10" s="626"/>
      <c r="BN10" s="627"/>
      <c r="BO10" s="685">
        <v>2.2999999999999998</v>
      </c>
      <c r="BP10" s="685"/>
      <c r="BQ10" s="685"/>
      <c r="BR10" s="685"/>
      <c r="BS10" s="631" t="s">
        <v>127</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t="s">
        <v>242</v>
      </c>
      <c r="CS10" s="626"/>
      <c r="CT10" s="626"/>
      <c r="CU10" s="626"/>
      <c r="CV10" s="626"/>
      <c r="CW10" s="626"/>
      <c r="CX10" s="626"/>
      <c r="CY10" s="627"/>
      <c r="CZ10" s="685" t="s">
        <v>127</v>
      </c>
      <c r="DA10" s="685"/>
      <c r="DB10" s="685"/>
      <c r="DC10" s="685"/>
      <c r="DD10" s="631" t="s">
        <v>136</v>
      </c>
      <c r="DE10" s="626"/>
      <c r="DF10" s="626"/>
      <c r="DG10" s="626"/>
      <c r="DH10" s="626"/>
      <c r="DI10" s="626"/>
      <c r="DJ10" s="626"/>
      <c r="DK10" s="626"/>
      <c r="DL10" s="626"/>
      <c r="DM10" s="626"/>
      <c r="DN10" s="626"/>
      <c r="DO10" s="626"/>
      <c r="DP10" s="627"/>
      <c r="DQ10" s="631" t="s">
        <v>127</v>
      </c>
      <c r="DR10" s="626"/>
      <c r="DS10" s="626"/>
      <c r="DT10" s="626"/>
      <c r="DU10" s="626"/>
      <c r="DV10" s="626"/>
      <c r="DW10" s="626"/>
      <c r="DX10" s="626"/>
      <c r="DY10" s="626"/>
      <c r="DZ10" s="626"/>
      <c r="EA10" s="626"/>
      <c r="EB10" s="626"/>
      <c r="EC10" s="666"/>
    </row>
    <row r="11" spans="2:143" ht="11.25" customHeight="1">
      <c r="B11" s="620" t="s">
        <v>243</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136</v>
      </c>
      <c r="AE11" s="686"/>
      <c r="AF11" s="686"/>
      <c r="AG11" s="686"/>
      <c r="AH11" s="686"/>
      <c r="AI11" s="686"/>
      <c r="AJ11" s="686"/>
      <c r="AK11" s="686"/>
      <c r="AL11" s="628" t="s">
        <v>127</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61773</v>
      </c>
      <c r="BH11" s="626"/>
      <c r="BI11" s="626"/>
      <c r="BJ11" s="626"/>
      <c r="BK11" s="626"/>
      <c r="BL11" s="626"/>
      <c r="BM11" s="626"/>
      <c r="BN11" s="627"/>
      <c r="BO11" s="685">
        <v>3</v>
      </c>
      <c r="BP11" s="685"/>
      <c r="BQ11" s="685"/>
      <c r="BR11" s="685"/>
      <c r="BS11" s="631" t="s">
        <v>136</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274940</v>
      </c>
      <c r="CS11" s="626"/>
      <c r="CT11" s="626"/>
      <c r="CU11" s="626"/>
      <c r="CV11" s="626"/>
      <c r="CW11" s="626"/>
      <c r="CX11" s="626"/>
      <c r="CY11" s="627"/>
      <c r="CZ11" s="685">
        <v>3.7</v>
      </c>
      <c r="DA11" s="685"/>
      <c r="DB11" s="685"/>
      <c r="DC11" s="685"/>
      <c r="DD11" s="631">
        <v>96195</v>
      </c>
      <c r="DE11" s="626"/>
      <c r="DF11" s="626"/>
      <c r="DG11" s="626"/>
      <c r="DH11" s="626"/>
      <c r="DI11" s="626"/>
      <c r="DJ11" s="626"/>
      <c r="DK11" s="626"/>
      <c r="DL11" s="626"/>
      <c r="DM11" s="626"/>
      <c r="DN11" s="626"/>
      <c r="DO11" s="626"/>
      <c r="DP11" s="627"/>
      <c r="DQ11" s="631">
        <v>138887</v>
      </c>
      <c r="DR11" s="626"/>
      <c r="DS11" s="626"/>
      <c r="DT11" s="626"/>
      <c r="DU11" s="626"/>
      <c r="DV11" s="626"/>
      <c r="DW11" s="626"/>
      <c r="DX11" s="626"/>
      <c r="DY11" s="626"/>
      <c r="DZ11" s="626"/>
      <c r="EA11" s="626"/>
      <c r="EB11" s="626"/>
      <c r="EC11" s="666"/>
    </row>
    <row r="12" spans="2:143" ht="11.25" customHeight="1">
      <c r="B12" s="620" t="s">
        <v>246</v>
      </c>
      <c r="C12" s="621"/>
      <c r="D12" s="621"/>
      <c r="E12" s="621"/>
      <c r="F12" s="621"/>
      <c r="G12" s="621"/>
      <c r="H12" s="621"/>
      <c r="I12" s="621"/>
      <c r="J12" s="621"/>
      <c r="K12" s="621"/>
      <c r="L12" s="621"/>
      <c r="M12" s="621"/>
      <c r="N12" s="621"/>
      <c r="O12" s="621"/>
      <c r="P12" s="621"/>
      <c r="Q12" s="622"/>
      <c r="R12" s="623">
        <v>329749</v>
      </c>
      <c r="S12" s="626"/>
      <c r="T12" s="626"/>
      <c r="U12" s="626"/>
      <c r="V12" s="626"/>
      <c r="W12" s="626"/>
      <c r="X12" s="626"/>
      <c r="Y12" s="627"/>
      <c r="Z12" s="685">
        <v>4.4000000000000004</v>
      </c>
      <c r="AA12" s="685"/>
      <c r="AB12" s="685"/>
      <c r="AC12" s="685"/>
      <c r="AD12" s="686">
        <v>329749</v>
      </c>
      <c r="AE12" s="686"/>
      <c r="AF12" s="686"/>
      <c r="AG12" s="686"/>
      <c r="AH12" s="686"/>
      <c r="AI12" s="686"/>
      <c r="AJ12" s="686"/>
      <c r="AK12" s="686"/>
      <c r="AL12" s="628">
        <v>8.5</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934567</v>
      </c>
      <c r="BH12" s="626"/>
      <c r="BI12" s="626"/>
      <c r="BJ12" s="626"/>
      <c r="BK12" s="626"/>
      <c r="BL12" s="626"/>
      <c r="BM12" s="626"/>
      <c r="BN12" s="627"/>
      <c r="BO12" s="685">
        <v>45.4</v>
      </c>
      <c r="BP12" s="685"/>
      <c r="BQ12" s="685"/>
      <c r="BR12" s="685"/>
      <c r="BS12" s="631" t="s">
        <v>242</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72649</v>
      </c>
      <c r="CS12" s="626"/>
      <c r="CT12" s="626"/>
      <c r="CU12" s="626"/>
      <c r="CV12" s="626"/>
      <c r="CW12" s="626"/>
      <c r="CX12" s="626"/>
      <c r="CY12" s="627"/>
      <c r="CZ12" s="685">
        <v>1</v>
      </c>
      <c r="DA12" s="685"/>
      <c r="DB12" s="685"/>
      <c r="DC12" s="685"/>
      <c r="DD12" s="631" t="s">
        <v>127</v>
      </c>
      <c r="DE12" s="626"/>
      <c r="DF12" s="626"/>
      <c r="DG12" s="626"/>
      <c r="DH12" s="626"/>
      <c r="DI12" s="626"/>
      <c r="DJ12" s="626"/>
      <c r="DK12" s="626"/>
      <c r="DL12" s="626"/>
      <c r="DM12" s="626"/>
      <c r="DN12" s="626"/>
      <c r="DO12" s="626"/>
      <c r="DP12" s="627"/>
      <c r="DQ12" s="631">
        <v>57085</v>
      </c>
      <c r="DR12" s="626"/>
      <c r="DS12" s="626"/>
      <c r="DT12" s="626"/>
      <c r="DU12" s="626"/>
      <c r="DV12" s="626"/>
      <c r="DW12" s="626"/>
      <c r="DX12" s="626"/>
      <c r="DY12" s="626"/>
      <c r="DZ12" s="626"/>
      <c r="EA12" s="626"/>
      <c r="EB12" s="626"/>
      <c r="EC12" s="666"/>
    </row>
    <row r="13" spans="2:143" ht="11.25" customHeight="1">
      <c r="B13" s="620" t="s">
        <v>249</v>
      </c>
      <c r="C13" s="621"/>
      <c r="D13" s="621"/>
      <c r="E13" s="621"/>
      <c r="F13" s="621"/>
      <c r="G13" s="621"/>
      <c r="H13" s="621"/>
      <c r="I13" s="621"/>
      <c r="J13" s="621"/>
      <c r="K13" s="621"/>
      <c r="L13" s="621"/>
      <c r="M13" s="621"/>
      <c r="N13" s="621"/>
      <c r="O13" s="621"/>
      <c r="P13" s="621"/>
      <c r="Q13" s="622"/>
      <c r="R13" s="623">
        <v>17337</v>
      </c>
      <c r="S13" s="626"/>
      <c r="T13" s="626"/>
      <c r="U13" s="626"/>
      <c r="V13" s="626"/>
      <c r="W13" s="626"/>
      <c r="X13" s="626"/>
      <c r="Y13" s="627"/>
      <c r="Z13" s="685">
        <v>0.2</v>
      </c>
      <c r="AA13" s="685"/>
      <c r="AB13" s="685"/>
      <c r="AC13" s="685"/>
      <c r="AD13" s="686">
        <v>17337</v>
      </c>
      <c r="AE13" s="686"/>
      <c r="AF13" s="686"/>
      <c r="AG13" s="686"/>
      <c r="AH13" s="686"/>
      <c r="AI13" s="686"/>
      <c r="AJ13" s="686"/>
      <c r="AK13" s="686"/>
      <c r="AL13" s="628">
        <v>0.4</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931797</v>
      </c>
      <c r="BH13" s="626"/>
      <c r="BI13" s="626"/>
      <c r="BJ13" s="626"/>
      <c r="BK13" s="626"/>
      <c r="BL13" s="626"/>
      <c r="BM13" s="626"/>
      <c r="BN13" s="627"/>
      <c r="BO13" s="685">
        <v>45.3</v>
      </c>
      <c r="BP13" s="685"/>
      <c r="BQ13" s="685"/>
      <c r="BR13" s="685"/>
      <c r="BS13" s="631" t="s">
        <v>136</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892734</v>
      </c>
      <c r="CS13" s="626"/>
      <c r="CT13" s="626"/>
      <c r="CU13" s="626"/>
      <c r="CV13" s="626"/>
      <c r="CW13" s="626"/>
      <c r="CX13" s="626"/>
      <c r="CY13" s="627"/>
      <c r="CZ13" s="685">
        <v>12.1</v>
      </c>
      <c r="DA13" s="685"/>
      <c r="DB13" s="685"/>
      <c r="DC13" s="685"/>
      <c r="DD13" s="631">
        <v>438893</v>
      </c>
      <c r="DE13" s="626"/>
      <c r="DF13" s="626"/>
      <c r="DG13" s="626"/>
      <c r="DH13" s="626"/>
      <c r="DI13" s="626"/>
      <c r="DJ13" s="626"/>
      <c r="DK13" s="626"/>
      <c r="DL13" s="626"/>
      <c r="DM13" s="626"/>
      <c r="DN13" s="626"/>
      <c r="DO13" s="626"/>
      <c r="DP13" s="627"/>
      <c r="DQ13" s="631">
        <v>500832</v>
      </c>
      <c r="DR13" s="626"/>
      <c r="DS13" s="626"/>
      <c r="DT13" s="626"/>
      <c r="DU13" s="626"/>
      <c r="DV13" s="626"/>
      <c r="DW13" s="626"/>
      <c r="DX13" s="626"/>
      <c r="DY13" s="626"/>
      <c r="DZ13" s="626"/>
      <c r="EA13" s="626"/>
      <c r="EB13" s="626"/>
      <c r="EC13" s="666"/>
    </row>
    <row r="14" spans="2:143" ht="11.25" customHeight="1">
      <c r="B14" s="620" t="s">
        <v>252</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136</v>
      </c>
      <c r="AA14" s="685"/>
      <c r="AB14" s="685"/>
      <c r="AC14" s="685"/>
      <c r="AD14" s="686" t="s">
        <v>242</v>
      </c>
      <c r="AE14" s="686"/>
      <c r="AF14" s="686"/>
      <c r="AG14" s="686"/>
      <c r="AH14" s="686"/>
      <c r="AI14" s="686"/>
      <c r="AJ14" s="686"/>
      <c r="AK14" s="686"/>
      <c r="AL14" s="628" t="s">
        <v>136</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56540</v>
      </c>
      <c r="BH14" s="626"/>
      <c r="BI14" s="626"/>
      <c r="BJ14" s="626"/>
      <c r="BK14" s="626"/>
      <c r="BL14" s="626"/>
      <c r="BM14" s="626"/>
      <c r="BN14" s="627"/>
      <c r="BO14" s="685">
        <v>2.7</v>
      </c>
      <c r="BP14" s="685"/>
      <c r="BQ14" s="685"/>
      <c r="BR14" s="685"/>
      <c r="BS14" s="631" t="s">
        <v>136</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278653</v>
      </c>
      <c r="CS14" s="626"/>
      <c r="CT14" s="626"/>
      <c r="CU14" s="626"/>
      <c r="CV14" s="626"/>
      <c r="CW14" s="626"/>
      <c r="CX14" s="626"/>
      <c r="CY14" s="627"/>
      <c r="CZ14" s="685">
        <v>3.8</v>
      </c>
      <c r="DA14" s="685"/>
      <c r="DB14" s="685"/>
      <c r="DC14" s="685"/>
      <c r="DD14" s="631">
        <v>21921</v>
      </c>
      <c r="DE14" s="626"/>
      <c r="DF14" s="626"/>
      <c r="DG14" s="626"/>
      <c r="DH14" s="626"/>
      <c r="DI14" s="626"/>
      <c r="DJ14" s="626"/>
      <c r="DK14" s="626"/>
      <c r="DL14" s="626"/>
      <c r="DM14" s="626"/>
      <c r="DN14" s="626"/>
      <c r="DO14" s="626"/>
      <c r="DP14" s="627"/>
      <c r="DQ14" s="631">
        <v>252162</v>
      </c>
      <c r="DR14" s="626"/>
      <c r="DS14" s="626"/>
      <c r="DT14" s="626"/>
      <c r="DU14" s="626"/>
      <c r="DV14" s="626"/>
      <c r="DW14" s="626"/>
      <c r="DX14" s="626"/>
      <c r="DY14" s="626"/>
      <c r="DZ14" s="626"/>
      <c r="EA14" s="626"/>
      <c r="EB14" s="626"/>
      <c r="EC14" s="666"/>
    </row>
    <row r="15" spans="2:143" ht="11.25" customHeight="1">
      <c r="B15" s="620" t="s">
        <v>255</v>
      </c>
      <c r="C15" s="621"/>
      <c r="D15" s="621"/>
      <c r="E15" s="621"/>
      <c r="F15" s="621"/>
      <c r="G15" s="621"/>
      <c r="H15" s="621"/>
      <c r="I15" s="621"/>
      <c r="J15" s="621"/>
      <c r="K15" s="621"/>
      <c r="L15" s="621"/>
      <c r="M15" s="621"/>
      <c r="N15" s="621"/>
      <c r="O15" s="621"/>
      <c r="P15" s="621"/>
      <c r="Q15" s="622"/>
      <c r="R15" s="623">
        <v>26002</v>
      </c>
      <c r="S15" s="626"/>
      <c r="T15" s="626"/>
      <c r="U15" s="626"/>
      <c r="V15" s="626"/>
      <c r="W15" s="626"/>
      <c r="X15" s="626"/>
      <c r="Y15" s="627"/>
      <c r="Z15" s="685">
        <v>0.3</v>
      </c>
      <c r="AA15" s="685"/>
      <c r="AB15" s="685"/>
      <c r="AC15" s="685"/>
      <c r="AD15" s="686">
        <v>26002</v>
      </c>
      <c r="AE15" s="686"/>
      <c r="AF15" s="686"/>
      <c r="AG15" s="686"/>
      <c r="AH15" s="686"/>
      <c r="AI15" s="686"/>
      <c r="AJ15" s="686"/>
      <c r="AK15" s="686"/>
      <c r="AL15" s="628">
        <v>0.7</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131376</v>
      </c>
      <c r="BH15" s="626"/>
      <c r="BI15" s="626"/>
      <c r="BJ15" s="626"/>
      <c r="BK15" s="626"/>
      <c r="BL15" s="626"/>
      <c r="BM15" s="626"/>
      <c r="BN15" s="627"/>
      <c r="BO15" s="685">
        <v>6.4</v>
      </c>
      <c r="BP15" s="685"/>
      <c r="BQ15" s="685"/>
      <c r="BR15" s="685"/>
      <c r="BS15" s="631" t="s">
        <v>127</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1047897</v>
      </c>
      <c r="CS15" s="626"/>
      <c r="CT15" s="626"/>
      <c r="CU15" s="626"/>
      <c r="CV15" s="626"/>
      <c r="CW15" s="626"/>
      <c r="CX15" s="626"/>
      <c r="CY15" s="627"/>
      <c r="CZ15" s="685">
        <v>14.2</v>
      </c>
      <c r="DA15" s="685"/>
      <c r="DB15" s="685"/>
      <c r="DC15" s="685"/>
      <c r="DD15" s="631">
        <v>414464</v>
      </c>
      <c r="DE15" s="626"/>
      <c r="DF15" s="626"/>
      <c r="DG15" s="626"/>
      <c r="DH15" s="626"/>
      <c r="DI15" s="626"/>
      <c r="DJ15" s="626"/>
      <c r="DK15" s="626"/>
      <c r="DL15" s="626"/>
      <c r="DM15" s="626"/>
      <c r="DN15" s="626"/>
      <c r="DO15" s="626"/>
      <c r="DP15" s="627"/>
      <c r="DQ15" s="631">
        <v>611244</v>
      </c>
      <c r="DR15" s="626"/>
      <c r="DS15" s="626"/>
      <c r="DT15" s="626"/>
      <c r="DU15" s="626"/>
      <c r="DV15" s="626"/>
      <c r="DW15" s="626"/>
      <c r="DX15" s="626"/>
      <c r="DY15" s="626"/>
      <c r="DZ15" s="626"/>
      <c r="EA15" s="626"/>
      <c r="EB15" s="626"/>
      <c r="EC15" s="666"/>
    </row>
    <row r="16" spans="2:143" ht="11.25" customHeight="1">
      <c r="B16" s="620" t="s">
        <v>258</v>
      </c>
      <c r="C16" s="621"/>
      <c r="D16" s="621"/>
      <c r="E16" s="621"/>
      <c r="F16" s="621"/>
      <c r="G16" s="621"/>
      <c r="H16" s="621"/>
      <c r="I16" s="621"/>
      <c r="J16" s="621"/>
      <c r="K16" s="621"/>
      <c r="L16" s="621"/>
      <c r="M16" s="621"/>
      <c r="N16" s="621"/>
      <c r="O16" s="621"/>
      <c r="P16" s="621"/>
      <c r="Q16" s="622"/>
      <c r="R16" s="623" t="s">
        <v>136</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136</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136</v>
      </c>
      <c r="BH16" s="626"/>
      <c r="BI16" s="626"/>
      <c r="BJ16" s="626"/>
      <c r="BK16" s="626"/>
      <c r="BL16" s="626"/>
      <c r="BM16" s="626"/>
      <c r="BN16" s="627"/>
      <c r="BO16" s="685" t="s">
        <v>242</v>
      </c>
      <c r="BP16" s="685"/>
      <c r="BQ16" s="685"/>
      <c r="BR16" s="685"/>
      <c r="BS16" s="631" t="s">
        <v>242</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t="s">
        <v>136</v>
      </c>
      <c r="CS16" s="626"/>
      <c r="CT16" s="626"/>
      <c r="CU16" s="626"/>
      <c r="CV16" s="626"/>
      <c r="CW16" s="626"/>
      <c r="CX16" s="626"/>
      <c r="CY16" s="627"/>
      <c r="CZ16" s="685" t="s">
        <v>127</v>
      </c>
      <c r="DA16" s="685"/>
      <c r="DB16" s="685"/>
      <c r="DC16" s="685"/>
      <c r="DD16" s="631" t="s">
        <v>127</v>
      </c>
      <c r="DE16" s="626"/>
      <c r="DF16" s="626"/>
      <c r="DG16" s="626"/>
      <c r="DH16" s="626"/>
      <c r="DI16" s="626"/>
      <c r="DJ16" s="626"/>
      <c r="DK16" s="626"/>
      <c r="DL16" s="626"/>
      <c r="DM16" s="626"/>
      <c r="DN16" s="626"/>
      <c r="DO16" s="626"/>
      <c r="DP16" s="627"/>
      <c r="DQ16" s="631" t="s">
        <v>136</v>
      </c>
      <c r="DR16" s="626"/>
      <c r="DS16" s="626"/>
      <c r="DT16" s="626"/>
      <c r="DU16" s="626"/>
      <c r="DV16" s="626"/>
      <c r="DW16" s="626"/>
      <c r="DX16" s="626"/>
      <c r="DY16" s="626"/>
      <c r="DZ16" s="626"/>
      <c r="EA16" s="626"/>
      <c r="EB16" s="626"/>
      <c r="EC16" s="666"/>
    </row>
    <row r="17" spans="2:133" ht="11.25" customHeight="1">
      <c r="B17" s="620" t="s">
        <v>261</v>
      </c>
      <c r="C17" s="621"/>
      <c r="D17" s="621"/>
      <c r="E17" s="621"/>
      <c r="F17" s="621"/>
      <c r="G17" s="621"/>
      <c r="H17" s="621"/>
      <c r="I17" s="621"/>
      <c r="J17" s="621"/>
      <c r="K17" s="621"/>
      <c r="L17" s="621"/>
      <c r="M17" s="621"/>
      <c r="N17" s="621"/>
      <c r="O17" s="621"/>
      <c r="P17" s="621"/>
      <c r="Q17" s="622"/>
      <c r="R17" s="623">
        <v>16018</v>
      </c>
      <c r="S17" s="626"/>
      <c r="T17" s="626"/>
      <c r="U17" s="626"/>
      <c r="V17" s="626"/>
      <c r="W17" s="626"/>
      <c r="X17" s="626"/>
      <c r="Y17" s="627"/>
      <c r="Z17" s="685">
        <v>0.2</v>
      </c>
      <c r="AA17" s="685"/>
      <c r="AB17" s="685"/>
      <c r="AC17" s="685"/>
      <c r="AD17" s="686">
        <v>16018</v>
      </c>
      <c r="AE17" s="686"/>
      <c r="AF17" s="686"/>
      <c r="AG17" s="686"/>
      <c r="AH17" s="686"/>
      <c r="AI17" s="686"/>
      <c r="AJ17" s="686"/>
      <c r="AK17" s="686"/>
      <c r="AL17" s="628">
        <v>0.4</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136</v>
      </c>
      <c r="BH17" s="626"/>
      <c r="BI17" s="626"/>
      <c r="BJ17" s="626"/>
      <c r="BK17" s="626"/>
      <c r="BL17" s="626"/>
      <c r="BM17" s="626"/>
      <c r="BN17" s="627"/>
      <c r="BO17" s="685" t="s">
        <v>136</v>
      </c>
      <c r="BP17" s="685"/>
      <c r="BQ17" s="685"/>
      <c r="BR17" s="685"/>
      <c r="BS17" s="631" t="s">
        <v>127</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550390</v>
      </c>
      <c r="CS17" s="626"/>
      <c r="CT17" s="626"/>
      <c r="CU17" s="626"/>
      <c r="CV17" s="626"/>
      <c r="CW17" s="626"/>
      <c r="CX17" s="626"/>
      <c r="CY17" s="627"/>
      <c r="CZ17" s="685">
        <v>7.4</v>
      </c>
      <c r="DA17" s="685"/>
      <c r="DB17" s="685"/>
      <c r="DC17" s="685"/>
      <c r="DD17" s="631" t="s">
        <v>136</v>
      </c>
      <c r="DE17" s="626"/>
      <c r="DF17" s="626"/>
      <c r="DG17" s="626"/>
      <c r="DH17" s="626"/>
      <c r="DI17" s="626"/>
      <c r="DJ17" s="626"/>
      <c r="DK17" s="626"/>
      <c r="DL17" s="626"/>
      <c r="DM17" s="626"/>
      <c r="DN17" s="626"/>
      <c r="DO17" s="626"/>
      <c r="DP17" s="627"/>
      <c r="DQ17" s="631">
        <v>532210</v>
      </c>
      <c r="DR17" s="626"/>
      <c r="DS17" s="626"/>
      <c r="DT17" s="626"/>
      <c r="DU17" s="626"/>
      <c r="DV17" s="626"/>
      <c r="DW17" s="626"/>
      <c r="DX17" s="626"/>
      <c r="DY17" s="626"/>
      <c r="DZ17" s="626"/>
      <c r="EA17" s="626"/>
      <c r="EB17" s="626"/>
      <c r="EC17" s="666"/>
    </row>
    <row r="18" spans="2:133" ht="11.25" customHeight="1">
      <c r="B18" s="620" t="s">
        <v>264</v>
      </c>
      <c r="C18" s="621"/>
      <c r="D18" s="621"/>
      <c r="E18" s="621"/>
      <c r="F18" s="621"/>
      <c r="G18" s="621"/>
      <c r="H18" s="621"/>
      <c r="I18" s="621"/>
      <c r="J18" s="621"/>
      <c r="K18" s="621"/>
      <c r="L18" s="621"/>
      <c r="M18" s="621"/>
      <c r="N18" s="621"/>
      <c r="O18" s="621"/>
      <c r="P18" s="621"/>
      <c r="Q18" s="622"/>
      <c r="R18" s="623">
        <v>1497907</v>
      </c>
      <c r="S18" s="626"/>
      <c r="T18" s="626"/>
      <c r="U18" s="626"/>
      <c r="V18" s="626"/>
      <c r="W18" s="626"/>
      <c r="X18" s="626"/>
      <c r="Y18" s="627"/>
      <c r="Z18" s="685">
        <v>19.8</v>
      </c>
      <c r="AA18" s="685"/>
      <c r="AB18" s="685"/>
      <c r="AC18" s="685"/>
      <c r="AD18" s="686">
        <v>1336212</v>
      </c>
      <c r="AE18" s="686"/>
      <c r="AF18" s="686"/>
      <c r="AG18" s="686"/>
      <c r="AH18" s="686"/>
      <c r="AI18" s="686"/>
      <c r="AJ18" s="686"/>
      <c r="AK18" s="686"/>
      <c r="AL18" s="628">
        <v>34.299999999999997</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136</v>
      </c>
      <c r="BH18" s="626"/>
      <c r="BI18" s="626"/>
      <c r="BJ18" s="626"/>
      <c r="BK18" s="626"/>
      <c r="BL18" s="626"/>
      <c r="BM18" s="626"/>
      <c r="BN18" s="627"/>
      <c r="BO18" s="685" t="s">
        <v>136</v>
      </c>
      <c r="BP18" s="685"/>
      <c r="BQ18" s="685"/>
      <c r="BR18" s="685"/>
      <c r="BS18" s="631" t="s">
        <v>136</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242</v>
      </c>
      <c r="DR18" s="626"/>
      <c r="DS18" s="626"/>
      <c r="DT18" s="626"/>
      <c r="DU18" s="626"/>
      <c r="DV18" s="626"/>
      <c r="DW18" s="626"/>
      <c r="DX18" s="626"/>
      <c r="DY18" s="626"/>
      <c r="DZ18" s="626"/>
      <c r="EA18" s="626"/>
      <c r="EB18" s="626"/>
      <c r="EC18" s="666"/>
    </row>
    <row r="19" spans="2:133" ht="11.25" customHeight="1">
      <c r="B19" s="620" t="s">
        <v>267</v>
      </c>
      <c r="C19" s="621"/>
      <c r="D19" s="621"/>
      <c r="E19" s="621"/>
      <c r="F19" s="621"/>
      <c r="G19" s="621"/>
      <c r="H19" s="621"/>
      <c r="I19" s="621"/>
      <c r="J19" s="621"/>
      <c r="K19" s="621"/>
      <c r="L19" s="621"/>
      <c r="M19" s="621"/>
      <c r="N19" s="621"/>
      <c r="O19" s="621"/>
      <c r="P19" s="621"/>
      <c r="Q19" s="622"/>
      <c r="R19" s="623">
        <v>1336212</v>
      </c>
      <c r="S19" s="626"/>
      <c r="T19" s="626"/>
      <c r="U19" s="626"/>
      <c r="V19" s="626"/>
      <c r="W19" s="626"/>
      <c r="X19" s="626"/>
      <c r="Y19" s="627"/>
      <c r="Z19" s="685">
        <v>17.7</v>
      </c>
      <c r="AA19" s="685"/>
      <c r="AB19" s="685"/>
      <c r="AC19" s="685"/>
      <c r="AD19" s="686">
        <v>1336212</v>
      </c>
      <c r="AE19" s="686"/>
      <c r="AF19" s="686"/>
      <c r="AG19" s="686"/>
      <c r="AH19" s="686"/>
      <c r="AI19" s="686"/>
      <c r="AJ19" s="686"/>
      <c r="AK19" s="686"/>
      <c r="AL19" s="628">
        <v>34.299999999999997</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t="s">
        <v>136</v>
      </c>
      <c r="BH19" s="626"/>
      <c r="BI19" s="626"/>
      <c r="BJ19" s="626"/>
      <c r="BK19" s="626"/>
      <c r="BL19" s="626"/>
      <c r="BM19" s="626"/>
      <c r="BN19" s="627"/>
      <c r="BO19" s="685" t="s">
        <v>242</v>
      </c>
      <c r="BP19" s="685"/>
      <c r="BQ19" s="685"/>
      <c r="BR19" s="685"/>
      <c r="BS19" s="631" t="s">
        <v>127</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242</v>
      </c>
      <c r="DE19" s="626"/>
      <c r="DF19" s="626"/>
      <c r="DG19" s="626"/>
      <c r="DH19" s="626"/>
      <c r="DI19" s="626"/>
      <c r="DJ19" s="626"/>
      <c r="DK19" s="626"/>
      <c r="DL19" s="626"/>
      <c r="DM19" s="626"/>
      <c r="DN19" s="626"/>
      <c r="DO19" s="626"/>
      <c r="DP19" s="627"/>
      <c r="DQ19" s="631" t="s">
        <v>242</v>
      </c>
      <c r="DR19" s="626"/>
      <c r="DS19" s="626"/>
      <c r="DT19" s="626"/>
      <c r="DU19" s="626"/>
      <c r="DV19" s="626"/>
      <c r="DW19" s="626"/>
      <c r="DX19" s="626"/>
      <c r="DY19" s="626"/>
      <c r="DZ19" s="626"/>
      <c r="EA19" s="626"/>
      <c r="EB19" s="626"/>
      <c r="EC19" s="666"/>
    </row>
    <row r="20" spans="2:133" ht="11.25" customHeight="1">
      <c r="B20" s="620" t="s">
        <v>270</v>
      </c>
      <c r="C20" s="621"/>
      <c r="D20" s="621"/>
      <c r="E20" s="621"/>
      <c r="F20" s="621"/>
      <c r="G20" s="621"/>
      <c r="H20" s="621"/>
      <c r="I20" s="621"/>
      <c r="J20" s="621"/>
      <c r="K20" s="621"/>
      <c r="L20" s="621"/>
      <c r="M20" s="621"/>
      <c r="N20" s="621"/>
      <c r="O20" s="621"/>
      <c r="P20" s="621"/>
      <c r="Q20" s="622"/>
      <c r="R20" s="623">
        <v>161695</v>
      </c>
      <c r="S20" s="626"/>
      <c r="T20" s="626"/>
      <c r="U20" s="626"/>
      <c r="V20" s="626"/>
      <c r="W20" s="626"/>
      <c r="X20" s="626"/>
      <c r="Y20" s="627"/>
      <c r="Z20" s="685">
        <v>2.1</v>
      </c>
      <c r="AA20" s="685"/>
      <c r="AB20" s="685"/>
      <c r="AC20" s="685"/>
      <c r="AD20" s="686" t="s">
        <v>242</v>
      </c>
      <c r="AE20" s="686"/>
      <c r="AF20" s="686"/>
      <c r="AG20" s="686"/>
      <c r="AH20" s="686"/>
      <c r="AI20" s="686"/>
      <c r="AJ20" s="686"/>
      <c r="AK20" s="686"/>
      <c r="AL20" s="628" t="s">
        <v>127</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t="s">
        <v>242</v>
      </c>
      <c r="BH20" s="626"/>
      <c r="BI20" s="626"/>
      <c r="BJ20" s="626"/>
      <c r="BK20" s="626"/>
      <c r="BL20" s="626"/>
      <c r="BM20" s="626"/>
      <c r="BN20" s="627"/>
      <c r="BO20" s="685" t="s">
        <v>127</v>
      </c>
      <c r="BP20" s="685"/>
      <c r="BQ20" s="685"/>
      <c r="BR20" s="685"/>
      <c r="BS20" s="631" t="s">
        <v>127</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7391227</v>
      </c>
      <c r="CS20" s="626"/>
      <c r="CT20" s="626"/>
      <c r="CU20" s="626"/>
      <c r="CV20" s="626"/>
      <c r="CW20" s="626"/>
      <c r="CX20" s="626"/>
      <c r="CY20" s="627"/>
      <c r="CZ20" s="685">
        <v>100</v>
      </c>
      <c r="DA20" s="685"/>
      <c r="DB20" s="685"/>
      <c r="DC20" s="685"/>
      <c r="DD20" s="631">
        <v>1026252</v>
      </c>
      <c r="DE20" s="626"/>
      <c r="DF20" s="626"/>
      <c r="DG20" s="626"/>
      <c r="DH20" s="626"/>
      <c r="DI20" s="626"/>
      <c r="DJ20" s="626"/>
      <c r="DK20" s="626"/>
      <c r="DL20" s="626"/>
      <c r="DM20" s="626"/>
      <c r="DN20" s="626"/>
      <c r="DO20" s="626"/>
      <c r="DP20" s="627"/>
      <c r="DQ20" s="631">
        <v>4791608</v>
      </c>
      <c r="DR20" s="626"/>
      <c r="DS20" s="626"/>
      <c r="DT20" s="626"/>
      <c r="DU20" s="626"/>
      <c r="DV20" s="626"/>
      <c r="DW20" s="626"/>
      <c r="DX20" s="626"/>
      <c r="DY20" s="626"/>
      <c r="DZ20" s="626"/>
      <c r="EA20" s="626"/>
      <c r="EB20" s="626"/>
      <c r="EC20" s="666"/>
    </row>
    <row r="21" spans="2:133" ht="11.25" customHeight="1">
      <c r="B21" s="620" t="s">
        <v>273</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242</v>
      </c>
      <c r="AA21" s="685"/>
      <c r="AB21" s="685"/>
      <c r="AC21" s="685"/>
      <c r="AD21" s="686" t="s">
        <v>136</v>
      </c>
      <c r="AE21" s="686"/>
      <c r="AF21" s="686"/>
      <c r="AG21" s="686"/>
      <c r="AH21" s="686"/>
      <c r="AI21" s="686"/>
      <c r="AJ21" s="686"/>
      <c r="AK21" s="686"/>
      <c r="AL21" s="628" t="s">
        <v>136</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242</v>
      </c>
      <c r="BP21" s="685"/>
      <c r="BQ21" s="685"/>
      <c r="BR21" s="685"/>
      <c r="BS21" s="631" t="s">
        <v>242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275</v>
      </c>
      <c r="C22" s="621"/>
      <c r="D22" s="621"/>
      <c r="E22" s="621"/>
      <c r="F22" s="621"/>
      <c r="G22" s="621"/>
      <c r="H22" s="621"/>
      <c r="I22" s="621"/>
      <c r="J22" s="621"/>
      <c r="K22" s="621"/>
      <c r="L22" s="621"/>
      <c r="M22" s="621"/>
      <c r="N22" s="621"/>
      <c r="O22" s="621"/>
      <c r="P22" s="621"/>
      <c r="Q22" s="622"/>
      <c r="R22" s="623">
        <v>4029136</v>
      </c>
      <c r="S22" s="626"/>
      <c r="T22" s="626"/>
      <c r="U22" s="626"/>
      <c r="V22" s="626"/>
      <c r="W22" s="626"/>
      <c r="X22" s="626"/>
      <c r="Y22" s="627"/>
      <c r="Z22" s="685">
        <v>53.4</v>
      </c>
      <c r="AA22" s="685"/>
      <c r="AB22" s="685"/>
      <c r="AC22" s="685"/>
      <c r="AD22" s="686">
        <v>3867441</v>
      </c>
      <c r="AE22" s="686"/>
      <c r="AF22" s="686"/>
      <c r="AG22" s="686"/>
      <c r="AH22" s="686"/>
      <c r="AI22" s="686"/>
      <c r="AJ22" s="686"/>
      <c r="AK22" s="686"/>
      <c r="AL22" s="628">
        <v>99.3</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242</v>
      </c>
      <c r="BP22" s="685"/>
      <c r="BQ22" s="685"/>
      <c r="BR22" s="685"/>
      <c r="BS22" s="631" t="s">
        <v>242</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278</v>
      </c>
      <c r="C23" s="621"/>
      <c r="D23" s="621"/>
      <c r="E23" s="621"/>
      <c r="F23" s="621"/>
      <c r="G23" s="621"/>
      <c r="H23" s="621"/>
      <c r="I23" s="621"/>
      <c r="J23" s="621"/>
      <c r="K23" s="621"/>
      <c r="L23" s="621"/>
      <c r="M23" s="621"/>
      <c r="N23" s="621"/>
      <c r="O23" s="621"/>
      <c r="P23" s="621"/>
      <c r="Q23" s="622"/>
      <c r="R23" s="623">
        <v>3769</v>
      </c>
      <c r="S23" s="626"/>
      <c r="T23" s="626"/>
      <c r="U23" s="626"/>
      <c r="V23" s="626"/>
      <c r="W23" s="626"/>
      <c r="X23" s="626"/>
      <c r="Y23" s="627"/>
      <c r="Z23" s="685">
        <v>0</v>
      </c>
      <c r="AA23" s="685"/>
      <c r="AB23" s="685"/>
      <c r="AC23" s="685"/>
      <c r="AD23" s="686">
        <v>3769</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242</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c r="B24" s="620" t="s">
        <v>285</v>
      </c>
      <c r="C24" s="621"/>
      <c r="D24" s="621"/>
      <c r="E24" s="621"/>
      <c r="F24" s="621"/>
      <c r="G24" s="621"/>
      <c r="H24" s="621"/>
      <c r="I24" s="621"/>
      <c r="J24" s="621"/>
      <c r="K24" s="621"/>
      <c r="L24" s="621"/>
      <c r="M24" s="621"/>
      <c r="N24" s="621"/>
      <c r="O24" s="621"/>
      <c r="P24" s="621"/>
      <c r="Q24" s="622"/>
      <c r="R24" s="623">
        <v>298138</v>
      </c>
      <c r="S24" s="626"/>
      <c r="T24" s="626"/>
      <c r="U24" s="626"/>
      <c r="V24" s="626"/>
      <c r="W24" s="626"/>
      <c r="X24" s="626"/>
      <c r="Y24" s="627"/>
      <c r="Z24" s="685">
        <v>3.9</v>
      </c>
      <c r="AA24" s="685"/>
      <c r="AB24" s="685"/>
      <c r="AC24" s="685"/>
      <c r="AD24" s="686" t="s">
        <v>127</v>
      </c>
      <c r="AE24" s="686"/>
      <c r="AF24" s="686"/>
      <c r="AG24" s="686"/>
      <c r="AH24" s="686"/>
      <c r="AI24" s="686"/>
      <c r="AJ24" s="686"/>
      <c r="AK24" s="686"/>
      <c r="AL24" s="628" t="s">
        <v>127</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242</v>
      </c>
      <c r="BP24" s="685"/>
      <c r="BQ24" s="685"/>
      <c r="BR24" s="685"/>
      <c r="BS24" s="631" t="s">
        <v>127</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3038307</v>
      </c>
      <c r="CS24" s="689"/>
      <c r="CT24" s="689"/>
      <c r="CU24" s="689"/>
      <c r="CV24" s="689"/>
      <c r="CW24" s="689"/>
      <c r="CX24" s="689"/>
      <c r="CY24" s="735"/>
      <c r="CZ24" s="736">
        <v>41.1</v>
      </c>
      <c r="DA24" s="705"/>
      <c r="DB24" s="705"/>
      <c r="DC24" s="739"/>
      <c r="DD24" s="734">
        <v>1797014</v>
      </c>
      <c r="DE24" s="689"/>
      <c r="DF24" s="689"/>
      <c r="DG24" s="689"/>
      <c r="DH24" s="689"/>
      <c r="DI24" s="689"/>
      <c r="DJ24" s="689"/>
      <c r="DK24" s="735"/>
      <c r="DL24" s="734">
        <v>1762582</v>
      </c>
      <c r="DM24" s="689"/>
      <c r="DN24" s="689"/>
      <c r="DO24" s="689"/>
      <c r="DP24" s="689"/>
      <c r="DQ24" s="689"/>
      <c r="DR24" s="689"/>
      <c r="DS24" s="689"/>
      <c r="DT24" s="689"/>
      <c r="DU24" s="689"/>
      <c r="DV24" s="735"/>
      <c r="DW24" s="736">
        <v>42.3</v>
      </c>
      <c r="DX24" s="705"/>
      <c r="DY24" s="705"/>
      <c r="DZ24" s="705"/>
      <c r="EA24" s="705"/>
      <c r="EB24" s="705"/>
      <c r="EC24" s="737"/>
    </row>
    <row r="25" spans="2:133" ht="11.25" customHeight="1">
      <c r="B25" s="620" t="s">
        <v>288</v>
      </c>
      <c r="C25" s="621"/>
      <c r="D25" s="621"/>
      <c r="E25" s="621"/>
      <c r="F25" s="621"/>
      <c r="G25" s="621"/>
      <c r="H25" s="621"/>
      <c r="I25" s="621"/>
      <c r="J25" s="621"/>
      <c r="K25" s="621"/>
      <c r="L25" s="621"/>
      <c r="M25" s="621"/>
      <c r="N25" s="621"/>
      <c r="O25" s="621"/>
      <c r="P25" s="621"/>
      <c r="Q25" s="622"/>
      <c r="R25" s="623">
        <v>74190</v>
      </c>
      <c r="S25" s="626"/>
      <c r="T25" s="626"/>
      <c r="U25" s="626"/>
      <c r="V25" s="626"/>
      <c r="W25" s="626"/>
      <c r="X25" s="626"/>
      <c r="Y25" s="627"/>
      <c r="Z25" s="685">
        <v>1</v>
      </c>
      <c r="AA25" s="685"/>
      <c r="AB25" s="685"/>
      <c r="AC25" s="685"/>
      <c r="AD25" s="686">
        <v>14462</v>
      </c>
      <c r="AE25" s="686"/>
      <c r="AF25" s="686"/>
      <c r="AG25" s="686"/>
      <c r="AH25" s="686"/>
      <c r="AI25" s="686"/>
      <c r="AJ25" s="686"/>
      <c r="AK25" s="686"/>
      <c r="AL25" s="628">
        <v>0.4</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242</v>
      </c>
      <c r="BP25" s="685"/>
      <c r="BQ25" s="685"/>
      <c r="BR25" s="685"/>
      <c r="BS25" s="631" t="s">
        <v>242</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1024165</v>
      </c>
      <c r="CS25" s="624"/>
      <c r="CT25" s="624"/>
      <c r="CU25" s="624"/>
      <c r="CV25" s="624"/>
      <c r="CW25" s="624"/>
      <c r="CX25" s="624"/>
      <c r="CY25" s="625"/>
      <c r="CZ25" s="628">
        <v>13.9</v>
      </c>
      <c r="DA25" s="657"/>
      <c r="DB25" s="657"/>
      <c r="DC25" s="658"/>
      <c r="DD25" s="631">
        <v>879420</v>
      </c>
      <c r="DE25" s="624"/>
      <c r="DF25" s="624"/>
      <c r="DG25" s="624"/>
      <c r="DH25" s="624"/>
      <c r="DI25" s="624"/>
      <c r="DJ25" s="624"/>
      <c r="DK25" s="625"/>
      <c r="DL25" s="631">
        <v>847324</v>
      </c>
      <c r="DM25" s="624"/>
      <c r="DN25" s="624"/>
      <c r="DO25" s="624"/>
      <c r="DP25" s="624"/>
      <c r="DQ25" s="624"/>
      <c r="DR25" s="624"/>
      <c r="DS25" s="624"/>
      <c r="DT25" s="624"/>
      <c r="DU25" s="624"/>
      <c r="DV25" s="625"/>
      <c r="DW25" s="628">
        <v>20.3</v>
      </c>
      <c r="DX25" s="657"/>
      <c r="DY25" s="657"/>
      <c r="DZ25" s="657"/>
      <c r="EA25" s="657"/>
      <c r="EB25" s="657"/>
      <c r="EC25" s="659"/>
    </row>
    <row r="26" spans="2:133" ht="11.25" customHeight="1">
      <c r="B26" s="620" t="s">
        <v>291</v>
      </c>
      <c r="C26" s="621"/>
      <c r="D26" s="621"/>
      <c r="E26" s="621"/>
      <c r="F26" s="621"/>
      <c r="G26" s="621"/>
      <c r="H26" s="621"/>
      <c r="I26" s="621"/>
      <c r="J26" s="621"/>
      <c r="K26" s="621"/>
      <c r="L26" s="621"/>
      <c r="M26" s="621"/>
      <c r="N26" s="621"/>
      <c r="O26" s="621"/>
      <c r="P26" s="621"/>
      <c r="Q26" s="622"/>
      <c r="R26" s="623">
        <v>27719</v>
      </c>
      <c r="S26" s="626"/>
      <c r="T26" s="626"/>
      <c r="U26" s="626"/>
      <c r="V26" s="626"/>
      <c r="W26" s="626"/>
      <c r="X26" s="626"/>
      <c r="Y26" s="627"/>
      <c r="Z26" s="685">
        <v>0.4</v>
      </c>
      <c r="AA26" s="685"/>
      <c r="AB26" s="685"/>
      <c r="AC26" s="685"/>
      <c r="AD26" s="686" t="s">
        <v>127</v>
      </c>
      <c r="AE26" s="686"/>
      <c r="AF26" s="686"/>
      <c r="AG26" s="686"/>
      <c r="AH26" s="686"/>
      <c r="AI26" s="686"/>
      <c r="AJ26" s="686"/>
      <c r="AK26" s="686"/>
      <c r="AL26" s="628" t="s">
        <v>136</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136</v>
      </c>
      <c r="BH26" s="626"/>
      <c r="BI26" s="626"/>
      <c r="BJ26" s="626"/>
      <c r="BK26" s="626"/>
      <c r="BL26" s="626"/>
      <c r="BM26" s="626"/>
      <c r="BN26" s="627"/>
      <c r="BO26" s="685" t="s">
        <v>242</v>
      </c>
      <c r="BP26" s="685"/>
      <c r="BQ26" s="685"/>
      <c r="BR26" s="685"/>
      <c r="BS26" s="631" t="s">
        <v>136</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690143</v>
      </c>
      <c r="CS26" s="626"/>
      <c r="CT26" s="626"/>
      <c r="CU26" s="626"/>
      <c r="CV26" s="626"/>
      <c r="CW26" s="626"/>
      <c r="CX26" s="626"/>
      <c r="CY26" s="627"/>
      <c r="CZ26" s="628">
        <v>9.3000000000000007</v>
      </c>
      <c r="DA26" s="657"/>
      <c r="DB26" s="657"/>
      <c r="DC26" s="658"/>
      <c r="DD26" s="631">
        <v>568646</v>
      </c>
      <c r="DE26" s="626"/>
      <c r="DF26" s="626"/>
      <c r="DG26" s="626"/>
      <c r="DH26" s="626"/>
      <c r="DI26" s="626"/>
      <c r="DJ26" s="626"/>
      <c r="DK26" s="627"/>
      <c r="DL26" s="631" t="s">
        <v>127</v>
      </c>
      <c r="DM26" s="626"/>
      <c r="DN26" s="626"/>
      <c r="DO26" s="626"/>
      <c r="DP26" s="626"/>
      <c r="DQ26" s="626"/>
      <c r="DR26" s="626"/>
      <c r="DS26" s="626"/>
      <c r="DT26" s="626"/>
      <c r="DU26" s="626"/>
      <c r="DV26" s="627"/>
      <c r="DW26" s="628" t="s">
        <v>242</v>
      </c>
      <c r="DX26" s="657"/>
      <c r="DY26" s="657"/>
      <c r="DZ26" s="657"/>
      <c r="EA26" s="657"/>
      <c r="EB26" s="657"/>
      <c r="EC26" s="659"/>
    </row>
    <row r="27" spans="2:133" ht="11.25" customHeight="1">
      <c r="B27" s="620" t="s">
        <v>294</v>
      </c>
      <c r="C27" s="621"/>
      <c r="D27" s="621"/>
      <c r="E27" s="621"/>
      <c r="F27" s="621"/>
      <c r="G27" s="621"/>
      <c r="H27" s="621"/>
      <c r="I27" s="621"/>
      <c r="J27" s="621"/>
      <c r="K27" s="621"/>
      <c r="L27" s="621"/>
      <c r="M27" s="621"/>
      <c r="N27" s="621"/>
      <c r="O27" s="621"/>
      <c r="P27" s="621"/>
      <c r="Q27" s="622"/>
      <c r="R27" s="623">
        <v>1155831</v>
      </c>
      <c r="S27" s="626"/>
      <c r="T27" s="626"/>
      <c r="U27" s="626"/>
      <c r="V27" s="626"/>
      <c r="W27" s="626"/>
      <c r="X27" s="626"/>
      <c r="Y27" s="627"/>
      <c r="Z27" s="685">
        <v>15.3</v>
      </c>
      <c r="AA27" s="685"/>
      <c r="AB27" s="685"/>
      <c r="AC27" s="685"/>
      <c r="AD27" s="686" t="s">
        <v>136</v>
      </c>
      <c r="AE27" s="686"/>
      <c r="AF27" s="686"/>
      <c r="AG27" s="686"/>
      <c r="AH27" s="686"/>
      <c r="AI27" s="686"/>
      <c r="AJ27" s="686"/>
      <c r="AK27" s="686"/>
      <c r="AL27" s="628" t="s">
        <v>242</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2056767</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1463752</v>
      </c>
      <c r="CS27" s="624"/>
      <c r="CT27" s="624"/>
      <c r="CU27" s="624"/>
      <c r="CV27" s="624"/>
      <c r="CW27" s="624"/>
      <c r="CX27" s="624"/>
      <c r="CY27" s="625"/>
      <c r="CZ27" s="628">
        <v>19.8</v>
      </c>
      <c r="DA27" s="657"/>
      <c r="DB27" s="657"/>
      <c r="DC27" s="658"/>
      <c r="DD27" s="631">
        <v>385384</v>
      </c>
      <c r="DE27" s="624"/>
      <c r="DF27" s="624"/>
      <c r="DG27" s="624"/>
      <c r="DH27" s="624"/>
      <c r="DI27" s="624"/>
      <c r="DJ27" s="624"/>
      <c r="DK27" s="625"/>
      <c r="DL27" s="631">
        <v>383048</v>
      </c>
      <c r="DM27" s="624"/>
      <c r="DN27" s="624"/>
      <c r="DO27" s="624"/>
      <c r="DP27" s="624"/>
      <c r="DQ27" s="624"/>
      <c r="DR27" s="624"/>
      <c r="DS27" s="624"/>
      <c r="DT27" s="624"/>
      <c r="DU27" s="624"/>
      <c r="DV27" s="625"/>
      <c r="DW27" s="628">
        <v>9.1999999999999993</v>
      </c>
      <c r="DX27" s="657"/>
      <c r="DY27" s="657"/>
      <c r="DZ27" s="657"/>
      <c r="EA27" s="657"/>
      <c r="EB27" s="657"/>
      <c r="EC27" s="659"/>
    </row>
    <row r="28" spans="2:133" ht="11.25" customHeight="1">
      <c r="B28" s="728" t="s">
        <v>297</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136</v>
      </c>
      <c r="AA28" s="685"/>
      <c r="AB28" s="685"/>
      <c r="AC28" s="685"/>
      <c r="AD28" s="686" t="s">
        <v>136</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550390</v>
      </c>
      <c r="CS28" s="626"/>
      <c r="CT28" s="626"/>
      <c r="CU28" s="626"/>
      <c r="CV28" s="626"/>
      <c r="CW28" s="626"/>
      <c r="CX28" s="626"/>
      <c r="CY28" s="627"/>
      <c r="CZ28" s="628">
        <v>7.4</v>
      </c>
      <c r="DA28" s="657"/>
      <c r="DB28" s="657"/>
      <c r="DC28" s="658"/>
      <c r="DD28" s="631">
        <v>532210</v>
      </c>
      <c r="DE28" s="626"/>
      <c r="DF28" s="626"/>
      <c r="DG28" s="626"/>
      <c r="DH28" s="626"/>
      <c r="DI28" s="626"/>
      <c r="DJ28" s="626"/>
      <c r="DK28" s="627"/>
      <c r="DL28" s="631">
        <v>532210</v>
      </c>
      <c r="DM28" s="626"/>
      <c r="DN28" s="626"/>
      <c r="DO28" s="626"/>
      <c r="DP28" s="626"/>
      <c r="DQ28" s="626"/>
      <c r="DR28" s="626"/>
      <c r="DS28" s="626"/>
      <c r="DT28" s="626"/>
      <c r="DU28" s="626"/>
      <c r="DV28" s="627"/>
      <c r="DW28" s="628">
        <v>12.8</v>
      </c>
      <c r="DX28" s="657"/>
      <c r="DY28" s="657"/>
      <c r="DZ28" s="657"/>
      <c r="EA28" s="657"/>
      <c r="EB28" s="657"/>
      <c r="EC28" s="659"/>
    </row>
    <row r="29" spans="2:133" ht="11.25" customHeight="1">
      <c r="B29" s="620" t="s">
        <v>299</v>
      </c>
      <c r="C29" s="621"/>
      <c r="D29" s="621"/>
      <c r="E29" s="621"/>
      <c r="F29" s="621"/>
      <c r="G29" s="621"/>
      <c r="H29" s="621"/>
      <c r="I29" s="621"/>
      <c r="J29" s="621"/>
      <c r="K29" s="621"/>
      <c r="L29" s="621"/>
      <c r="M29" s="621"/>
      <c r="N29" s="621"/>
      <c r="O29" s="621"/>
      <c r="P29" s="621"/>
      <c r="Q29" s="622"/>
      <c r="R29" s="623">
        <v>521044</v>
      </c>
      <c r="S29" s="626"/>
      <c r="T29" s="626"/>
      <c r="U29" s="626"/>
      <c r="V29" s="626"/>
      <c r="W29" s="626"/>
      <c r="X29" s="626"/>
      <c r="Y29" s="627"/>
      <c r="Z29" s="685">
        <v>6.9</v>
      </c>
      <c r="AA29" s="685"/>
      <c r="AB29" s="685"/>
      <c r="AC29" s="685"/>
      <c r="AD29" s="686" t="s">
        <v>127</v>
      </c>
      <c r="AE29" s="686"/>
      <c r="AF29" s="686"/>
      <c r="AG29" s="686"/>
      <c r="AH29" s="686"/>
      <c r="AI29" s="686"/>
      <c r="AJ29" s="686"/>
      <c r="AK29" s="686"/>
      <c r="AL29" s="628" t="s">
        <v>136</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303</v>
      </c>
      <c r="CG29" s="664"/>
      <c r="CH29" s="664"/>
      <c r="CI29" s="664"/>
      <c r="CJ29" s="664"/>
      <c r="CK29" s="664"/>
      <c r="CL29" s="664"/>
      <c r="CM29" s="664"/>
      <c r="CN29" s="664"/>
      <c r="CO29" s="664"/>
      <c r="CP29" s="664"/>
      <c r="CQ29" s="665"/>
      <c r="CR29" s="623">
        <v>550241</v>
      </c>
      <c r="CS29" s="624"/>
      <c r="CT29" s="624"/>
      <c r="CU29" s="624"/>
      <c r="CV29" s="624"/>
      <c r="CW29" s="624"/>
      <c r="CX29" s="624"/>
      <c r="CY29" s="625"/>
      <c r="CZ29" s="628">
        <v>7.4</v>
      </c>
      <c r="DA29" s="657"/>
      <c r="DB29" s="657"/>
      <c r="DC29" s="658"/>
      <c r="DD29" s="631">
        <v>532061</v>
      </c>
      <c r="DE29" s="624"/>
      <c r="DF29" s="624"/>
      <c r="DG29" s="624"/>
      <c r="DH29" s="624"/>
      <c r="DI29" s="624"/>
      <c r="DJ29" s="624"/>
      <c r="DK29" s="625"/>
      <c r="DL29" s="631">
        <v>532061</v>
      </c>
      <c r="DM29" s="624"/>
      <c r="DN29" s="624"/>
      <c r="DO29" s="624"/>
      <c r="DP29" s="624"/>
      <c r="DQ29" s="624"/>
      <c r="DR29" s="624"/>
      <c r="DS29" s="624"/>
      <c r="DT29" s="624"/>
      <c r="DU29" s="624"/>
      <c r="DV29" s="625"/>
      <c r="DW29" s="628">
        <v>12.8</v>
      </c>
      <c r="DX29" s="657"/>
      <c r="DY29" s="657"/>
      <c r="DZ29" s="657"/>
      <c r="EA29" s="657"/>
      <c r="EB29" s="657"/>
      <c r="EC29" s="659"/>
    </row>
    <row r="30" spans="2:133" ht="11.25" customHeight="1">
      <c r="B30" s="620" t="s">
        <v>304</v>
      </c>
      <c r="C30" s="621"/>
      <c r="D30" s="621"/>
      <c r="E30" s="621"/>
      <c r="F30" s="621"/>
      <c r="G30" s="621"/>
      <c r="H30" s="621"/>
      <c r="I30" s="621"/>
      <c r="J30" s="621"/>
      <c r="K30" s="621"/>
      <c r="L30" s="621"/>
      <c r="M30" s="621"/>
      <c r="N30" s="621"/>
      <c r="O30" s="621"/>
      <c r="P30" s="621"/>
      <c r="Q30" s="622"/>
      <c r="R30" s="623">
        <v>18309</v>
      </c>
      <c r="S30" s="626"/>
      <c r="T30" s="626"/>
      <c r="U30" s="626"/>
      <c r="V30" s="626"/>
      <c r="W30" s="626"/>
      <c r="X30" s="626"/>
      <c r="Y30" s="627"/>
      <c r="Z30" s="685">
        <v>0.2</v>
      </c>
      <c r="AA30" s="685"/>
      <c r="AB30" s="685"/>
      <c r="AC30" s="685"/>
      <c r="AD30" s="686">
        <v>9257</v>
      </c>
      <c r="AE30" s="686"/>
      <c r="AF30" s="686"/>
      <c r="AG30" s="686"/>
      <c r="AH30" s="686"/>
      <c r="AI30" s="686"/>
      <c r="AJ30" s="686"/>
      <c r="AK30" s="686"/>
      <c r="AL30" s="628">
        <v>0.2</v>
      </c>
      <c r="AM30" s="629"/>
      <c r="AN30" s="629"/>
      <c r="AO30" s="687"/>
      <c r="AP30" s="713" t="s">
        <v>305</v>
      </c>
      <c r="AQ30" s="714"/>
      <c r="AR30" s="714"/>
      <c r="AS30" s="714"/>
      <c r="AT30" s="719" t="s">
        <v>306</v>
      </c>
      <c r="AU30" s="230"/>
      <c r="AV30" s="230"/>
      <c r="AW30" s="230"/>
      <c r="AX30" s="722" t="s">
        <v>185</v>
      </c>
      <c r="AY30" s="723"/>
      <c r="AZ30" s="723"/>
      <c r="BA30" s="723"/>
      <c r="BB30" s="723"/>
      <c r="BC30" s="723"/>
      <c r="BD30" s="723"/>
      <c r="BE30" s="723"/>
      <c r="BF30" s="724"/>
      <c r="BG30" s="703">
        <v>98.9</v>
      </c>
      <c r="BH30" s="704"/>
      <c r="BI30" s="704"/>
      <c r="BJ30" s="704"/>
      <c r="BK30" s="704"/>
      <c r="BL30" s="704"/>
      <c r="BM30" s="705">
        <v>96.3</v>
      </c>
      <c r="BN30" s="704"/>
      <c r="BO30" s="704"/>
      <c r="BP30" s="704"/>
      <c r="BQ30" s="706"/>
      <c r="BR30" s="703">
        <v>98.8</v>
      </c>
      <c r="BS30" s="704"/>
      <c r="BT30" s="704"/>
      <c r="BU30" s="704"/>
      <c r="BV30" s="704"/>
      <c r="BW30" s="704"/>
      <c r="BX30" s="705">
        <v>96.1</v>
      </c>
      <c r="BY30" s="704"/>
      <c r="BZ30" s="704"/>
      <c r="CA30" s="704"/>
      <c r="CB30" s="706"/>
      <c r="CD30" s="709"/>
      <c r="CE30" s="710"/>
      <c r="CF30" s="667" t="s">
        <v>307</v>
      </c>
      <c r="CG30" s="664"/>
      <c r="CH30" s="664"/>
      <c r="CI30" s="664"/>
      <c r="CJ30" s="664"/>
      <c r="CK30" s="664"/>
      <c r="CL30" s="664"/>
      <c r="CM30" s="664"/>
      <c r="CN30" s="664"/>
      <c r="CO30" s="664"/>
      <c r="CP30" s="664"/>
      <c r="CQ30" s="665"/>
      <c r="CR30" s="623">
        <v>499699</v>
      </c>
      <c r="CS30" s="626"/>
      <c r="CT30" s="626"/>
      <c r="CU30" s="626"/>
      <c r="CV30" s="626"/>
      <c r="CW30" s="626"/>
      <c r="CX30" s="626"/>
      <c r="CY30" s="627"/>
      <c r="CZ30" s="628">
        <v>6.8</v>
      </c>
      <c r="DA30" s="657"/>
      <c r="DB30" s="657"/>
      <c r="DC30" s="658"/>
      <c r="DD30" s="631">
        <v>482121</v>
      </c>
      <c r="DE30" s="626"/>
      <c r="DF30" s="626"/>
      <c r="DG30" s="626"/>
      <c r="DH30" s="626"/>
      <c r="DI30" s="626"/>
      <c r="DJ30" s="626"/>
      <c r="DK30" s="627"/>
      <c r="DL30" s="631">
        <v>482121</v>
      </c>
      <c r="DM30" s="626"/>
      <c r="DN30" s="626"/>
      <c r="DO30" s="626"/>
      <c r="DP30" s="626"/>
      <c r="DQ30" s="626"/>
      <c r="DR30" s="626"/>
      <c r="DS30" s="626"/>
      <c r="DT30" s="626"/>
      <c r="DU30" s="626"/>
      <c r="DV30" s="627"/>
      <c r="DW30" s="628">
        <v>11.6</v>
      </c>
      <c r="DX30" s="657"/>
      <c r="DY30" s="657"/>
      <c r="DZ30" s="657"/>
      <c r="EA30" s="657"/>
      <c r="EB30" s="657"/>
      <c r="EC30" s="659"/>
    </row>
    <row r="31" spans="2:133" ht="11.25" customHeight="1">
      <c r="B31" s="620" t="s">
        <v>308</v>
      </c>
      <c r="C31" s="621"/>
      <c r="D31" s="621"/>
      <c r="E31" s="621"/>
      <c r="F31" s="621"/>
      <c r="G31" s="621"/>
      <c r="H31" s="621"/>
      <c r="I31" s="621"/>
      <c r="J31" s="621"/>
      <c r="K31" s="621"/>
      <c r="L31" s="621"/>
      <c r="M31" s="621"/>
      <c r="N31" s="621"/>
      <c r="O31" s="621"/>
      <c r="P31" s="621"/>
      <c r="Q31" s="622"/>
      <c r="R31" s="623">
        <v>2914</v>
      </c>
      <c r="S31" s="626"/>
      <c r="T31" s="626"/>
      <c r="U31" s="626"/>
      <c r="V31" s="626"/>
      <c r="W31" s="626"/>
      <c r="X31" s="626"/>
      <c r="Y31" s="627"/>
      <c r="Z31" s="685">
        <v>0</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98.8</v>
      </c>
      <c r="BH31" s="624"/>
      <c r="BI31" s="624"/>
      <c r="BJ31" s="624"/>
      <c r="BK31" s="624"/>
      <c r="BL31" s="624"/>
      <c r="BM31" s="629">
        <v>96.3</v>
      </c>
      <c r="BN31" s="702"/>
      <c r="BO31" s="702"/>
      <c r="BP31" s="702"/>
      <c r="BQ31" s="663"/>
      <c r="BR31" s="701">
        <v>98.9</v>
      </c>
      <c r="BS31" s="624"/>
      <c r="BT31" s="624"/>
      <c r="BU31" s="624"/>
      <c r="BV31" s="624"/>
      <c r="BW31" s="624"/>
      <c r="BX31" s="629">
        <v>96.3</v>
      </c>
      <c r="BY31" s="702"/>
      <c r="BZ31" s="702"/>
      <c r="CA31" s="702"/>
      <c r="CB31" s="663"/>
      <c r="CD31" s="709"/>
      <c r="CE31" s="710"/>
      <c r="CF31" s="667" t="s">
        <v>311</v>
      </c>
      <c r="CG31" s="664"/>
      <c r="CH31" s="664"/>
      <c r="CI31" s="664"/>
      <c r="CJ31" s="664"/>
      <c r="CK31" s="664"/>
      <c r="CL31" s="664"/>
      <c r="CM31" s="664"/>
      <c r="CN31" s="664"/>
      <c r="CO31" s="664"/>
      <c r="CP31" s="664"/>
      <c r="CQ31" s="665"/>
      <c r="CR31" s="623">
        <v>50542</v>
      </c>
      <c r="CS31" s="624"/>
      <c r="CT31" s="624"/>
      <c r="CU31" s="624"/>
      <c r="CV31" s="624"/>
      <c r="CW31" s="624"/>
      <c r="CX31" s="624"/>
      <c r="CY31" s="625"/>
      <c r="CZ31" s="628">
        <v>0.7</v>
      </c>
      <c r="DA31" s="657"/>
      <c r="DB31" s="657"/>
      <c r="DC31" s="658"/>
      <c r="DD31" s="631">
        <v>49940</v>
      </c>
      <c r="DE31" s="624"/>
      <c r="DF31" s="624"/>
      <c r="DG31" s="624"/>
      <c r="DH31" s="624"/>
      <c r="DI31" s="624"/>
      <c r="DJ31" s="624"/>
      <c r="DK31" s="625"/>
      <c r="DL31" s="631">
        <v>49940</v>
      </c>
      <c r="DM31" s="624"/>
      <c r="DN31" s="624"/>
      <c r="DO31" s="624"/>
      <c r="DP31" s="624"/>
      <c r="DQ31" s="624"/>
      <c r="DR31" s="624"/>
      <c r="DS31" s="624"/>
      <c r="DT31" s="624"/>
      <c r="DU31" s="624"/>
      <c r="DV31" s="625"/>
      <c r="DW31" s="628">
        <v>1.2</v>
      </c>
      <c r="DX31" s="657"/>
      <c r="DY31" s="657"/>
      <c r="DZ31" s="657"/>
      <c r="EA31" s="657"/>
      <c r="EB31" s="657"/>
      <c r="EC31" s="659"/>
    </row>
    <row r="32" spans="2:133" ht="11.25" customHeight="1">
      <c r="B32" s="620" t="s">
        <v>312</v>
      </c>
      <c r="C32" s="621"/>
      <c r="D32" s="621"/>
      <c r="E32" s="621"/>
      <c r="F32" s="621"/>
      <c r="G32" s="621"/>
      <c r="H32" s="621"/>
      <c r="I32" s="621"/>
      <c r="J32" s="621"/>
      <c r="K32" s="621"/>
      <c r="L32" s="621"/>
      <c r="M32" s="621"/>
      <c r="N32" s="621"/>
      <c r="O32" s="621"/>
      <c r="P32" s="621"/>
      <c r="Q32" s="622"/>
      <c r="R32" s="623">
        <v>528297</v>
      </c>
      <c r="S32" s="626"/>
      <c r="T32" s="626"/>
      <c r="U32" s="626"/>
      <c r="V32" s="626"/>
      <c r="W32" s="626"/>
      <c r="X32" s="626"/>
      <c r="Y32" s="627"/>
      <c r="Z32" s="685">
        <v>7</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98.8</v>
      </c>
      <c r="BH32" s="639"/>
      <c r="BI32" s="639"/>
      <c r="BJ32" s="639"/>
      <c r="BK32" s="639"/>
      <c r="BL32" s="639"/>
      <c r="BM32" s="683">
        <v>95.8</v>
      </c>
      <c r="BN32" s="639"/>
      <c r="BO32" s="639"/>
      <c r="BP32" s="639"/>
      <c r="BQ32" s="676"/>
      <c r="BR32" s="700">
        <v>98.5</v>
      </c>
      <c r="BS32" s="639"/>
      <c r="BT32" s="639"/>
      <c r="BU32" s="639"/>
      <c r="BV32" s="639"/>
      <c r="BW32" s="639"/>
      <c r="BX32" s="683">
        <v>95.3</v>
      </c>
      <c r="BY32" s="639"/>
      <c r="BZ32" s="639"/>
      <c r="CA32" s="639"/>
      <c r="CB32" s="676"/>
      <c r="CD32" s="711"/>
      <c r="CE32" s="712"/>
      <c r="CF32" s="667" t="s">
        <v>314</v>
      </c>
      <c r="CG32" s="664"/>
      <c r="CH32" s="664"/>
      <c r="CI32" s="664"/>
      <c r="CJ32" s="664"/>
      <c r="CK32" s="664"/>
      <c r="CL32" s="664"/>
      <c r="CM32" s="664"/>
      <c r="CN32" s="664"/>
      <c r="CO32" s="664"/>
      <c r="CP32" s="664"/>
      <c r="CQ32" s="665"/>
      <c r="CR32" s="623">
        <v>149</v>
      </c>
      <c r="CS32" s="626"/>
      <c r="CT32" s="626"/>
      <c r="CU32" s="626"/>
      <c r="CV32" s="626"/>
      <c r="CW32" s="626"/>
      <c r="CX32" s="626"/>
      <c r="CY32" s="627"/>
      <c r="CZ32" s="628">
        <v>0</v>
      </c>
      <c r="DA32" s="657"/>
      <c r="DB32" s="657"/>
      <c r="DC32" s="658"/>
      <c r="DD32" s="631">
        <v>149</v>
      </c>
      <c r="DE32" s="626"/>
      <c r="DF32" s="626"/>
      <c r="DG32" s="626"/>
      <c r="DH32" s="626"/>
      <c r="DI32" s="626"/>
      <c r="DJ32" s="626"/>
      <c r="DK32" s="627"/>
      <c r="DL32" s="631">
        <v>149</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315</v>
      </c>
      <c r="C33" s="621"/>
      <c r="D33" s="621"/>
      <c r="E33" s="621"/>
      <c r="F33" s="621"/>
      <c r="G33" s="621"/>
      <c r="H33" s="621"/>
      <c r="I33" s="621"/>
      <c r="J33" s="621"/>
      <c r="K33" s="621"/>
      <c r="L33" s="621"/>
      <c r="M33" s="621"/>
      <c r="N33" s="621"/>
      <c r="O33" s="621"/>
      <c r="P33" s="621"/>
      <c r="Q33" s="622"/>
      <c r="R33" s="623">
        <v>222872</v>
      </c>
      <c r="S33" s="626"/>
      <c r="T33" s="626"/>
      <c r="U33" s="626"/>
      <c r="V33" s="626"/>
      <c r="W33" s="626"/>
      <c r="X33" s="626"/>
      <c r="Y33" s="627"/>
      <c r="Z33" s="685">
        <v>3</v>
      </c>
      <c r="AA33" s="685"/>
      <c r="AB33" s="685"/>
      <c r="AC33" s="685"/>
      <c r="AD33" s="686" t="s">
        <v>242</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3326668</v>
      </c>
      <c r="CS33" s="624"/>
      <c r="CT33" s="624"/>
      <c r="CU33" s="624"/>
      <c r="CV33" s="624"/>
      <c r="CW33" s="624"/>
      <c r="CX33" s="624"/>
      <c r="CY33" s="625"/>
      <c r="CZ33" s="628">
        <v>45</v>
      </c>
      <c r="DA33" s="657"/>
      <c r="DB33" s="657"/>
      <c r="DC33" s="658"/>
      <c r="DD33" s="631">
        <v>2707505</v>
      </c>
      <c r="DE33" s="624"/>
      <c r="DF33" s="624"/>
      <c r="DG33" s="624"/>
      <c r="DH33" s="624"/>
      <c r="DI33" s="624"/>
      <c r="DJ33" s="624"/>
      <c r="DK33" s="625"/>
      <c r="DL33" s="631">
        <v>2135517</v>
      </c>
      <c r="DM33" s="624"/>
      <c r="DN33" s="624"/>
      <c r="DO33" s="624"/>
      <c r="DP33" s="624"/>
      <c r="DQ33" s="624"/>
      <c r="DR33" s="624"/>
      <c r="DS33" s="624"/>
      <c r="DT33" s="624"/>
      <c r="DU33" s="624"/>
      <c r="DV33" s="625"/>
      <c r="DW33" s="628">
        <v>51.3</v>
      </c>
      <c r="DX33" s="657"/>
      <c r="DY33" s="657"/>
      <c r="DZ33" s="657"/>
      <c r="EA33" s="657"/>
      <c r="EB33" s="657"/>
      <c r="EC33" s="659"/>
    </row>
    <row r="34" spans="2:133" ht="11.25" customHeight="1">
      <c r="B34" s="620" t="s">
        <v>317</v>
      </c>
      <c r="C34" s="621"/>
      <c r="D34" s="621"/>
      <c r="E34" s="621"/>
      <c r="F34" s="621"/>
      <c r="G34" s="621"/>
      <c r="H34" s="621"/>
      <c r="I34" s="621"/>
      <c r="J34" s="621"/>
      <c r="K34" s="621"/>
      <c r="L34" s="621"/>
      <c r="M34" s="621"/>
      <c r="N34" s="621"/>
      <c r="O34" s="621"/>
      <c r="P34" s="621"/>
      <c r="Q34" s="622"/>
      <c r="R34" s="623">
        <v>129467</v>
      </c>
      <c r="S34" s="626"/>
      <c r="T34" s="626"/>
      <c r="U34" s="626"/>
      <c r="V34" s="626"/>
      <c r="W34" s="626"/>
      <c r="X34" s="626"/>
      <c r="Y34" s="627"/>
      <c r="Z34" s="685">
        <v>1.7</v>
      </c>
      <c r="AA34" s="685"/>
      <c r="AB34" s="685"/>
      <c r="AC34" s="685"/>
      <c r="AD34" s="686">
        <v>8</v>
      </c>
      <c r="AE34" s="686"/>
      <c r="AF34" s="686"/>
      <c r="AG34" s="686"/>
      <c r="AH34" s="686"/>
      <c r="AI34" s="686"/>
      <c r="AJ34" s="686"/>
      <c r="AK34" s="686"/>
      <c r="AL34" s="628">
        <v>0</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1146086</v>
      </c>
      <c r="CS34" s="626"/>
      <c r="CT34" s="626"/>
      <c r="CU34" s="626"/>
      <c r="CV34" s="626"/>
      <c r="CW34" s="626"/>
      <c r="CX34" s="626"/>
      <c r="CY34" s="627"/>
      <c r="CZ34" s="628">
        <v>15.5</v>
      </c>
      <c r="DA34" s="657"/>
      <c r="DB34" s="657"/>
      <c r="DC34" s="658"/>
      <c r="DD34" s="631">
        <v>780125</v>
      </c>
      <c r="DE34" s="626"/>
      <c r="DF34" s="626"/>
      <c r="DG34" s="626"/>
      <c r="DH34" s="626"/>
      <c r="DI34" s="626"/>
      <c r="DJ34" s="626"/>
      <c r="DK34" s="627"/>
      <c r="DL34" s="631">
        <v>625266</v>
      </c>
      <c r="DM34" s="626"/>
      <c r="DN34" s="626"/>
      <c r="DO34" s="626"/>
      <c r="DP34" s="626"/>
      <c r="DQ34" s="626"/>
      <c r="DR34" s="626"/>
      <c r="DS34" s="626"/>
      <c r="DT34" s="626"/>
      <c r="DU34" s="626"/>
      <c r="DV34" s="627"/>
      <c r="DW34" s="628">
        <v>15</v>
      </c>
      <c r="DX34" s="657"/>
      <c r="DY34" s="657"/>
      <c r="DZ34" s="657"/>
      <c r="EA34" s="657"/>
      <c r="EB34" s="657"/>
      <c r="EC34" s="659"/>
    </row>
    <row r="35" spans="2:133" ht="11.25" customHeight="1">
      <c r="B35" s="620" t="s">
        <v>321</v>
      </c>
      <c r="C35" s="621"/>
      <c r="D35" s="621"/>
      <c r="E35" s="621"/>
      <c r="F35" s="621"/>
      <c r="G35" s="621"/>
      <c r="H35" s="621"/>
      <c r="I35" s="621"/>
      <c r="J35" s="621"/>
      <c r="K35" s="621"/>
      <c r="L35" s="621"/>
      <c r="M35" s="621"/>
      <c r="N35" s="621"/>
      <c r="O35" s="621"/>
      <c r="P35" s="621"/>
      <c r="Q35" s="622"/>
      <c r="R35" s="623">
        <v>540322</v>
      </c>
      <c r="S35" s="626"/>
      <c r="T35" s="626"/>
      <c r="U35" s="626"/>
      <c r="V35" s="626"/>
      <c r="W35" s="626"/>
      <c r="X35" s="626"/>
      <c r="Y35" s="627"/>
      <c r="Z35" s="685">
        <v>7.2</v>
      </c>
      <c r="AA35" s="685"/>
      <c r="AB35" s="685"/>
      <c r="AC35" s="685"/>
      <c r="AD35" s="686" t="s">
        <v>242</v>
      </c>
      <c r="AE35" s="686"/>
      <c r="AF35" s="686"/>
      <c r="AG35" s="686"/>
      <c r="AH35" s="686"/>
      <c r="AI35" s="686"/>
      <c r="AJ35" s="686"/>
      <c r="AK35" s="686"/>
      <c r="AL35" s="628" t="s">
        <v>127</v>
      </c>
      <c r="AM35" s="629"/>
      <c r="AN35" s="629"/>
      <c r="AO35" s="687"/>
      <c r="AP35" s="234"/>
      <c r="AQ35" s="691" t="s">
        <v>322</v>
      </c>
      <c r="AR35" s="692"/>
      <c r="AS35" s="692"/>
      <c r="AT35" s="692"/>
      <c r="AU35" s="692"/>
      <c r="AV35" s="692"/>
      <c r="AW35" s="692"/>
      <c r="AX35" s="692"/>
      <c r="AY35" s="693"/>
      <c r="AZ35" s="688">
        <v>951964</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38583</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24940</v>
      </c>
      <c r="CS35" s="624"/>
      <c r="CT35" s="624"/>
      <c r="CU35" s="624"/>
      <c r="CV35" s="624"/>
      <c r="CW35" s="624"/>
      <c r="CX35" s="624"/>
      <c r="CY35" s="625"/>
      <c r="CZ35" s="628">
        <v>0.3</v>
      </c>
      <c r="DA35" s="657"/>
      <c r="DB35" s="657"/>
      <c r="DC35" s="658"/>
      <c r="DD35" s="631">
        <v>15590</v>
      </c>
      <c r="DE35" s="624"/>
      <c r="DF35" s="624"/>
      <c r="DG35" s="624"/>
      <c r="DH35" s="624"/>
      <c r="DI35" s="624"/>
      <c r="DJ35" s="624"/>
      <c r="DK35" s="625"/>
      <c r="DL35" s="631">
        <v>9651</v>
      </c>
      <c r="DM35" s="624"/>
      <c r="DN35" s="624"/>
      <c r="DO35" s="624"/>
      <c r="DP35" s="624"/>
      <c r="DQ35" s="624"/>
      <c r="DR35" s="624"/>
      <c r="DS35" s="624"/>
      <c r="DT35" s="624"/>
      <c r="DU35" s="624"/>
      <c r="DV35" s="625"/>
      <c r="DW35" s="628">
        <v>0.2</v>
      </c>
      <c r="DX35" s="657"/>
      <c r="DY35" s="657"/>
      <c r="DZ35" s="657"/>
      <c r="EA35" s="657"/>
      <c r="EB35" s="657"/>
      <c r="EC35" s="659"/>
    </row>
    <row r="36" spans="2:133" ht="11.25" customHeight="1">
      <c r="B36" s="620" t="s">
        <v>325</v>
      </c>
      <c r="C36" s="621"/>
      <c r="D36" s="621"/>
      <c r="E36" s="621"/>
      <c r="F36" s="621"/>
      <c r="G36" s="621"/>
      <c r="H36" s="621"/>
      <c r="I36" s="621"/>
      <c r="J36" s="621"/>
      <c r="K36" s="621"/>
      <c r="L36" s="621"/>
      <c r="M36" s="621"/>
      <c r="N36" s="621"/>
      <c r="O36" s="621"/>
      <c r="P36" s="621"/>
      <c r="Q36" s="622"/>
      <c r="R36" s="623" t="s">
        <v>136</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326</v>
      </c>
      <c r="AR36" s="661"/>
      <c r="AS36" s="661"/>
      <c r="AT36" s="661"/>
      <c r="AU36" s="661"/>
      <c r="AV36" s="661"/>
      <c r="AW36" s="661"/>
      <c r="AX36" s="661"/>
      <c r="AY36" s="662"/>
      <c r="AZ36" s="623">
        <v>210021</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-36102</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961126</v>
      </c>
      <c r="CS36" s="626"/>
      <c r="CT36" s="626"/>
      <c r="CU36" s="626"/>
      <c r="CV36" s="626"/>
      <c r="CW36" s="626"/>
      <c r="CX36" s="626"/>
      <c r="CY36" s="627"/>
      <c r="CZ36" s="628">
        <v>13</v>
      </c>
      <c r="DA36" s="657"/>
      <c r="DB36" s="657"/>
      <c r="DC36" s="658"/>
      <c r="DD36" s="631">
        <v>862518</v>
      </c>
      <c r="DE36" s="626"/>
      <c r="DF36" s="626"/>
      <c r="DG36" s="626"/>
      <c r="DH36" s="626"/>
      <c r="DI36" s="626"/>
      <c r="DJ36" s="626"/>
      <c r="DK36" s="627"/>
      <c r="DL36" s="631">
        <v>773471</v>
      </c>
      <c r="DM36" s="626"/>
      <c r="DN36" s="626"/>
      <c r="DO36" s="626"/>
      <c r="DP36" s="626"/>
      <c r="DQ36" s="626"/>
      <c r="DR36" s="626"/>
      <c r="DS36" s="626"/>
      <c r="DT36" s="626"/>
      <c r="DU36" s="626"/>
      <c r="DV36" s="627"/>
      <c r="DW36" s="628">
        <v>18.600000000000001</v>
      </c>
      <c r="DX36" s="657"/>
      <c r="DY36" s="657"/>
      <c r="DZ36" s="657"/>
      <c r="EA36" s="657"/>
      <c r="EB36" s="657"/>
      <c r="EC36" s="659"/>
    </row>
    <row r="37" spans="2:133" ht="11.25" customHeight="1">
      <c r="B37" s="620" t="s">
        <v>329</v>
      </c>
      <c r="C37" s="621"/>
      <c r="D37" s="621"/>
      <c r="E37" s="621"/>
      <c r="F37" s="621"/>
      <c r="G37" s="621"/>
      <c r="H37" s="621"/>
      <c r="I37" s="621"/>
      <c r="J37" s="621"/>
      <c r="K37" s="621"/>
      <c r="L37" s="621"/>
      <c r="M37" s="621"/>
      <c r="N37" s="621"/>
      <c r="O37" s="621"/>
      <c r="P37" s="621"/>
      <c r="Q37" s="622"/>
      <c r="R37" s="623">
        <v>271422</v>
      </c>
      <c r="S37" s="626"/>
      <c r="T37" s="626"/>
      <c r="U37" s="626"/>
      <c r="V37" s="626"/>
      <c r="W37" s="626"/>
      <c r="X37" s="626"/>
      <c r="Y37" s="627"/>
      <c r="Z37" s="685">
        <v>3.6</v>
      </c>
      <c r="AA37" s="685"/>
      <c r="AB37" s="685"/>
      <c r="AC37" s="685"/>
      <c r="AD37" s="686" t="s">
        <v>127</v>
      </c>
      <c r="AE37" s="686"/>
      <c r="AF37" s="686"/>
      <c r="AG37" s="686"/>
      <c r="AH37" s="686"/>
      <c r="AI37" s="686"/>
      <c r="AJ37" s="686"/>
      <c r="AK37" s="686"/>
      <c r="AL37" s="628" t="s">
        <v>136</v>
      </c>
      <c r="AM37" s="629"/>
      <c r="AN37" s="629"/>
      <c r="AO37" s="687"/>
      <c r="AQ37" s="660" t="s">
        <v>330</v>
      </c>
      <c r="AR37" s="661"/>
      <c r="AS37" s="661"/>
      <c r="AT37" s="661"/>
      <c r="AU37" s="661"/>
      <c r="AV37" s="661"/>
      <c r="AW37" s="661"/>
      <c r="AX37" s="661"/>
      <c r="AY37" s="662"/>
      <c r="AZ37" s="623" t="s">
        <v>127</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2810</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612654</v>
      </c>
      <c r="CS37" s="624"/>
      <c r="CT37" s="624"/>
      <c r="CU37" s="624"/>
      <c r="CV37" s="624"/>
      <c r="CW37" s="624"/>
      <c r="CX37" s="624"/>
      <c r="CY37" s="625"/>
      <c r="CZ37" s="628">
        <v>8.3000000000000007</v>
      </c>
      <c r="DA37" s="657"/>
      <c r="DB37" s="657"/>
      <c r="DC37" s="658"/>
      <c r="DD37" s="631">
        <v>612654</v>
      </c>
      <c r="DE37" s="624"/>
      <c r="DF37" s="624"/>
      <c r="DG37" s="624"/>
      <c r="DH37" s="624"/>
      <c r="DI37" s="624"/>
      <c r="DJ37" s="624"/>
      <c r="DK37" s="625"/>
      <c r="DL37" s="631">
        <v>583621</v>
      </c>
      <c r="DM37" s="624"/>
      <c r="DN37" s="624"/>
      <c r="DO37" s="624"/>
      <c r="DP37" s="624"/>
      <c r="DQ37" s="624"/>
      <c r="DR37" s="624"/>
      <c r="DS37" s="624"/>
      <c r="DT37" s="624"/>
      <c r="DU37" s="624"/>
      <c r="DV37" s="625"/>
      <c r="DW37" s="628">
        <v>14</v>
      </c>
      <c r="DX37" s="657"/>
      <c r="DY37" s="657"/>
      <c r="DZ37" s="657"/>
      <c r="EA37" s="657"/>
      <c r="EB37" s="657"/>
      <c r="EC37" s="659"/>
    </row>
    <row r="38" spans="2:133" ht="11.25" customHeight="1">
      <c r="B38" s="635" t="s">
        <v>333</v>
      </c>
      <c r="C38" s="636"/>
      <c r="D38" s="636"/>
      <c r="E38" s="636"/>
      <c r="F38" s="636"/>
      <c r="G38" s="636"/>
      <c r="H38" s="636"/>
      <c r="I38" s="636"/>
      <c r="J38" s="636"/>
      <c r="K38" s="636"/>
      <c r="L38" s="636"/>
      <c r="M38" s="636"/>
      <c r="N38" s="636"/>
      <c r="O38" s="636"/>
      <c r="P38" s="636"/>
      <c r="Q38" s="637"/>
      <c r="R38" s="638">
        <v>7552008</v>
      </c>
      <c r="S38" s="675"/>
      <c r="T38" s="675"/>
      <c r="U38" s="675"/>
      <c r="V38" s="675"/>
      <c r="W38" s="675"/>
      <c r="X38" s="675"/>
      <c r="Y38" s="680"/>
      <c r="Z38" s="681">
        <v>100</v>
      </c>
      <c r="AA38" s="681"/>
      <c r="AB38" s="681"/>
      <c r="AC38" s="681"/>
      <c r="AD38" s="682">
        <v>3894937</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t="s">
        <v>127</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4567</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951964</v>
      </c>
      <c r="CS38" s="626"/>
      <c r="CT38" s="626"/>
      <c r="CU38" s="626"/>
      <c r="CV38" s="626"/>
      <c r="CW38" s="626"/>
      <c r="CX38" s="626"/>
      <c r="CY38" s="627"/>
      <c r="CZ38" s="628">
        <v>12.9</v>
      </c>
      <c r="DA38" s="657"/>
      <c r="DB38" s="657"/>
      <c r="DC38" s="658"/>
      <c r="DD38" s="631">
        <v>835238</v>
      </c>
      <c r="DE38" s="626"/>
      <c r="DF38" s="626"/>
      <c r="DG38" s="626"/>
      <c r="DH38" s="626"/>
      <c r="DI38" s="626"/>
      <c r="DJ38" s="626"/>
      <c r="DK38" s="627"/>
      <c r="DL38" s="631">
        <v>727129</v>
      </c>
      <c r="DM38" s="626"/>
      <c r="DN38" s="626"/>
      <c r="DO38" s="626"/>
      <c r="DP38" s="626"/>
      <c r="DQ38" s="626"/>
      <c r="DR38" s="626"/>
      <c r="DS38" s="626"/>
      <c r="DT38" s="626"/>
      <c r="DU38" s="626"/>
      <c r="DV38" s="627"/>
      <c r="DW38" s="628">
        <v>17.5</v>
      </c>
      <c r="DX38" s="657"/>
      <c r="DY38" s="657"/>
      <c r="DZ38" s="657"/>
      <c r="EA38" s="657"/>
      <c r="EB38" s="657"/>
      <c r="EC38" s="659"/>
    </row>
    <row r="39" spans="2:133" ht="11.25" customHeight="1">
      <c r="AQ39" s="660" t="s">
        <v>337</v>
      </c>
      <c r="AR39" s="661"/>
      <c r="AS39" s="661"/>
      <c r="AT39" s="661"/>
      <c r="AU39" s="661"/>
      <c r="AV39" s="661"/>
      <c r="AW39" s="661"/>
      <c r="AX39" s="661"/>
      <c r="AY39" s="662"/>
      <c r="AZ39" s="623" t="s">
        <v>127</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81</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242332</v>
      </c>
      <c r="CS39" s="624"/>
      <c r="CT39" s="624"/>
      <c r="CU39" s="624"/>
      <c r="CV39" s="624"/>
      <c r="CW39" s="624"/>
      <c r="CX39" s="624"/>
      <c r="CY39" s="625"/>
      <c r="CZ39" s="628">
        <v>3.3</v>
      </c>
      <c r="DA39" s="657"/>
      <c r="DB39" s="657"/>
      <c r="DC39" s="658"/>
      <c r="DD39" s="631">
        <v>214034</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c r="AQ40" s="660" t="s">
        <v>341</v>
      </c>
      <c r="AR40" s="661"/>
      <c r="AS40" s="661"/>
      <c r="AT40" s="661"/>
      <c r="AU40" s="661"/>
      <c r="AV40" s="661"/>
      <c r="AW40" s="661"/>
      <c r="AX40" s="661"/>
      <c r="AY40" s="662"/>
      <c r="AZ40" s="623">
        <v>201974</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127</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220</v>
      </c>
      <c r="CS40" s="626"/>
      <c r="CT40" s="626"/>
      <c r="CU40" s="626"/>
      <c r="CV40" s="626"/>
      <c r="CW40" s="626"/>
      <c r="CX40" s="626"/>
      <c r="CY40" s="627"/>
      <c r="CZ40" s="628">
        <v>0</v>
      </c>
      <c r="DA40" s="657"/>
      <c r="DB40" s="657"/>
      <c r="DC40" s="658"/>
      <c r="DD40" s="631" t="s">
        <v>136</v>
      </c>
      <c r="DE40" s="626"/>
      <c r="DF40" s="626"/>
      <c r="DG40" s="626"/>
      <c r="DH40" s="626"/>
      <c r="DI40" s="626"/>
      <c r="DJ40" s="626"/>
      <c r="DK40" s="627"/>
      <c r="DL40" s="631" t="s">
        <v>127</v>
      </c>
      <c r="DM40" s="626"/>
      <c r="DN40" s="626"/>
      <c r="DO40" s="626"/>
      <c r="DP40" s="626"/>
      <c r="DQ40" s="626"/>
      <c r="DR40" s="626"/>
      <c r="DS40" s="626"/>
      <c r="DT40" s="626"/>
      <c r="DU40" s="626"/>
      <c r="DV40" s="627"/>
      <c r="DW40" s="628" t="s">
        <v>136</v>
      </c>
      <c r="DX40" s="657"/>
      <c r="DY40" s="657"/>
      <c r="DZ40" s="657"/>
      <c r="EA40" s="657"/>
      <c r="EB40" s="657"/>
      <c r="EC40" s="659"/>
    </row>
    <row r="41" spans="2:133" ht="11.25" customHeight="1">
      <c r="AQ41" s="672" t="s">
        <v>344</v>
      </c>
      <c r="AR41" s="673"/>
      <c r="AS41" s="673"/>
      <c r="AT41" s="673"/>
      <c r="AU41" s="673"/>
      <c r="AV41" s="673"/>
      <c r="AW41" s="673"/>
      <c r="AX41" s="673"/>
      <c r="AY41" s="674"/>
      <c r="AZ41" s="638">
        <v>539969</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353</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136</v>
      </c>
      <c r="CS41" s="624"/>
      <c r="CT41" s="624"/>
      <c r="CU41" s="624"/>
      <c r="CV41" s="624"/>
      <c r="CW41" s="624"/>
      <c r="CX41" s="624"/>
      <c r="CY41" s="625"/>
      <c r="CZ41" s="628" t="s">
        <v>127</v>
      </c>
      <c r="DA41" s="657"/>
      <c r="DB41" s="657"/>
      <c r="DC41" s="658"/>
      <c r="DD41" s="631" t="s">
        <v>136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1026252</v>
      </c>
      <c r="CS42" s="626"/>
      <c r="CT42" s="626"/>
      <c r="CU42" s="626"/>
      <c r="CV42" s="626"/>
      <c r="CW42" s="626"/>
      <c r="CX42" s="626"/>
      <c r="CY42" s="627"/>
      <c r="CZ42" s="628">
        <v>13.9</v>
      </c>
      <c r="DA42" s="629"/>
      <c r="DB42" s="629"/>
      <c r="DC42" s="630"/>
      <c r="DD42" s="631">
        <v>287089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6800</v>
      </c>
      <c r="CS43" s="624"/>
      <c r="CT43" s="624"/>
      <c r="CU43" s="624"/>
      <c r="CV43" s="624"/>
      <c r="CW43" s="624"/>
      <c r="CX43" s="624"/>
      <c r="CY43" s="625"/>
      <c r="CZ43" s="628">
        <v>0.1</v>
      </c>
      <c r="DA43" s="657"/>
      <c r="DB43" s="657"/>
      <c r="DC43" s="658"/>
      <c r="DD43" s="631">
        <v>6800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351</v>
      </c>
      <c r="CD44" s="651" t="s">
        <v>302</v>
      </c>
      <c r="CE44" s="652"/>
      <c r="CF44" s="620" t="s">
        <v>352</v>
      </c>
      <c r="CG44" s="621"/>
      <c r="CH44" s="621"/>
      <c r="CI44" s="621"/>
      <c r="CJ44" s="621"/>
      <c r="CK44" s="621"/>
      <c r="CL44" s="621"/>
      <c r="CM44" s="621"/>
      <c r="CN44" s="621"/>
      <c r="CO44" s="621"/>
      <c r="CP44" s="621"/>
      <c r="CQ44" s="622"/>
      <c r="CR44" s="623">
        <v>1026252</v>
      </c>
      <c r="CS44" s="626"/>
      <c r="CT44" s="626"/>
      <c r="CU44" s="626"/>
      <c r="CV44" s="626"/>
      <c r="CW44" s="626"/>
      <c r="CX44" s="626"/>
      <c r="CY44" s="627"/>
      <c r="CZ44" s="628">
        <v>13.9</v>
      </c>
      <c r="DA44" s="629"/>
      <c r="DB44" s="629"/>
      <c r="DC44" s="630"/>
      <c r="DD44" s="631">
        <v>287089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353</v>
      </c>
      <c r="CG45" s="621"/>
      <c r="CH45" s="621"/>
      <c r="CI45" s="621"/>
      <c r="CJ45" s="621"/>
      <c r="CK45" s="621"/>
      <c r="CL45" s="621"/>
      <c r="CM45" s="621"/>
      <c r="CN45" s="621"/>
      <c r="CO45" s="621"/>
      <c r="CP45" s="621"/>
      <c r="CQ45" s="622"/>
      <c r="CR45" s="623">
        <v>667268</v>
      </c>
      <c r="CS45" s="624"/>
      <c r="CT45" s="624"/>
      <c r="CU45" s="624"/>
      <c r="CV45" s="624"/>
      <c r="CW45" s="624"/>
      <c r="CX45" s="624"/>
      <c r="CY45" s="625"/>
      <c r="CZ45" s="628">
        <v>9</v>
      </c>
      <c r="DA45" s="657"/>
      <c r="DB45" s="657"/>
      <c r="DC45" s="658"/>
      <c r="DD45" s="631">
        <v>29445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354</v>
      </c>
      <c r="CG46" s="621"/>
      <c r="CH46" s="621"/>
      <c r="CI46" s="621"/>
      <c r="CJ46" s="621"/>
      <c r="CK46" s="621"/>
      <c r="CL46" s="621"/>
      <c r="CM46" s="621"/>
      <c r="CN46" s="621"/>
      <c r="CO46" s="621"/>
      <c r="CP46" s="621"/>
      <c r="CQ46" s="622"/>
      <c r="CR46" s="623">
        <v>322144</v>
      </c>
      <c r="CS46" s="626"/>
      <c r="CT46" s="626"/>
      <c r="CU46" s="626"/>
      <c r="CV46" s="626"/>
      <c r="CW46" s="626"/>
      <c r="CX46" s="626"/>
      <c r="CY46" s="627"/>
      <c r="CZ46" s="628">
        <v>4.4000000000000004</v>
      </c>
      <c r="DA46" s="629"/>
      <c r="DB46" s="629"/>
      <c r="DC46" s="630"/>
      <c r="DD46" s="631">
        <v>257454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355</v>
      </c>
      <c r="CG47" s="621"/>
      <c r="CH47" s="621"/>
      <c r="CI47" s="621"/>
      <c r="CJ47" s="621"/>
      <c r="CK47" s="621"/>
      <c r="CL47" s="621"/>
      <c r="CM47" s="621"/>
      <c r="CN47" s="621"/>
      <c r="CO47" s="621"/>
      <c r="CP47" s="621"/>
      <c r="CQ47" s="622"/>
      <c r="CR47" s="623" t="s">
        <v>127</v>
      </c>
      <c r="CS47" s="624"/>
      <c r="CT47" s="624"/>
      <c r="CU47" s="624"/>
      <c r="CV47" s="624"/>
      <c r="CW47" s="624"/>
      <c r="CX47" s="624"/>
      <c r="CY47" s="625"/>
      <c r="CZ47" s="628" t="s">
        <v>127</v>
      </c>
      <c r="DA47" s="657"/>
      <c r="DB47" s="657"/>
      <c r="DC47" s="658"/>
      <c r="DD47" s="631" t="s">
        <v>242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356</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136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357</v>
      </c>
      <c r="CE49" s="636"/>
      <c r="CF49" s="636"/>
      <c r="CG49" s="636"/>
      <c r="CH49" s="636"/>
      <c r="CI49" s="636"/>
      <c r="CJ49" s="636"/>
      <c r="CK49" s="636"/>
      <c r="CL49" s="636"/>
      <c r="CM49" s="636"/>
      <c r="CN49" s="636"/>
      <c r="CO49" s="636"/>
      <c r="CP49" s="636"/>
      <c r="CQ49" s="637"/>
      <c r="CR49" s="638">
        <v>7391227</v>
      </c>
      <c r="CS49" s="639"/>
      <c r="CT49" s="639"/>
      <c r="CU49" s="639"/>
      <c r="CV49" s="639"/>
      <c r="CW49" s="639"/>
      <c r="CX49" s="639"/>
      <c r="CY49" s="640"/>
      <c r="CZ49" s="641">
        <v>100</v>
      </c>
      <c r="DA49" s="642"/>
      <c r="DB49" s="642"/>
      <c r="DC49" s="643"/>
      <c r="DD49" s="644">
        <v>4791608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QNEj1ZXWmm37gyI7xVHqh/yC4cli9BiUO8tQTLgKLT7m6Z3eRvvPhIAoktviDoqlW60bzylhQBlJ2nPAtBcOkg==" saltValue="BXle0JRmzcqbodt9vs2I4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DG7" sqref="DG7:DK7"/>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380</v>
      </c>
      <c r="C7" s="1102"/>
      <c r="D7" s="1102"/>
      <c r="E7" s="1102"/>
      <c r="F7" s="1102"/>
      <c r="G7" s="1102"/>
      <c r="H7" s="1102"/>
      <c r="I7" s="1102"/>
      <c r="J7" s="1102"/>
      <c r="K7" s="1102"/>
      <c r="L7" s="1102"/>
      <c r="M7" s="1102"/>
      <c r="N7" s="1102"/>
      <c r="O7" s="1102"/>
      <c r="P7" s="1103"/>
      <c r="Q7" s="1155">
        <v>7435</v>
      </c>
      <c r="R7" s="1156"/>
      <c r="S7" s="1156"/>
      <c r="T7" s="1156"/>
      <c r="U7" s="1156"/>
      <c r="V7" s="1156">
        <v>7280</v>
      </c>
      <c r="W7" s="1156"/>
      <c r="X7" s="1156"/>
      <c r="Y7" s="1156"/>
      <c r="Z7" s="1156"/>
      <c r="AA7" s="1156">
        <v>155</v>
      </c>
      <c r="AB7" s="1156"/>
      <c r="AC7" s="1156"/>
      <c r="AD7" s="1156"/>
      <c r="AE7" s="1157"/>
      <c r="AF7" s="1158">
        <v>149</v>
      </c>
      <c r="AG7" s="1159"/>
      <c r="AH7" s="1159"/>
      <c r="AI7" s="1159"/>
      <c r="AJ7" s="1160"/>
      <c r="AK7" s="1142">
        <v>471</v>
      </c>
      <c r="AL7" s="1143"/>
      <c r="AM7" s="1143"/>
      <c r="AN7" s="1143"/>
      <c r="AO7" s="1143"/>
      <c r="AP7" s="1143">
        <v>6600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589</v>
      </c>
      <c r="BS7" s="1146" t="s">
        <v>588</v>
      </c>
      <c r="BT7" s="1147"/>
      <c r="BU7" s="1147"/>
      <c r="BV7" s="1147"/>
      <c r="BW7" s="1147"/>
      <c r="BX7" s="1147"/>
      <c r="BY7" s="1147"/>
      <c r="BZ7" s="1147"/>
      <c r="CA7" s="1147"/>
      <c r="CB7" s="1147"/>
      <c r="CC7" s="1147"/>
      <c r="CD7" s="1147"/>
      <c r="CE7" s="1147"/>
      <c r="CF7" s="1147"/>
      <c r="CG7" s="1148"/>
      <c r="CH7" s="1139">
        <v>0</v>
      </c>
      <c r="CI7" s="1140"/>
      <c r="CJ7" s="1140"/>
      <c r="CK7" s="1140"/>
      <c r="CL7" s="1141"/>
      <c r="CM7" s="1139">
        <v>40</v>
      </c>
      <c r="CN7" s="1140"/>
      <c r="CO7" s="1140"/>
      <c r="CP7" s="1140"/>
      <c r="CQ7" s="1141"/>
      <c r="CR7" s="1139">
        <v>20</v>
      </c>
      <c r="CS7" s="1140"/>
      <c r="CT7" s="1140"/>
      <c r="CU7" s="1140"/>
      <c r="CV7" s="1141"/>
      <c r="CW7" s="1139" t="s">
        <v>576</v>
      </c>
      <c r="CX7" s="1140"/>
      <c r="CY7" s="1140"/>
      <c r="CZ7" s="1140"/>
      <c r="DA7" s="1141"/>
      <c r="DB7" s="1139">
        <v>61</v>
      </c>
      <c r="DC7" s="1140"/>
      <c r="DD7" s="1140"/>
      <c r="DE7" s="1140"/>
      <c r="DF7" s="1141"/>
      <c r="DG7" s="1139" t="s">
        <v>576</v>
      </c>
      <c r="DH7" s="1140"/>
      <c r="DI7" s="1140"/>
      <c r="DJ7" s="1140"/>
      <c r="DK7" s="1141"/>
      <c r="DL7" s="1139" t="s">
        <v>576</v>
      </c>
      <c r="DM7" s="1140"/>
      <c r="DN7" s="1140"/>
      <c r="DO7" s="1140"/>
      <c r="DP7" s="1141"/>
      <c r="DQ7" s="1139" t="s">
        <v>576</v>
      </c>
      <c r="DR7" s="1140"/>
      <c r="DS7" s="1140"/>
      <c r="DT7" s="1140"/>
      <c r="DU7" s="1141"/>
      <c r="DV7" s="1166"/>
      <c r="DW7" s="1167"/>
      <c r="DX7" s="1167"/>
      <c r="DY7" s="1167"/>
      <c r="DZ7" s="1168"/>
      <c r="EA7" s="254"/>
    </row>
    <row r="8" spans="1:131" s="255" customFormat="1" ht="26.25" customHeight="1">
      <c r="A8" s="261">
        <v>2</v>
      </c>
      <c r="B8" s="1088" t="s">
        <v>381</v>
      </c>
      <c r="C8" s="1089"/>
      <c r="D8" s="1089"/>
      <c r="E8" s="1089"/>
      <c r="F8" s="1089"/>
      <c r="G8" s="1089"/>
      <c r="H8" s="1089"/>
      <c r="I8" s="1089"/>
      <c r="J8" s="1089"/>
      <c r="K8" s="1089"/>
      <c r="L8" s="1089"/>
      <c r="M8" s="1089"/>
      <c r="N8" s="1089"/>
      <c r="O8" s="1089"/>
      <c r="P8" s="1090"/>
      <c r="Q8" s="1094">
        <v>9</v>
      </c>
      <c r="R8" s="1095"/>
      <c r="S8" s="1095"/>
      <c r="T8" s="1095"/>
      <c r="U8" s="1095"/>
      <c r="V8" s="1095">
        <v>9</v>
      </c>
      <c r="W8" s="1095"/>
      <c r="X8" s="1095"/>
      <c r="Y8" s="1095"/>
      <c r="Z8" s="1095"/>
      <c r="AA8" s="1095">
        <v>0</v>
      </c>
      <c r="AB8" s="1095"/>
      <c r="AC8" s="1095"/>
      <c r="AD8" s="1095"/>
      <c r="AE8" s="1096"/>
      <c r="AF8" s="1070">
        <v>0</v>
      </c>
      <c r="AG8" s="1071"/>
      <c r="AH8" s="1071"/>
      <c r="AI8" s="1071"/>
      <c r="AJ8" s="1072"/>
      <c r="AK8" s="1137">
        <v>6</v>
      </c>
      <c r="AL8" s="1138"/>
      <c r="AM8" s="1138"/>
      <c r="AN8" s="1138"/>
      <c r="AO8" s="1138"/>
      <c r="AP8" s="1138">
        <v>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382</v>
      </c>
      <c r="C9" s="1089"/>
      <c r="D9" s="1089"/>
      <c r="E9" s="1089"/>
      <c r="F9" s="1089"/>
      <c r="G9" s="1089"/>
      <c r="H9" s="1089"/>
      <c r="I9" s="1089"/>
      <c r="J9" s="1089"/>
      <c r="K9" s="1089"/>
      <c r="L9" s="1089"/>
      <c r="M9" s="1089"/>
      <c r="N9" s="1089"/>
      <c r="O9" s="1089"/>
      <c r="P9" s="1090"/>
      <c r="Q9" s="1094">
        <v>58</v>
      </c>
      <c r="R9" s="1095"/>
      <c r="S9" s="1095"/>
      <c r="T9" s="1095"/>
      <c r="U9" s="1095"/>
      <c r="V9" s="1095">
        <v>53</v>
      </c>
      <c r="W9" s="1095"/>
      <c r="X9" s="1095"/>
      <c r="Y9" s="1095"/>
      <c r="Z9" s="1095"/>
      <c r="AA9" s="1095">
        <v>5</v>
      </c>
      <c r="AB9" s="1095"/>
      <c r="AC9" s="1095"/>
      <c r="AD9" s="1095"/>
      <c r="AE9" s="1096"/>
      <c r="AF9" s="1070">
        <v>5</v>
      </c>
      <c r="AG9" s="1071"/>
      <c r="AH9" s="1071"/>
      <c r="AI9" s="1071"/>
      <c r="AJ9" s="1072"/>
      <c r="AK9" s="1137">
        <v>23</v>
      </c>
      <c r="AL9" s="1138"/>
      <c r="AM9" s="1138"/>
      <c r="AN9" s="1138"/>
      <c r="AO9" s="1138"/>
      <c r="AP9" s="1138" t="s">
        <v>576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t="s">
        <v>383</v>
      </c>
      <c r="C10" s="1089"/>
      <c r="D10" s="1089"/>
      <c r="E10" s="1089"/>
      <c r="F10" s="1089"/>
      <c r="G10" s="1089"/>
      <c r="H10" s="1089"/>
      <c r="I10" s="1089"/>
      <c r="J10" s="1089"/>
      <c r="K10" s="1089"/>
      <c r="L10" s="1089"/>
      <c r="M10" s="1089"/>
      <c r="N10" s="1089"/>
      <c r="O10" s="1089"/>
      <c r="P10" s="1090"/>
      <c r="Q10" s="1094">
        <v>0</v>
      </c>
      <c r="R10" s="1095"/>
      <c r="S10" s="1095"/>
      <c r="T10" s="1095"/>
      <c r="U10" s="1095"/>
      <c r="V10" s="1095">
        <v>0</v>
      </c>
      <c r="W10" s="1095"/>
      <c r="X10" s="1095"/>
      <c r="Y10" s="1095"/>
      <c r="Z10" s="1095"/>
      <c r="AA10" s="1095" t="s">
        <v>576</v>
      </c>
      <c r="AB10" s="1095"/>
      <c r="AC10" s="1095"/>
      <c r="AD10" s="1095"/>
      <c r="AE10" s="1096"/>
      <c r="AF10" s="1070" t="s">
        <v>127</v>
      </c>
      <c r="AG10" s="1071"/>
      <c r="AH10" s="1071"/>
      <c r="AI10" s="1071"/>
      <c r="AJ10" s="1072"/>
      <c r="AK10" s="1137" t="s">
        <v>576</v>
      </c>
      <c r="AL10" s="1138"/>
      <c r="AM10" s="1138"/>
      <c r="AN10" s="1138"/>
      <c r="AO10" s="1138"/>
      <c r="AP10" s="1138" t="s">
        <v>576</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t="s">
        <v>384</v>
      </c>
      <c r="C11" s="1089"/>
      <c r="D11" s="1089"/>
      <c r="E11" s="1089"/>
      <c r="F11" s="1089"/>
      <c r="G11" s="1089"/>
      <c r="H11" s="1089"/>
      <c r="I11" s="1089"/>
      <c r="J11" s="1089"/>
      <c r="K11" s="1089"/>
      <c r="L11" s="1089"/>
      <c r="M11" s="1089"/>
      <c r="N11" s="1089"/>
      <c r="O11" s="1089"/>
      <c r="P11" s="1090"/>
      <c r="Q11" s="1094">
        <v>51</v>
      </c>
      <c r="R11" s="1095"/>
      <c r="S11" s="1095"/>
      <c r="T11" s="1095"/>
      <c r="U11" s="1095"/>
      <c r="V11" s="1095">
        <v>50</v>
      </c>
      <c r="W11" s="1095"/>
      <c r="X11" s="1095"/>
      <c r="Y11" s="1095"/>
      <c r="Z11" s="1095"/>
      <c r="AA11" s="1095">
        <v>1</v>
      </c>
      <c r="AB11" s="1095"/>
      <c r="AC11" s="1095"/>
      <c r="AD11" s="1095"/>
      <c r="AE11" s="1096"/>
      <c r="AF11" s="1070">
        <v>1</v>
      </c>
      <c r="AG11" s="1071"/>
      <c r="AH11" s="1071"/>
      <c r="AI11" s="1071"/>
      <c r="AJ11" s="1072"/>
      <c r="AK11" s="1137">
        <v>32</v>
      </c>
      <c r="AL11" s="1138"/>
      <c r="AM11" s="1138"/>
      <c r="AN11" s="1138"/>
      <c r="AO11" s="1138"/>
      <c r="AP11" s="1138" t="s">
        <v>576</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t="s">
        <v>385</v>
      </c>
      <c r="C12" s="1089"/>
      <c r="D12" s="1089"/>
      <c r="E12" s="1089"/>
      <c r="F12" s="1089"/>
      <c r="G12" s="1089"/>
      <c r="H12" s="1089"/>
      <c r="I12" s="1089"/>
      <c r="J12" s="1089"/>
      <c r="K12" s="1089"/>
      <c r="L12" s="1089"/>
      <c r="M12" s="1089"/>
      <c r="N12" s="1089"/>
      <c r="O12" s="1089"/>
      <c r="P12" s="1090"/>
      <c r="Q12" s="1094">
        <v>5</v>
      </c>
      <c r="R12" s="1095"/>
      <c r="S12" s="1095"/>
      <c r="T12" s="1095"/>
      <c r="U12" s="1095"/>
      <c r="V12" s="1095">
        <v>5</v>
      </c>
      <c r="W12" s="1095"/>
      <c r="X12" s="1095"/>
      <c r="Y12" s="1095"/>
      <c r="Z12" s="1095"/>
      <c r="AA12" s="1095">
        <v>0</v>
      </c>
      <c r="AB12" s="1095"/>
      <c r="AC12" s="1095"/>
      <c r="AD12" s="1095"/>
      <c r="AE12" s="1096"/>
      <c r="AF12" s="1070">
        <v>0</v>
      </c>
      <c r="AG12" s="1071"/>
      <c r="AH12" s="1071"/>
      <c r="AI12" s="1071"/>
      <c r="AJ12" s="1072"/>
      <c r="AK12" s="1137">
        <v>2</v>
      </c>
      <c r="AL12" s="1138"/>
      <c r="AM12" s="1138"/>
      <c r="AN12" s="1138"/>
      <c r="AO12" s="1138"/>
      <c r="AP12" s="1138" t="s">
        <v>576</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v>7552</v>
      </c>
      <c r="R23" s="1120"/>
      <c r="S23" s="1120"/>
      <c r="T23" s="1120"/>
      <c r="U23" s="1120"/>
      <c r="V23" s="1120">
        <v>7391</v>
      </c>
      <c r="W23" s="1120"/>
      <c r="X23" s="1120"/>
      <c r="Y23" s="1120"/>
      <c r="Z23" s="1120"/>
      <c r="AA23" s="1120">
        <v>161</v>
      </c>
      <c r="AB23" s="1120"/>
      <c r="AC23" s="1120"/>
      <c r="AD23" s="1120"/>
      <c r="AE23" s="1121"/>
      <c r="AF23" s="1122">
        <v>155</v>
      </c>
      <c r="AG23" s="1120"/>
      <c r="AH23" s="1120"/>
      <c r="AI23" s="1120"/>
      <c r="AJ23" s="1123"/>
      <c r="AK23" s="1124"/>
      <c r="AL23" s="1125"/>
      <c r="AM23" s="1125"/>
      <c r="AN23" s="1125"/>
      <c r="AO23" s="1125"/>
      <c r="AP23" s="1120">
        <v>6601</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363</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2317</v>
      </c>
      <c r="R28" s="1105"/>
      <c r="S28" s="1105"/>
      <c r="T28" s="1105"/>
      <c r="U28" s="1105"/>
      <c r="V28" s="1105">
        <v>2278</v>
      </c>
      <c r="W28" s="1105"/>
      <c r="X28" s="1105"/>
      <c r="Y28" s="1105"/>
      <c r="Z28" s="1105"/>
      <c r="AA28" s="1105">
        <v>39</v>
      </c>
      <c r="AB28" s="1105"/>
      <c r="AC28" s="1105"/>
      <c r="AD28" s="1105"/>
      <c r="AE28" s="1106"/>
      <c r="AF28" s="1107">
        <v>39</v>
      </c>
      <c r="AG28" s="1105"/>
      <c r="AH28" s="1105"/>
      <c r="AI28" s="1105"/>
      <c r="AJ28" s="1108"/>
      <c r="AK28" s="1109">
        <v>202</v>
      </c>
      <c r="AL28" s="1097"/>
      <c r="AM28" s="1097"/>
      <c r="AN28" s="1097"/>
      <c r="AO28" s="1097"/>
      <c r="AP28" s="1097" t="s">
        <v>576</v>
      </c>
      <c r="AQ28" s="1097"/>
      <c r="AR28" s="1097"/>
      <c r="AS28" s="1097"/>
      <c r="AT28" s="1097"/>
      <c r="AU28" s="1097" t="s">
        <v>576</v>
      </c>
      <c r="AV28" s="1097"/>
      <c r="AW28" s="1097"/>
      <c r="AX28" s="1097"/>
      <c r="AY28" s="1097"/>
      <c r="AZ28" s="1098" t="s">
        <v>576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346</v>
      </c>
      <c r="R29" s="1095"/>
      <c r="S29" s="1095"/>
      <c r="T29" s="1095"/>
      <c r="U29" s="1095"/>
      <c r="V29" s="1095">
        <v>343</v>
      </c>
      <c r="W29" s="1095"/>
      <c r="X29" s="1095"/>
      <c r="Y29" s="1095"/>
      <c r="Z29" s="1095"/>
      <c r="AA29" s="1095">
        <v>3</v>
      </c>
      <c r="AB29" s="1095"/>
      <c r="AC29" s="1095"/>
      <c r="AD29" s="1095"/>
      <c r="AE29" s="1096"/>
      <c r="AF29" s="1070">
        <v>3</v>
      </c>
      <c r="AG29" s="1071"/>
      <c r="AH29" s="1071"/>
      <c r="AI29" s="1071"/>
      <c r="AJ29" s="1072"/>
      <c r="AK29" s="1031">
        <v>75</v>
      </c>
      <c r="AL29" s="1022"/>
      <c r="AM29" s="1022"/>
      <c r="AN29" s="1022"/>
      <c r="AO29" s="1022"/>
      <c r="AP29" s="1022" t="s">
        <v>576</v>
      </c>
      <c r="AQ29" s="1022"/>
      <c r="AR29" s="1022"/>
      <c r="AS29" s="1022"/>
      <c r="AT29" s="1022"/>
      <c r="AU29" s="1022" t="s">
        <v>576</v>
      </c>
      <c r="AV29" s="1022"/>
      <c r="AW29" s="1022"/>
      <c r="AX29" s="1022"/>
      <c r="AY29" s="1022"/>
      <c r="AZ29" s="1093" t="s">
        <v>576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633</v>
      </c>
      <c r="R30" s="1095"/>
      <c r="S30" s="1095"/>
      <c r="T30" s="1095"/>
      <c r="U30" s="1095"/>
      <c r="V30" s="1095">
        <v>600</v>
      </c>
      <c r="W30" s="1095"/>
      <c r="X30" s="1095"/>
      <c r="Y30" s="1095"/>
      <c r="Z30" s="1095"/>
      <c r="AA30" s="1095">
        <v>33</v>
      </c>
      <c r="AB30" s="1095"/>
      <c r="AC30" s="1095"/>
      <c r="AD30" s="1095"/>
      <c r="AE30" s="1096"/>
      <c r="AF30" s="1070">
        <v>33</v>
      </c>
      <c r="AG30" s="1071"/>
      <c r="AH30" s="1071"/>
      <c r="AI30" s="1071"/>
      <c r="AJ30" s="1072"/>
      <c r="AK30" s="1031">
        <v>153</v>
      </c>
      <c r="AL30" s="1022"/>
      <c r="AM30" s="1022"/>
      <c r="AN30" s="1022"/>
      <c r="AO30" s="1022"/>
      <c r="AP30" s="1022">
        <v>3154</v>
      </c>
      <c r="AQ30" s="1022"/>
      <c r="AR30" s="1022"/>
      <c r="AS30" s="1022"/>
      <c r="AT30" s="1022"/>
      <c r="AU30" s="1022">
        <v>2246</v>
      </c>
      <c r="AV30" s="1022"/>
      <c r="AW30" s="1022"/>
      <c r="AX30" s="1022"/>
      <c r="AY30" s="1022"/>
      <c r="AZ30" s="1093" t="s">
        <v>576</v>
      </c>
      <c r="BA30" s="1093"/>
      <c r="BB30" s="1093"/>
      <c r="BC30" s="1093"/>
      <c r="BD30" s="1093"/>
      <c r="BE30" s="1083" t="s">
        <v>403</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404</v>
      </c>
      <c r="C31" s="1089"/>
      <c r="D31" s="1089"/>
      <c r="E31" s="1089"/>
      <c r="F31" s="1089"/>
      <c r="G31" s="1089"/>
      <c r="H31" s="1089"/>
      <c r="I31" s="1089"/>
      <c r="J31" s="1089"/>
      <c r="K31" s="1089"/>
      <c r="L31" s="1089"/>
      <c r="M31" s="1089"/>
      <c r="N31" s="1089"/>
      <c r="O31" s="1089"/>
      <c r="P31" s="1090"/>
      <c r="Q31" s="1094">
        <v>90</v>
      </c>
      <c r="R31" s="1095"/>
      <c r="S31" s="1095"/>
      <c r="T31" s="1095"/>
      <c r="U31" s="1095"/>
      <c r="V31" s="1095">
        <v>87</v>
      </c>
      <c r="W31" s="1095"/>
      <c r="X31" s="1095"/>
      <c r="Y31" s="1095"/>
      <c r="Z31" s="1095"/>
      <c r="AA31" s="1095">
        <v>3</v>
      </c>
      <c r="AB31" s="1095"/>
      <c r="AC31" s="1095"/>
      <c r="AD31" s="1095"/>
      <c r="AE31" s="1096"/>
      <c r="AF31" s="1070">
        <v>3</v>
      </c>
      <c r="AG31" s="1071"/>
      <c r="AH31" s="1071"/>
      <c r="AI31" s="1071"/>
      <c r="AJ31" s="1072"/>
      <c r="AK31" s="1031">
        <v>57</v>
      </c>
      <c r="AL31" s="1022"/>
      <c r="AM31" s="1022"/>
      <c r="AN31" s="1022"/>
      <c r="AO31" s="1022"/>
      <c r="AP31" s="1022">
        <v>548</v>
      </c>
      <c r="AQ31" s="1022"/>
      <c r="AR31" s="1022"/>
      <c r="AS31" s="1022"/>
      <c r="AT31" s="1022"/>
      <c r="AU31" s="1022">
        <v>435</v>
      </c>
      <c r="AV31" s="1022"/>
      <c r="AW31" s="1022"/>
      <c r="AX31" s="1022"/>
      <c r="AY31" s="1022"/>
      <c r="AZ31" s="1093" t="s">
        <v>576</v>
      </c>
      <c r="BA31" s="1093"/>
      <c r="BB31" s="1093"/>
      <c r="BC31" s="1093"/>
      <c r="BD31" s="1093"/>
      <c r="BE31" s="1083" t="s">
        <v>405</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79</v>
      </c>
      <c r="AG63" s="1010"/>
      <c r="AH63" s="1010"/>
      <c r="AI63" s="1010"/>
      <c r="AJ63" s="1081"/>
      <c r="AK63" s="1082"/>
      <c r="AL63" s="1014"/>
      <c r="AM63" s="1014"/>
      <c r="AN63" s="1014"/>
      <c r="AO63" s="1014"/>
      <c r="AP63" s="1010">
        <v>3702</v>
      </c>
      <c r="AQ63" s="1010"/>
      <c r="AR63" s="1010"/>
      <c r="AS63" s="1010"/>
      <c r="AT63" s="1010"/>
      <c r="AU63" s="1010">
        <v>2681</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409</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410</v>
      </c>
      <c r="W66" s="1053"/>
      <c r="X66" s="1053"/>
      <c r="Y66" s="1053"/>
      <c r="Z66" s="1054"/>
      <c r="AA66" s="1052" t="s">
        <v>411</v>
      </c>
      <c r="AB66" s="1053"/>
      <c r="AC66" s="1053"/>
      <c r="AD66" s="1053"/>
      <c r="AE66" s="1054"/>
      <c r="AF66" s="1058" t="s">
        <v>412</v>
      </c>
      <c r="AG66" s="1059"/>
      <c r="AH66" s="1059"/>
      <c r="AI66" s="1059"/>
      <c r="AJ66" s="1060"/>
      <c r="AK66" s="1052" t="s">
        <v>413</v>
      </c>
      <c r="AL66" s="1047"/>
      <c r="AM66" s="1047"/>
      <c r="AN66" s="1047"/>
      <c r="AO66" s="1048"/>
      <c r="AP66" s="1052" t="s">
        <v>414</v>
      </c>
      <c r="AQ66" s="1053"/>
      <c r="AR66" s="1053"/>
      <c r="AS66" s="1053"/>
      <c r="AT66" s="1054"/>
      <c r="AU66" s="1052" t="s">
        <v>415</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577</v>
      </c>
      <c r="C68" s="1037"/>
      <c r="D68" s="1037"/>
      <c r="E68" s="1037"/>
      <c r="F68" s="1037"/>
      <c r="G68" s="1037"/>
      <c r="H68" s="1037"/>
      <c r="I68" s="1037"/>
      <c r="J68" s="1037"/>
      <c r="K68" s="1037"/>
      <c r="L68" s="1037"/>
      <c r="M68" s="1037"/>
      <c r="N68" s="1037"/>
      <c r="O68" s="1037"/>
      <c r="P68" s="1038"/>
      <c r="Q68" s="1039">
        <v>53</v>
      </c>
      <c r="R68" s="1033"/>
      <c r="S68" s="1033"/>
      <c r="T68" s="1033"/>
      <c r="U68" s="1033"/>
      <c r="V68" s="1033">
        <v>38</v>
      </c>
      <c r="W68" s="1033"/>
      <c r="X68" s="1033"/>
      <c r="Y68" s="1033"/>
      <c r="Z68" s="1033"/>
      <c r="AA68" s="1033">
        <v>15</v>
      </c>
      <c r="AB68" s="1033"/>
      <c r="AC68" s="1033"/>
      <c r="AD68" s="1033"/>
      <c r="AE68" s="1033"/>
      <c r="AF68" s="1033">
        <v>15</v>
      </c>
      <c r="AG68" s="1033"/>
      <c r="AH68" s="1033"/>
      <c r="AI68" s="1033"/>
      <c r="AJ68" s="1033"/>
      <c r="AK68" s="1033" t="s">
        <v>576</v>
      </c>
      <c r="AL68" s="1033"/>
      <c r="AM68" s="1033"/>
      <c r="AN68" s="1033"/>
      <c r="AO68" s="1033"/>
      <c r="AP68" s="1033" t="s">
        <v>576</v>
      </c>
      <c r="AQ68" s="1033"/>
      <c r="AR68" s="1033"/>
      <c r="AS68" s="1033"/>
      <c r="AT68" s="1033"/>
      <c r="AU68" s="1033" t="s">
        <v>576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578</v>
      </c>
      <c r="C69" s="1026"/>
      <c r="D69" s="1026"/>
      <c r="E69" s="1026"/>
      <c r="F69" s="1026"/>
      <c r="G69" s="1026"/>
      <c r="H69" s="1026"/>
      <c r="I69" s="1026"/>
      <c r="J69" s="1026"/>
      <c r="K69" s="1026"/>
      <c r="L69" s="1026"/>
      <c r="M69" s="1026"/>
      <c r="N69" s="1026"/>
      <c r="O69" s="1026"/>
      <c r="P69" s="1027"/>
      <c r="Q69" s="1028">
        <v>102</v>
      </c>
      <c r="R69" s="1022"/>
      <c r="S69" s="1022"/>
      <c r="T69" s="1022"/>
      <c r="U69" s="1022"/>
      <c r="V69" s="1022">
        <v>101</v>
      </c>
      <c r="W69" s="1022"/>
      <c r="X69" s="1022"/>
      <c r="Y69" s="1022"/>
      <c r="Z69" s="1022"/>
      <c r="AA69" s="1022">
        <v>1</v>
      </c>
      <c r="AB69" s="1022"/>
      <c r="AC69" s="1022"/>
      <c r="AD69" s="1022"/>
      <c r="AE69" s="1022"/>
      <c r="AF69" s="1022">
        <v>1</v>
      </c>
      <c r="AG69" s="1022"/>
      <c r="AH69" s="1022"/>
      <c r="AI69" s="1022"/>
      <c r="AJ69" s="1022"/>
      <c r="AK69" s="1022" t="s">
        <v>576</v>
      </c>
      <c r="AL69" s="1022"/>
      <c r="AM69" s="1022"/>
      <c r="AN69" s="1022"/>
      <c r="AO69" s="1022"/>
      <c r="AP69" s="1022" t="s">
        <v>576</v>
      </c>
      <c r="AQ69" s="1022"/>
      <c r="AR69" s="1022"/>
      <c r="AS69" s="1022"/>
      <c r="AT69" s="1022"/>
      <c r="AU69" s="1022" t="s">
        <v>576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579</v>
      </c>
      <c r="C70" s="1026"/>
      <c r="D70" s="1026"/>
      <c r="E70" s="1026"/>
      <c r="F70" s="1026"/>
      <c r="G70" s="1026"/>
      <c r="H70" s="1026"/>
      <c r="I70" s="1026"/>
      <c r="J70" s="1026"/>
      <c r="K70" s="1026"/>
      <c r="L70" s="1026"/>
      <c r="M70" s="1026"/>
      <c r="N70" s="1026"/>
      <c r="O70" s="1026"/>
      <c r="P70" s="1027"/>
      <c r="Q70" s="1028">
        <v>183</v>
      </c>
      <c r="R70" s="1022"/>
      <c r="S70" s="1022"/>
      <c r="T70" s="1022"/>
      <c r="U70" s="1022"/>
      <c r="V70" s="1022">
        <v>170</v>
      </c>
      <c r="W70" s="1022"/>
      <c r="X70" s="1022"/>
      <c r="Y70" s="1022"/>
      <c r="Z70" s="1022"/>
      <c r="AA70" s="1022">
        <v>13</v>
      </c>
      <c r="AB70" s="1022"/>
      <c r="AC70" s="1022"/>
      <c r="AD70" s="1022"/>
      <c r="AE70" s="1022"/>
      <c r="AF70" s="1022">
        <v>13</v>
      </c>
      <c r="AG70" s="1022"/>
      <c r="AH70" s="1022"/>
      <c r="AI70" s="1022"/>
      <c r="AJ70" s="1022"/>
      <c r="AK70" s="1022" t="s">
        <v>576</v>
      </c>
      <c r="AL70" s="1022"/>
      <c r="AM70" s="1022"/>
      <c r="AN70" s="1022"/>
      <c r="AO70" s="1022"/>
      <c r="AP70" s="1022" t="s">
        <v>576</v>
      </c>
      <c r="AQ70" s="1022"/>
      <c r="AR70" s="1022"/>
      <c r="AS70" s="1022"/>
      <c r="AT70" s="1022"/>
      <c r="AU70" s="1022" t="s">
        <v>590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580</v>
      </c>
      <c r="C71" s="1026"/>
      <c r="D71" s="1026"/>
      <c r="E71" s="1026"/>
      <c r="F71" s="1026"/>
      <c r="G71" s="1026"/>
      <c r="H71" s="1026"/>
      <c r="I71" s="1026"/>
      <c r="J71" s="1026"/>
      <c r="K71" s="1026"/>
      <c r="L71" s="1026"/>
      <c r="M71" s="1026"/>
      <c r="N71" s="1026"/>
      <c r="O71" s="1026"/>
      <c r="P71" s="1027"/>
      <c r="Q71" s="1028">
        <v>4475</v>
      </c>
      <c r="R71" s="1022"/>
      <c r="S71" s="1022"/>
      <c r="T71" s="1022"/>
      <c r="U71" s="1022"/>
      <c r="V71" s="1022">
        <v>4444</v>
      </c>
      <c r="W71" s="1022"/>
      <c r="X71" s="1022"/>
      <c r="Y71" s="1022"/>
      <c r="Z71" s="1022"/>
      <c r="AA71" s="1022">
        <v>31</v>
      </c>
      <c r="AB71" s="1022"/>
      <c r="AC71" s="1022"/>
      <c r="AD71" s="1022"/>
      <c r="AE71" s="1022"/>
      <c r="AF71" s="1022">
        <v>31</v>
      </c>
      <c r="AG71" s="1022"/>
      <c r="AH71" s="1022"/>
      <c r="AI71" s="1022"/>
      <c r="AJ71" s="1022"/>
      <c r="AK71" s="1022" t="s">
        <v>576</v>
      </c>
      <c r="AL71" s="1022"/>
      <c r="AM71" s="1022"/>
      <c r="AN71" s="1022"/>
      <c r="AO71" s="1022"/>
      <c r="AP71" s="1022">
        <v>2265</v>
      </c>
      <c r="AQ71" s="1022"/>
      <c r="AR71" s="1022"/>
      <c r="AS71" s="1022"/>
      <c r="AT71" s="1022"/>
      <c r="AU71" s="1022">
        <v>406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581</v>
      </c>
      <c r="C72" s="1026"/>
      <c r="D72" s="1026"/>
      <c r="E72" s="1026"/>
      <c r="F72" s="1026"/>
      <c r="G72" s="1026"/>
      <c r="H72" s="1026"/>
      <c r="I72" s="1026"/>
      <c r="J72" s="1026"/>
      <c r="K72" s="1026"/>
      <c r="L72" s="1026"/>
      <c r="M72" s="1026"/>
      <c r="N72" s="1026"/>
      <c r="O72" s="1026"/>
      <c r="P72" s="1027"/>
      <c r="Q72" s="1028">
        <v>2</v>
      </c>
      <c r="R72" s="1022"/>
      <c r="S72" s="1022"/>
      <c r="T72" s="1022"/>
      <c r="U72" s="1022"/>
      <c r="V72" s="1022">
        <v>2</v>
      </c>
      <c r="W72" s="1022"/>
      <c r="X72" s="1022"/>
      <c r="Y72" s="1022"/>
      <c r="Z72" s="1022"/>
      <c r="AA72" s="1022">
        <v>0</v>
      </c>
      <c r="AB72" s="1022"/>
      <c r="AC72" s="1022"/>
      <c r="AD72" s="1022"/>
      <c r="AE72" s="1022"/>
      <c r="AF72" s="1022">
        <v>0</v>
      </c>
      <c r="AG72" s="1022"/>
      <c r="AH72" s="1022"/>
      <c r="AI72" s="1022"/>
      <c r="AJ72" s="1022"/>
      <c r="AK72" s="1022" t="s">
        <v>576</v>
      </c>
      <c r="AL72" s="1022"/>
      <c r="AM72" s="1022"/>
      <c r="AN72" s="1022"/>
      <c r="AO72" s="1022"/>
      <c r="AP72" s="1022" t="s">
        <v>590</v>
      </c>
      <c r="AQ72" s="1022"/>
      <c r="AR72" s="1022"/>
      <c r="AS72" s="1022"/>
      <c r="AT72" s="1022"/>
      <c r="AU72" s="1022" t="s">
        <v>576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582</v>
      </c>
      <c r="C73" s="1026"/>
      <c r="D73" s="1026"/>
      <c r="E73" s="1026"/>
      <c r="F73" s="1026"/>
      <c r="G73" s="1026"/>
      <c r="H73" s="1026"/>
      <c r="I73" s="1026"/>
      <c r="J73" s="1026"/>
      <c r="K73" s="1026"/>
      <c r="L73" s="1026"/>
      <c r="M73" s="1026"/>
      <c r="N73" s="1026"/>
      <c r="O73" s="1026"/>
      <c r="P73" s="1027"/>
      <c r="Q73" s="1028">
        <v>291</v>
      </c>
      <c r="R73" s="1022"/>
      <c r="S73" s="1022"/>
      <c r="T73" s="1022"/>
      <c r="U73" s="1022"/>
      <c r="V73" s="1022">
        <v>277</v>
      </c>
      <c r="W73" s="1022"/>
      <c r="X73" s="1022"/>
      <c r="Y73" s="1022"/>
      <c r="Z73" s="1022"/>
      <c r="AA73" s="1022">
        <v>13</v>
      </c>
      <c r="AB73" s="1022"/>
      <c r="AC73" s="1022"/>
      <c r="AD73" s="1022"/>
      <c r="AE73" s="1022"/>
      <c r="AF73" s="1022">
        <v>13</v>
      </c>
      <c r="AG73" s="1022"/>
      <c r="AH73" s="1022"/>
      <c r="AI73" s="1022"/>
      <c r="AJ73" s="1022"/>
      <c r="AK73" s="1022">
        <v>90</v>
      </c>
      <c r="AL73" s="1022"/>
      <c r="AM73" s="1022"/>
      <c r="AN73" s="1022"/>
      <c r="AO73" s="1022"/>
      <c r="AP73" s="1022" t="s">
        <v>576</v>
      </c>
      <c r="AQ73" s="1022"/>
      <c r="AR73" s="1022"/>
      <c r="AS73" s="1022"/>
      <c r="AT73" s="1022"/>
      <c r="AU73" s="1022" t="s">
        <v>576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583</v>
      </c>
      <c r="C74" s="1026"/>
      <c r="D74" s="1026"/>
      <c r="E74" s="1026"/>
      <c r="F74" s="1026"/>
      <c r="G74" s="1026"/>
      <c r="H74" s="1026"/>
      <c r="I74" s="1026"/>
      <c r="J74" s="1026"/>
      <c r="K74" s="1026"/>
      <c r="L74" s="1026"/>
      <c r="M74" s="1026"/>
      <c r="N74" s="1026"/>
      <c r="O74" s="1026"/>
      <c r="P74" s="1027"/>
      <c r="Q74" s="1028">
        <v>66</v>
      </c>
      <c r="R74" s="1022"/>
      <c r="S74" s="1022"/>
      <c r="T74" s="1022"/>
      <c r="U74" s="1022"/>
      <c r="V74" s="1022">
        <v>66</v>
      </c>
      <c r="W74" s="1022"/>
      <c r="X74" s="1022"/>
      <c r="Y74" s="1022"/>
      <c r="Z74" s="1022"/>
      <c r="AA74" s="1022" t="s">
        <v>576</v>
      </c>
      <c r="AB74" s="1022"/>
      <c r="AC74" s="1022"/>
      <c r="AD74" s="1022"/>
      <c r="AE74" s="1022"/>
      <c r="AF74" s="1022" t="s">
        <v>590</v>
      </c>
      <c r="AG74" s="1022"/>
      <c r="AH74" s="1022"/>
      <c r="AI74" s="1022"/>
      <c r="AJ74" s="1022"/>
      <c r="AK74" s="1022" t="s">
        <v>590</v>
      </c>
      <c r="AL74" s="1022"/>
      <c r="AM74" s="1022"/>
      <c r="AN74" s="1022"/>
      <c r="AO74" s="1022"/>
      <c r="AP74" s="1022" t="s">
        <v>576</v>
      </c>
      <c r="AQ74" s="1022"/>
      <c r="AR74" s="1022"/>
      <c r="AS74" s="1022"/>
      <c r="AT74" s="1022"/>
      <c r="AU74" s="1022" t="s">
        <v>576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584</v>
      </c>
      <c r="C75" s="1026"/>
      <c r="D75" s="1026"/>
      <c r="E75" s="1026"/>
      <c r="F75" s="1026"/>
      <c r="G75" s="1026"/>
      <c r="H75" s="1026"/>
      <c r="I75" s="1026"/>
      <c r="J75" s="1026"/>
      <c r="K75" s="1026"/>
      <c r="L75" s="1026"/>
      <c r="M75" s="1026"/>
      <c r="N75" s="1026"/>
      <c r="O75" s="1026"/>
      <c r="P75" s="1027"/>
      <c r="Q75" s="1029">
        <v>985</v>
      </c>
      <c r="R75" s="1030"/>
      <c r="S75" s="1030"/>
      <c r="T75" s="1030"/>
      <c r="U75" s="1031"/>
      <c r="V75" s="1032">
        <v>954</v>
      </c>
      <c r="W75" s="1030"/>
      <c r="X75" s="1030"/>
      <c r="Y75" s="1030"/>
      <c r="Z75" s="1031"/>
      <c r="AA75" s="1032">
        <v>31</v>
      </c>
      <c r="AB75" s="1030"/>
      <c r="AC75" s="1030"/>
      <c r="AD75" s="1030"/>
      <c r="AE75" s="1031"/>
      <c r="AF75" s="1032">
        <v>31</v>
      </c>
      <c r="AG75" s="1030"/>
      <c r="AH75" s="1030"/>
      <c r="AI75" s="1030"/>
      <c r="AJ75" s="1031"/>
      <c r="AK75" s="1032" t="s">
        <v>576</v>
      </c>
      <c r="AL75" s="1030"/>
      <c r="AM75" s="1030"/>
      <c r="AN75" s="1030"/>
      <c r="AO75" s="1031"/>
      <c r="AP75" s="1032" t="s">
        <v>590</v>
      </c>
      <c r="AQ75" s="1030"/>
      <c r="AR75" s="1030"/>
      <c r="AS75" s="1030"/>
      <c r="AT75" s="1031"/>
      <c r="AU75" s="1032" t="s">
        <v>576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585</v>
      </c>
      <c r="C76" s="1026"/>
      <c r="D76" s="1026"/>
      <c r="E76" s="1026"/>
      <c r="F76" s="1026"/>
      <c r="G76" s="1026"/>
      <c r="H76" s="1026"/>
      <c r="I76" s="1026"/>
      <c r="J76" s="1026"/>
      <c r="K76" s="1026"/>
      <c r="L76" s="1026"/>
      <c r="M76" s="1026"/>
      <c r="N76" s="1026"/>
      <c r="O76" s="1026"/>
      <c r="P76" s="1027"/>
      <c r="Q76" s="1029">
        <v>70107</v>
      </c>
      <c r="R76" s="1030"/>
      <c r="S76" s="1030"/>
      <c r="T76" s="1030"/>
      <c r="U76" s="1031"/>
      <c r="V76" s="1032">
        <v>67173</v>
      </c>
      <c r="W76" s="1030"/>
      <c r="X76" s="1030"/>
      <c r="Y76" s="1030"/>
      <c r="Z76" s="1031"/>
      <c r="AA76" s="1032" t="s">
        <v>576</v>
      </c>
      <c r="AB76" s="1030"/>
      <c r="AC76" s="1030"/>
      <c r="AD76" s="1030"/>
      <c r="AE76" s="1031"/>
      <c r="AF76" s="1032">
        <v>2934</v>
      </c>
      <c r="AG76" s="1030"/>
      <c r="AH76" s="1030"/>
      <c r="AI76" s="1030"/>
      <c r="AJ76" s="1031"/>
      <c r="AK76" s="1032">
        <v>169</v>
      </c>
      <c r="AL76" s="1030"/>
      <c r="AM76" s="1030"/>
      <c r="AN76" s="1030"/>
      <c r="AO76" s="1031"/>
      <c r="AP76" s="1032" t="s">
        <v>576</v>
      </c>
      <c r="AQ76" s="1030"/>
      <c r="AR76" s="1030"/>
      <c r="AS76" s="1030"/>
      <c r="AT76" s="1031"/>
      <c r="AU76" s="1032" t="s">
        <v>591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586</v>
      </c>
      <c r="C77" s="1026"/>
      <c r="D77" s="1026"/>
      <c r="E77" s="1026"/>
      <c r="F77" s="1026"/>
      <c r="G77" s="1026"/>
      <c r="H77" s="1026"/>
      <c r="I77" s="1026"/>
      <c r="J77" s="1026"/>
      <c r="K77" s="1026"/>
      <c r="L77" s="1026"/>
      <c r="M77" s="1026"/>
      <c r="N77" s="1026"/>
      <c r="O77" s="1026"/>
      <c r="P77" s="1027"/>
      <c r="Q77" s="1029">
        <v>244</v>
      </c>
      <c r="R77" s="1030"/>
      <c r="S77" s="1030"/>
      <c r="T77" s="1030"/>
      <c r="U77" s="1031"/>
      <c r="V77" s="1032">
        <v>231</v>
      </c>
      <c r="W77" s="1030"/>
      <c r="X77" s="1030"/>
      <c r="Y77" s="1030"/>
      <c r="Z77" s="1031"/>
      <c r="AA77" s="1032">
        <v>13</v>
      </c>
      <c r="AB77" s="1030"/>
      <c r="AC77" s="1030"/>
      <c r="AD77" s="1030"/>
      <c r="AE77" s="1031"/>
      <c r="AF77" s="1032">
        <v>13</v>
      </c>
      <c r="AG77" s="1030"/>
      <c r="AH77" s="1030"/>
      <c r="AI77" s="1030"/>
      <c r="AJ77" s="1031"/>
      <c r="AK77" s="1032">
        <v>36</v>
      </c>
      <c r="AL77" s="1030"/>
      <c r="AM77" s="1030"/>
      <c r="AN77" s="1030"/>
      <c r="AO77" s="1031"/>
      <c r="AP77" s="1032" t="s">
        <v>576</v>
      </c>
      <c r="AQ77" s="1030"/>
      <c r="AR77" s="1030"/>
      <c r="AS77" s="1030"/>
      <c r="AT77" s="1031"/>
      <c r="AU77" s="1032" t="s">
        <v>592</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587</v>
      </c>
      <c r="C78" s="1026"/>
      <c r="D78" s="1026"/>
      <c r="E78" s="1026"/>
      <c r="F78" s="1026"/>
      <c r="G78" s="1026"/>
      <c r="H78" s="1026"/>
      <c r="I78" s="1026"/>
      <c r="J78" s="1026"/>
      <c r="K78" s="1026"/>
      <c r="L78" s="1026"/>
      <c r="M78" s="1026"/>
      <c r="N78" s="1026"/>
      <c r="O78" s="1026"/>
      <c r="P78" s="1027"/>
      <c r="Q78" s="1028">
        <v>767604</v>
      </c>
      <c r="R78" s="1022"/>
      <c r="S78" s="1022"/>
      <c r="T78" s="1022"/>
      <c r="U78" s="1022"/>
      <c r="V78" s="1022">
        <v>751444</v>
      </c>
      <c r="W78" s="1022"/>
      <c r="X78" s="1022"/>
      <c r="Y78" s="1022"/>
      <c r="Z78" s="1022"/>
      <c r="AA78" s="1022">
        <v>16160</v>
      </c>
      <c r="AB78" s="1022"/>
      <c r="AC78" s="1022"/>
      <c r="AD78" s="1022"/>
      <c r="AE78" s="1022"/>
      <c r="AF78" s="1022">
        <v>16160</v>
      </c>
      <c r="AG78" s="1022"/>
      <c r="AH78" s="1022"/>
      <c r="AI78" s="1022"/>
      <c r="AJ78" s="1022"/>
      <c r="AK78" s="1022" t="s">
        <v>576</v>
      </c>
      <c r="AL78" s="1022"/>
      <c r="AM78" s="1022"/>
      <c r="AN78" s="1022"/>
      <c r="AO78" s="1022"/>
      <c r="AP78" s="1022" t="s">
        <v>590</v>
      </c>
      <c r="AQ78" s="1022"/>
      <c r="AR78" s="1022"/>
      <c r="AS78" s="1022"/>
      <c r="AT78" s="1022"/>
      <c r="AU78" s="1022" t="s">
        <v>592</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19211</v>
      </c>
      <c r="AG88" s="1010"/>
      <c r="AH88" s="1010"/>
      <c r="AI88" s="1010"/>
      <c r="AJ88" s="1010"/>
      <c r="AK88" s="1014"/>
      <c r="AL88" s="1014"/>
      <c r="AM88" s="1014"/>
      <c r="AN88" s="1014"/>
      <c r="AO88" s="1014"/>
      <c r="AP88" s="1010">
        <v>2265</v>
      </c>
      <c r="AQ88" s="1010"/>
      <c r="AR88" s="1010"/>
      <c r="AS88" s="1010"/>
      <c r="AT88" s="1010"/>
      <c r="AU88" s="1010">
        <v>406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20</v>
      </c>
      <c r="CS102" s="1002"/>
      <c r="CT102" s="1002"/>
      <c r="CU102" s="1002"/>
      <c r="CV102" s="1003"/>
      <c r="CW102" s="1001" t="s">
        <v>511</v>
      </c>
      <c r="CX102" s="1002"/>
      <c r="CY102" s="1002"/>
      <c r="CZ102" s="1002"/>
      <c r="DA102" s="1003"/>
      <c r="DB102" s="1001">
        <v>87</v>
      </c>
      <c r="DC102" s="1002"/>
      <c r="DD102" s="1002"/>
      <c r="DE102" s="1002"/>
      <c r="DF102" s="1003"/>
      <c r="DG102" s="1001" t="s">
        <v>511</v>
      </c>
      <c r="DH102" s="1002"/>
      <c r="DI102" s="1002"/>
      <c r="DJ102" s="1002"/>
      <c r="DK102" s="1003"/>
      <c r="DL102" s="1001" t="s">
        <v>511</v>
      </c>
      <c r="DM102" s="1002"/>
      <c r="DN102" s="1002"/>
      <c r="DO102" s="1002"/>
      <c r="DP102" s="1003"/>
      <c r="DQ102" s="1001" t="s">
        <v>511</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301</v>
      </c>
      <c r="AG109" s="945"/>
      <c r="AH109" s="945"/>
      <c r="AI109" s="945"/>
      <c r="AJ109" s="946"/>
      <c r="AK109" s="947" t="s">
        <v>300</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301</v>
      </c>
      <c r="BW109" s="945"/>
      <c r="BX109" s="945"/>
      <c r="BY109" s="945"/>
      <c r="BZ109" s="946"/>
      <c r="CA109" s="947" t="s">
        <v>300</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301</v>
      </c>
      <c r="DM109" s="945"/>
      <c r="DN109" s="945"/>
      <c r="DO109" s="945"/>
      <c r="DP109" s="946"/>
      <c r="DQ109" s="947" t="s">
        <v>300</v>
      </c>
      <c r="DR109" s="945"/>
      <c r="DS109" s="945"/>
      <c r="DT109" s="945"/>
      <c r="DU109" s="946"/>
      <c r="DV109" s="947" t="s">
        <v>426</v>
      </c>
      <c r="DW109" s="945"/>
      <c r="DX109" s="945"/>
      <c r="DY109" s="945"/>
      <c r="DZ109" s="976"/>
    </row>
    <row r="110" spans="1:131" s="246" customFormat="1" ht="26.25" customHeight="1">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531342</v>
      </c>
      <c r="AB110" s="938"/>
      <c r="AC110" s="938"/>
      <c r="AD110" s="938"/>
      <c r="AE110" s="939"/>
      <c r="AF110" s="940">
        <v>544262</v>
      </c>
      <c r="AG110" s="938"/>
      <c r="AH110" s="938"/>
      <c r="AI110" s="938"/>
      <c r="AJ110" s="939"/>
      <c r="AK110" s="940">
        <v>550241</v>
      </c>
      <c r="AL110" s="938"/>
      <c r="AM110" s="938"/>
      <c r="AN110" s="938"/>
      <c r="AO110" s="939"/>
      <c r="AP110" s="941">
        <v>15.3</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6413471</v>
      </c>
      <c r="BR110" s="885"/>
      <c r="BS110" s="885"/>
      <c r="BT110" s="885"/>
      <c r="BU110" s="885"/>
      <c r="BV110" s="885">
        <v>6560243</v>
      </c>
      <c r="BW110" s="885"/>
      <c r="BX110" s="885"/>
      <c r="BY110" s="885"/>
      <c r="BZ110" s="885"/>
      <c r="CA110" s="885">
        <v>6600866</v>
      </c>
      <c r="CB110" s="885"/>
      <c r="CC110" s="885"/>
      <c r="CD110" s="885"/>
      <c r="CE110" s="885"/>
      <c r="CF110" s="909">
        <v>183.2</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389</v>
      </c>
      <c r="DH110" s="885"/>
      <c r="DI110" s="885"/>
      <c r="DJ110" s="885"/>
      <c r="DK110" s="885"/>
      <c r="DL110" s="885" t="s">
        <v>127</v>
      </c>
      <c r="DM110" s="885"/>
      <c r="DN110" s="885"/>
      <c r="DO110" s="885"/>
      <c r="DP110" s="885"/>
      <c r="DQ110" s="885" t="s">
        <v>127</v>
      </c>
      <c r="DR110" s="885"/>
      <c r="DS110" s="885"/>
      <c r="DT110" s="885"/>
      <c r="DU110" s="885"/>
      <c r="DV110" s="886" t="s">
        <v>127</v>
      </c>
      <c r="DW110" s="886"/>
      <c r="DX110" s="886"/>
      <c r="DY110" s="886"/>
      <c r="DZ110" s="887"/>
    </row>
    <row r="111" spans="1:131" s="246" customFormat="1" ht="26.25" customHeight="1">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433</v>
      </c>
      <c r="AB111" s="966"/>
      <c r="AC111" s="966"/>
      <c r="AD111" s="966"/>
      <c r="AE111" s="967"/>
      <c r="AF111" s="968" t="s">
        <v>389</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41311</v>
      </c>
      <c r="BR111" s="857"/>
      <c r="BS111" s="857"/>
      <c r="BT111" s="857"/>
      <c r="BU111" s="857"/>
      <c r="BV111" s="857">
        <v>41311</v>
      </c>
      <c r="BW111" s="857"/>
      <c r="BX111" s="857"/>
      <c r="BY111" s="857"/>
      <c r="BZ111" s="857"/>
      <c r="CA111" s="857">
        <v>85974</v>
      </c>
      <c r="CB111" s="857"/>
      <c r="CC111" s="857"/>
      <c r="CD111" s="857"/>
      <c r="CE111" s="857"/>
      <c r="CF111" s="918">
        <v>2.4</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389</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438</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2542733</v>
      </c>
      <c r="BR112" s="857"/>
      <c r="BS112" s="857"/>
      <c r="BT112" s="857"/>
      <c r="BU112" s="857"/>
      <c r="BV112" s="857">
        <v>2607386</v>
      </c>
      <c r="BW112" s="857"/>
      <c r="BX112" s="857"/>
      <c r="BY112" s="857"/>
      <c r="BZ112" s="857"/>
      <c r="CA112" s="857">
        <v>2680461</v>
      </c>
      <c r="CB112" s="857"/>
      <c r="CC112" s="857"/>
      <c r="CD112" s="857"/>
      <c r="CE112" s="857"/>
      <c r="CF112" s="918">
        <v>74.400000000000006</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433</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164886</v>
      </c>
      <c r="AB113" s="966"/>
      <c r="AC113" s="966"/>
      <c r="AD113" s="966"/>
      <c r="AE113" s="967"/>
      <c r="AF113" s="968">
        <v>174831</v>
      </c>
      <c r="AG113" s="966"/>
      <c r="AH113" s="966"/>
      <c r="AI113" s="966"/>
      <c r="AJ113" s="967"/>
      <c r="AK113" s="968">
        <v>191351</v>
      </c>
      <c r="AL113" s="966"/>
      <c r="AM113" s="966"/>
      <c r="AN113" s="966"/>
      <c r="AO113" s="967"/>
      <c r="AP113" s="969">
        <v>5.3</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498935</v>
      </c>
      <c r="BR113" s="857"/>
      <c r="BS113" s="857"/>
      <c r="BT113" s="857"/>
      <c r="BU113" s="857"/>
      <c r="BV113" s="857">
        <v>432634</v>
      </c>
      <c r="BW113" s="857"/>
      <c r="BX113" s="857"/>
      <c r="BY113" s="857"/>
      <c r="BZ113" s="857"/>
      <c r="CA113" s="857">
        <v>405848</v>
      </c>
      <c r="CB113" s="857"/>
      <c r="CC113" s="857"/>
      <c r="CD113" s="857"/>
      <c r="CE113" s="857"/>
      <c r="CF113" s="918">
        <v>11.3</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438</v>
      </c>
      <c r="DR113" s="820"/>
      <c r="DS113" s="820"/>
      <c r="DT113" s="820"/>
      <c r="DU113" s="821"/>
      <c r="DV113" s="867" t="s">
        <v>127</v>
      </c>
      <c r="DW113" s="868"/>
      <c r="DX113" s="868"/>
      <c r="DY113" s="868"/>
      <c r="DZ113" s="869"/>
    </row>
    <row r="114" spans="1:130" s="246" customFormat="1" ht="26.25" customHeight="1">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69587</v>
      </c>
      <c r="AB114" s="820"/>
      <c r="AC114" s="820"/>
      <c r="AD114" s="820"/>
      <c r="AE114" s="821"/>
      <c r="AF114" s="822">
        <v>70140</v>
      </c>
      <c r="AG114" s="820"/>
      <c r="AH114" s="820"/>
      <c r="AI114" s="820"/>
      <c r="AJ114" s="821"/>
      <c r="AK114" s="822">
        <v>82708</v>
      </c>
      <c r="AL114" s="820"/>
      <c r="AM114" s="820"/>
      <c r="AN114" s="820"/>
      <c r="AO114" s="821"/>
      <c r="AP114" s="867">
        <v>2.2999999999999998</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789632</v>
      </c>
      <c r="BR114" s="857"/>
      <c r="BS114" s="857"/>
      <c r="BT114" s="857"/>
      <c r="BU114" s="857"/>
      <c r="BV114" s="857">
        <v>795493</v>
      </c>
      <c r="BW114" s="857"/>
      <c r="BX114" s="857"/>
      <c r="BY114" s="857"/>
      <c r="BZ114" s="857"/>
      <c r="CA114" s="857">
        <v>785701</v>
      </c>
      <c r="CB114" s="857"/>
      <c r="CC114" s="857"/>
      <c r="CD114" s="857"/>
      <c r="CE114" s="857"/>
      <c r="CF114" s="918">
        <v>21.8</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62</v>
      </c>
      <c r="AB115" s="966"/>
      <c r="AC115" s="966"/>
      <c r="AD115" s="966"/>
      <c r="AE115" s="967"/>
      <c r="AF115" s="968" t="s">
        <v>127</v>
      </c>
      <c r="AG115" s="966"/>
      <c r="AH115" s="966"/>
      <c r="AI115" s="966"/>
      <c r="AJ115" s="967"/>
      <c r="AK115" s="968">
        <v>3551</v>
      </c>
      <c r="AL115" s="966"/>
      <c r="AM115" s="966"/>
      <c r="AN115" s="966"/>
      <c r="AO115" s="967"/>
      <c r="AP115" s="969">
        <v>0.1</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41311</v>
      </c>
      <c r="DH115" s="820"/>
      <c r="DI115" s="820"/>
      <c r="DJ115" s="820"/>
      <c r="DK115" s="821"/>
      <c r="DL115" s="822">
        <v>41311</v>
      </c>
      <c r="DM115" s="820"/>
      <c r="DN115" s="820"/>
      <c r="DO115" s="820"/>
      <c r="DP115" s="821"/>
      <c r="DQ115" s="822">
        <v>85974</v>
      </c>
      <c r="DR115" s="820"/>
      <c r="DS115" s="820"/>
      <c r="DT115" s="820"/>
      <c r="DU115" s="821"/>
      <c r="DV115" s="867">
        <v>2.4</v>
      </c>
      <c r="DW115" s="868"/>
      <c r="DX115" s="868"/>
      <c r="DY115" s="868"/>
      <c r="DZ115" s="869"/>
    </row>
    <row r="116" spans="1:130" s="246" customFormat="1" ht="26.25" customHeight="1">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210</v>
      </c>
      <c r="AB116" s="820"/>
      <c r="AC116" s="820"/>
      <c r="AD116" s="820"/>
      <c r="AE116" s="821"/>
      <c r="AF116" s="822">
        <v>159</v>
      </c>
      <c r="AG116" s="820"/>
      <c r="AH116" s="820"/>
      <c r="AI116" s="820"/>
      <c r="AJ116" s="821"/>
      <c r="AK116" s="822">
        <v>106</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433</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766087</v>
      </c>
      <c r="AB117" s="952"/>
      <c r="AC117" s="952"/>
      <c r="AD117" s="952"/>
      <c r="AE117" s="953"/>
      <c r="AF117" s="954">
        <v>789392</v>
      </c>
      <c r="AG117" s="952"/>
      <c r="AH117" s="952"/>
      <c r="AI117" s="952"/>
      <c r="AJ117" s="953"/>
      <c r="AK117" s="954">
        <v>827957</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301</v>
      </c>
      <c r="AG118" s="945"/>
      <c r="AH118" s="945"/>
      <c r="AI118" s="945"/>
      <c r="AJ118" s="946"/>
      <c r="AK118" s="947" t="s">
        <v>300</v>
      </c>
      <c r="AL118" s="945"/>
      <c r="AM118" s="945"/>
      <c r="AN118" s="945"/>
      <c r="AO118" s="946"/>
      <c r="AP118" s="948" t="s">
        <v>426</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457</v>
      </c>
      <c r="BW118" s="888"/>
      <c r="BX118" s="888"/>
      <c r="BY118" s="888"/>
      <c r="BZ118" s="888"/>
      <c r="CA118" s="888" t="s">
        <v>127</v>
      </c>
      <c r="CB118" s="888"/>
      <c r="CC118" s="888"/>
      <c r="CD118" s="888"/>
      <c r="CE118" s="888"/>
      <c r="CF118" s="918" t="s">
        <v>127</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459</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460</v>
      </c>
      <c r="AB119" s="938"/>
      <c r="AC119" s="938"/>
      <c r="AD119" s="938"/>
      <c r="AE119" s="939"/>
      <c r="AF119" s="940" t="s">
        <v>127</v>
      </c>
      <c r="AG119" s="938"/>
      <c r="AH119" s="938"/>
      <c r="AI119" s="938"/>
      <c r="AJ119" s="939"/>
      <c r="AK119" s="940" t="s">
        <v>459</v>
      </c>
      <c r="AL119" s="938"/>
      <c r="AM119" s="938"/>
      <c r="AN119" s="938"/>
      <c r="AO119" s="939"/>
      <c r="AP119" s="941" t="s">
        <v>127</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461</v>
      </c>
      <c r="BP119" s="921"/>
      <c r="BQ119" s="925">
        <v>10286082</v>
      </c>
      <c r="BR119" s="888"/>
      <c r="BS119" s="888"/>
      <c r="BT119" s="888"/>
      <c r="BU119" s="888"/>
      <c r="BV119" s="888">
        <v>10437067</v>
      </c>
      <c r="BW119" s="888"/>
      <c r="BX119" s="888"/>
      <c r="BY119" s="888"/>
      <c r="BZ119" s="888"/>
      <c r="CA119" s="888">
        <v>10558850</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463</v>
      </c>
      <c r="DR119" s="803"/>
      <c r="DS119" s="803"/>
      <c r="DT119" s="803"/>
      <c r="DU119" s="804"/>
      <c r="DV119" s="891" t="s">
        <v>127</v>
      </c>
      <c r="DW119" s="892"/>
      <c r="DX119" s="892"/>
      <c r="DY119" s="892"/>
      <c r="DZ119" s="893"/>
    </row>
    <row r="120" spans="1:130" s="246" customFormat="1" ht="26.25" customHeight="1">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62</v>
      </c>
      <c r="AB120" s="820"/>
      <c r="AC120" s="820"/>
      <c r="AD120" s="820"/>
      <c r="AE120" s="821"/>
      <c r="AF120" s="822" t="s">
        <v>127</v>
      </c>
      <c r="AG120" s="820"/>
      <c r="AH120" s="820"/>
      <c r="AI120" s="820"/>
      <c r="AJ120" s="821"/>
      <c r="AK120" s="822">
        <v>3551</v>
      </c>
      <c r="AL120" s="820"/>
      <c r="AM120" s="820"/>
      <c r="AN120" s="820"/>
      <c r="AO120" s="821"/>
      <c r="AP120" s="867">
        <v>0.1</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4138190</v>
      </c>
      <c r="BR120" s="885"/>
      <c r="BS120" s="885"/>
      <c r="BT120" s="885"/>
      <c r="BU120" s="885"/>
      <c r="BV120" s="885">
        <v>4046339</v>
      </c>
      <c r="BW120" s="885"/>
      <c r="BX120" s="885"/>
      <c r="BY120" s="885"/>
      <c r="BZ120" s="885"/>
      <c r="CA120" s="885">
        <v>3768485</v>
      </c>
      <c r="CB120" s="885"/>
      <c r="CC120" s="885"/>
      <c r="CD120" s="885"/>
      <c r="CE120" s="885"/>
      <c r="CF120" s="909">
        <v>104.6</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2114326</v>
      </c>
      <c r="DH120" s="885"/>
      <c r="DI120" s="885"/>
      <c r="DJ120" s="885"/>
      <c r="DK120" s="885"/>
      <c r="DL120" s="885">
        <v>2192796</v>
      </c>
      <c r="DM120" s="885"/>
      <c r="DN120" s="885"/>
      <c r="DO120" s="885"/>
      <c r="DP120" s="885"/>
      <c r="DQ120" s="885">
        <v>2245627</v>
      </c>
      <c r="DR120" s="885"/>
      <c r="DS120" s="885"/>
      <c r="DT120" s="885"/>
      <c r="DU120" s="885"/>
      <c r="DV120" s="886">
        <v>62.3</v>
      </c>
      <c r="DW120" s="886"/>
      <c r="DX120" s="886"/>
      <c r="DY120" s="886"/>
      <c r="DZ120" s="887"/>
    </row>
    <row r="121" spans="1:130" s="246" customFormat="1" ht="26.25" customHeight="1">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v>100804</v>
      </c>
      <c r="BR121" s="857"/>
      <c r="BS121" s="857"/>
      <c r="BT121" s="857"/>
      <c r="BU121" s="857"/>
      <c r="BV121" s="857">
        <v>89668</v>
      </c>
      <c r="BW121" s="857"/>
      <c r="BX121" s="857"/>
      <c r="BY121" s="857"/>
      <c r="BZ121" s="857"/>
      <c r="CA121" s="857">
        <v>143328</v>
      </c>
      <c r="CB121" s="857"/>
      <c r="CC121" s="857"/>
      <c r="CD121" s="857"/>
      <c r="CE121" s="857"/>
      <c r="CF121" s="918">
        <v>4</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428407</v>
      </c>
      <c r="DH121" s="857"/>
      <c r="DI121" s="857"/>
      <c r="DJ121" s="857"/>
      <c r="DK121" s="857"/>
      <c r="DL121" s="857">
        <v>414590</v>
      </c>
      <c r="DM121" s="857"/>
      <c r="DN121" s="857"/>
      <c r="DO121" s="857"/>
      <c r="DP121" s="857"/>
      <c r="DQ121" s="857">
        <v>434834</v>
      </c>
      <c r="DR121" s="857"/>
      <c r="DS121" s="857"/>
      <c r="DT121" s="857"/>
      <c r="DU121" s="857"/>
      <c r="DV121" s="834">
        <v>12.1</v>
      </c>
      <c r="DW121" s="834"/>
      <c r="DX121" s="834"/>
      <c r="DY121" s="834"/>
      <c r="DZ121" s="835"/>
    </row>
    <row r="122" spans="1:130" s="246" customFormat="1" ht="26.25" customHeight="1">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457</v>
      </c>
      <c r="AB122" s="820"/>
      <c r="AC122" s="820"/>
      <c r="AD122" s="820"/>
      <c r="AE122" s="821"/>
      <c r="AF122" s="822" t="s">
        <v>127</v>
      </c>
      <c r="AG122" s="820"/>
      <c r="AH122" s="820"/>
      <c r="AI122" s="820"/>
      <c r="AJ122" s="821"/>
      <c r="AK122" s="822" t="s">
        <v>127</v>
      </c>
      <c r="AL122" s="820"/>
      <c r="AM122" s="820"/>
      <c r="AN122" s="820"/>
      <c r="AO122" s="821"/>
      <c r="AP122" s="867" t="s">
        <v>459</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6617759</v>
      </c>
      <c r="BR122" s="888"/>
      <c r="BS122" s="888"/>
      <c r="BT122" s="888"/>
      <c r="BU122" s="888"/>
      <c r="BV122" s="888">
        <v>6541848</v>
      </c>
      <c r="BW122" s="888"/>
      <c r="BX122" s="888"/>
      <c r="BY122" s="888"/>
      <c r="BZ122" s="888"/>
      <c r="CA122" s="888">
        <v>6429723</v>
      </c>
      <c r="CB122" s="888"/>
      <c r="CC122" s="888"/>
      <c r="CD122" s="888"/>
      <c r="CE122" s="888"/>
      <c r="CF122" s="889">
        <v>178.5</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460</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472</v>
      </c>
      <c r="BP123" s="921"/>
      <c r="BQ123" s="875">
        <v>10856753</v>
      </c>
      <c r="BR123" s="876"/>
      <c r="BS123" s="876"/>
      <c r="BT123" s="876"/>
      <c r="BU123" s="876"/>
      <c r="BV123" s="876">
        <v>10677855</v>
      </c>
      <c r="BW123" s="876"/>
      <c r="BX123" s="876"/>
      <c r="BY123" s="876"/>
      <c r="BZ123" s="876"/>
      <c r="CA123" s="876">
        <v>10341536</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459</v>
      </c>
      <c r="AG124" s="820"/>
      <c r="AH124" s="820"/>
      <c r="AI124" s="820"/>
      <c r="AJ124" s="821"/>
      <c r="AK124" s="822" t="s">
        <v>127</v>
      </c>
      <c r="AL124" s="820"/>
      <c r="AM124" s="820"/>
      <c r="AN124" s="820"/>
      <c r="AO124" s="821"/>
      <c r="AP124" s="867" t="s">
        <v>127</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460</v>
      </c>
      <c r="BR124" s="874"/>
      <c r="BS124" s="874"/>
      <c r="BT124" s="874"/>
      <c r="BU124" s="874"/>
      <c r="BV124" s="874" t="s">
        <v>474</v>
      </c>
      <c r="BW124" s="874"/>
      <c r="BX124" s="874"/>
      <c r="BY124" s="874"/>
      <c r="BZ124" s="874"/>
      <c r="CA124" s="874">
        <v>6</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460</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459</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457</v>
      </c>
      <c r="DR125" s="885"/>
      <c r="DS125" s="885"/>
      <c r="DT125" s="885"/>
      <c r="DU125" s="885"/>
      <c r="DV125" s="886" t="s">
        <v>127</v>
      </c>
      <c r="DW125" s="886"/>
      <c r="DX125" s="886"/>
      <c r="DY125" s="886"/>
      <c r="DZ125" s="887"/>
    </row>
    <row r="126" spans="1:130" s="246" customFormat="1" ht="26.25" customHeight="1" thickBot="1">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457</v>
      </c>
      <c r="DM127" s="857"/>
      <c r="DN127" s="857"/>
      <c r="DO127" s="857"/>
      <c r="DP127" s="857"/>
      <c r="DQ127" s="857" t="s">
        <v>127</v>
      </c>
      <c r="DR127" s="857"/>
      <c r="DS127" s="857"/>
      <c r="DT127" s="857"/>
      <c r="DU127" s="857"/>
      <c r="DV127" s="834" t="s">
        <v>459</v>
      </c>
      <c r="DW127" s="834"/>
      <c r="DX127" s="834"/>
      <c r="DY127" s="834"/>
      <c r="DZ127" s="835"/>
    </row>
    <row r="128" spans="1:130" s="246" customFormat="1" ht="26.25" customHeight="1" thickBot="1">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5168</v>
      </c>
      <c r="AB128" s="841"/>
      <c r="AC128" s="841"/>
      <c r="AD128" s="841"/>
      <c r="AE128" s="842"/>
      <c r="AF128" s="843">
        <v>32962</v>
      </c>
      <c r="AG128" s="841"/>
      <c r="AH128" s="841"/>
      <c r="AI128" s="841"/>
      <c r="AJ128" s="842"/>
      <c r="AK128" s="843">
        <v>18180</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389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457</v>
      </c>
      <c r="DM128" s="831"/>
      <c r="DN128" s="831"/>
      <c r="DO128" s="831"/>
      <c r="DP128" s="831"/>
      <c r="DQ128" s="831" t="s">
        <v>127</v>
      </c>
      <c r="DR128" s="831"/>
      <c r="DS128" s="831"/>
      <c r="DT128" s="831"/>
      <c r="DU128" s="831"/>
      <c r="DV128" s="832" t="s">
        <v>460</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4074572</v>
      </c>
      <c r="AB129" s="820"/>
      <c r="AC129" s="820"/>
      <c r="AD129" s="820"/>
      <c r="AE129" s="821"/>
      <c r="AF129" s="822">
        <v>4100473</v>
      </c>
      <c r="AG129" s="820"/>
      <c r="AH129" s="820"/>
      <c r="AI129" s="820"/>
      <c r="AJ129" s="821"/>
      <c r="AK129" s="822">
        <v>4134478</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509687</v>
      </c>
      <c r="AB130" s="820"/>
      <c r="AC130" s="820"/>
      <c r="AD130" s="820"/>
      <c r="AE130" s="821"/>
      <c r="AF130" s="822">
        <v>527158</v>
      </c>
      <c r="AG130" s="820"/>
      <c r="AH130" s="820"/>
      <c r="AI130" s="820"/>
      <c r="AJ130" s="821"/>
      <c r="AK130" s="822">
        <v>532056</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3564885</v>
      </c>
      <c r="AB131" s="803"/>
      <c r="AC131" s="803"/>
      <c r="AD131" s="803"/>
      <c r="AE131" s="804"/>
      <c r="AF131" s="805">
        <v>3573315</v>
      </c>
      <c r="AG131" s="803"/>
      <c r="AH131" s="803"/>
      <c r="AI131" s="803"/>
      <c r="AJ131" s="804"/>
      <c r="AK131" s="805">
        <v>3602422</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7.0474082610000002</v>
      </c>
      <c r="AB132" s="783"/>
      <c r="AC132" s="783"/>
      <c r="AD132" s="783"/>
      <c r="AE132" s="784"/>
      <c r="AF132" s="785">
        <v>6.4162269490000003</v>
      </c>
      <c r="AG132" s="783"/>
      <c r="AH132" s="783"/>
      <c r="AI132" s="783"/>
      <c r="AJ132" s="784"/>
      <c r="AK132" s="785">
        <v>7.709285586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6.5</v>
      </c>
      <c r="AB133" s="762"/>
      <c r="AC133" s="762"/>
      <c r="AD133" s="762"/>
      <c r="AE133" s="763"/>
      <c r="AF133" s="761">
        <v>6.5</v>
      </c>
      <c r="AG133" s="762"/>
      <c r="AH133" s="762"/>
      <c r="AI133" s="762"/>
      <c r="AJ133" s="763"/>
      <c r="AK133" s="761">
        <v>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4jh5JiKrKz+epSb7Gcrx8XGTaj8PWQ66Lj8y/Ygu2RMvXF/P/ir2CxL2R05l8aUoEOadaZ4iAxB1Oy83JQlgA==" saltValue="QQI4999FCrj69ybSDyOW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F49" zoomScale="110" zoomScaleNormal="85" zoomScaleSheetLayoutView="110" workbookViewId="0">
      <selection activeCell="AN50" sqref="AN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VNnIg48S+6e4Cd5HaxvEXIGDDbKPgAZnqZUH8G6AxwDC9/9ETAVnwkQdBIn9o3h+k6D/XaeiBFA/ozb7QXgA==" saltValue="AzcUZWX70TUJtGVxVhMC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3iLtBOphYVYbwxg6EaLo1gZjnLllhIz89+ZLZps7SastTKPtXontbTVwNKLZ4Gjdtp2TMcsvWG1BBPihCWTDA==" saltValue="3mSVlOvcDIkqq1axmJtR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M1" zoomScale="80" zoomScaleSheetLayoutView="80" workbookViewId="0">
      <selection activeCell="AK14" sqref="AK14:AN14"/>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1024165</v>
      </c>
      <c r="AP9" s="312">
        <v>52939</v>
      </c>
      <c r="AQ9" s="313">
        <v>80518</v>
      </c>
      <c r="AR9" s="314">
        <v>-34.299999999999997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40481</v>
      </c>
      <c r="AP10" s="315">
        <v>2092</v>
      </c>
      <c r="AQ10" s="316">
        <v>8488</v>
      </c>
      <c r="AR10" s="317">
        <v>-75.400000000000006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224615</v>
      </c>
      <c r="AP11" s="315">
        <v>11610</v>
      </c>
      <c r="AQ11" s="316">
        <v>12447</v>
      </c>
      <c r="AR11" s="317">
        <v>-6.7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615</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v>4</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31969</v>
      </c>
      <c r="AP14" s="315">
        <v>1652</v>
      </c>
      <c r="AQ14" s="316">
        <v>4032</v>
      </c>
      <c r="AR14" s="317">
        <v>-59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6800</v>
      </c>
      <c r="AP15" s="315">
        <v>351</v>
      </c>
      <c r="AQ15" s="316">
        <v>1876</v>
      </c>
      <c r="AR15" s="317">
        <v>-81.3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-50403</v>
      </c>
      <c r="AP16" s="315">
        <v>-2605</v>
      </c>
      <c r="AQ16" s="316">
        <v>-7595</v>
      </c>
      <c r="AR16" s="317">
        <v>-65.7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1277627</v>
      </c>
      <c r="AP17" s="315">
        <v>66041</v>
      </c>
      <c r="AQ17" s="316">
        <v>100385</v>
      </c>
      <c r="AR17" s="317">
        <v>-34.200000000000003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5.84</v>
      </c>
      <c r="AP21" s="328">
        <v>9.2200000000000006</v>
      </c>
      <c r="AQ21" s="329">
        <v>-3.38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96.4</v>
      </c>
      <c r="AP22" s="333">
        <v>97.2</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550241</v>
      </c>
      <c r="AP32" s="342">
        <v>28442</v>
      </c>
      <c r="AQ32" s="343">
        <v>48843</v>
      </c>
      <c r="AR32" s="344">
        <v>-41.8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10</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191351</v>
      </c>
      <c r="AP35" s="342">
        <v>9891</v>
      </c>
      <c r="AQ35" s="343">
        <v>14940</v>
      </c>
      <c r="AR35" s="344">
        <v>-33.799999999999997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82708</v>
      </c>
      <c r="AP36" s="342">
        <v>4275</v>
      </c>
      <c r="AQ36" s="343">
        <v>3323</v>
      </c>
      <c r="AR36" s="344">
        <v>28.6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3551</v>
      </c>
      <c r="AP37" s="342">
        <v>184</v>
      </c>
      <c r="AQ37" s="343">
        <v>752</v>
      </c>
      <c r="AR37" s="344">
        <v>-75.5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106</v>
      </c>
      <c r="AP38" s="345">
        <v>5</v>
      </c>
      <c r="AQ38" s="346">
        <v>6</v>
      </c>
      <c r="AR38" s="334">
        <v>-16.7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-18180</v>
      </c>
      <c r="AP39" s="342">
        <v>-940</v>
      </c>
      <c r="AQ39" s="343">
        <v>-3695</v>
      </c>
      <c r="AR39" s="344">
        <v>-74.599999999999994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-532056</v>
      </c>
      <c r="AP40" s="342">
        <v>-27502</v>
      </c>
      <c r="AQ40" s="343">
        <v>-44561</v>
      </c>
      <c r="AR40" s="344">
        <v>-38.299999999999997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277721</v>
      </c>
      <c r="AP41" s="342">
        <v>14355</v>
      </c>
      <c r="AQ41" s="343">
        <v>19619</v>
      </c>
      <c r="AR41" s="344">
        <v>-26.8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938788</v>
      </c>
      <c r="AN51" s="364">
        <v>48136</v>
      </c>
      <c r="AO51" s="365">
        <v>-12.5</v>
      </c>
      <c r="AP51" s="366">
        <v>85205</v>
      </c>
      <c r="AQ51" s="367">
        <v>14.5</v>
      </c>
      <c r="AR51" s="368">
        <v>-27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173528</v>
      </c>
      <c r="AN52" s="372">
        <v>8898</v>
      </c>
      <c r="AO52" s="373">
        <v>-38</v>
      </c>
      <c r="AP52" s="374">
        <v>38847</v>
      </c>
      <c r="AQ52" s="375">
        <v>13.7</v>
      </c>
      <c r="AR52" s="376">
        <v>-51.7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1273162</v>
      </c>
      <c r="AN53" s="364">
        <v>65495</v>
      </c>
      <c r="AO53" s="365">
        <v>36.1</v>
      </c>
      <c r="AP53" s="366">
        <v>69469</v>
      </c>
      <c r="AQ53" s="367">
        <v>-18.5</v>
      </c>
      <c r="AR53" s="368">
        <v>54.6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254439</v>
      </c>
      <c r="AN54" s="372">
        <v>13089</v>
      </c>
      <c r="AO54" s="373">
        <v>47.1</v>
      </c>
      <c r="AP54" s="374">
        <v>38215</v>
      </c>
      <c r="AQ54" s="375">
        <v>-1.6</v>
      </c>
      <c r="AR54" s="376">
        <v>48.7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2369122</v>
      </c>
      <c r="AN55" s="364">
        <v>122233</v>
      </c>
      <c r="AO55" s="365">
        <v>86.6</v>
      </c>
      <c r="AP55" s="366">
        <v>67293</v>
      </c>
      <c r="AQ55" s="367">
        <v>-3.1</v>
      </c>
      <c r="AR55" s="368">
        <v>89.7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351347</v>
      </c>
      <c r="AN56" s="372">
        <v>18127</v>
      </c>
      <c r="AO56" s="373">
        <v>38.5</v>
      </c>
      <c r="AP56" s="374">
        <v>35076</v>
      </c>
      <c r="AQ56" s="375">
        <v>-8.1999999999999993</v>
      </c>
      <c r="AR56" s="376">
        <v>46.7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1389306</v>
      </c>
      <c r="AN57" s="364">
        <v>71677</v>
      </c>
      <c r="AO57" s="365">
        <v>-41.4</v>
      </c>
      <c r="AP57" s="366">
        <v>67343</v>
      </c>
      <c r="AQ57" s="367">
        <v>0.1</v>
      </c>
      <c r="AR57" s="368">
        <v>-41.5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340222</v>
      </c>
      <c r="AN58" s="372">
        <v>17553</v>
      </c>
      <c r="AO58" s="373">
        <v>-3.2</v>
      </c>
      <c r="AP58" s="374">
        <v>32865</v>
      </c>
      <c r="AQ58" s="375">
        <v>-6.3</v>
      </c>
      <c r="AR58" s="376">
        <v>3.1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1026252</v>
      </c>
      <c r="AN59" s="364">
        <v>53047</v>
      </c>
      <c r="AO59" s="365">
        <v>-26</v>
      </c>
      <c r="AP59" s="366">
        <v>73475</v>
      </c>
      <c r="AQ59" s="367">
        <v>9.1</v>
      </c>
      <c r="AR59" s="368">
        <v>-35.1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322144</v>
      </c>
      <c r="AN60" s="372">
        <v>16652</v>
      </c>
      <c r="AO60" s="373">
        <v>-5.0999999999999996</v>
      </c>
      <c r="AP60" s="374">
        <v>43072</v>
      </c>
      <c r="AQ60" s="375">
        <v>31.1</v>
      </c>
      <c r="AR60" s="376">
        <v>-36.200000000000003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1399326</v>
      </c>
      <c r="AN61" s="379">
        <v>72118</v>
      </c>
      <c r="AO61" s="380">
        <v>8.6</v>
      </c>
      <c r="AP61" s="381">
        <v>72557</v>
      </c>
      <c r="AQ61" s="382">
        <v>0.4</v>
      </c>
      <c r="AR61" s="368">
        <v>8.1999999999999993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288336</v>
      </c>
      <c r="AN62" s="372">
        <v>14864</v>
      </c>
      <c r="AO62" s="373">
        <v>7.9</v>
      </c>
      <c r="AP62" s="374">
        <v>37615</v>
      </c>
      <c r="AQ62" s="375">
        <v>5.7</v>
      </c>
      <c r="AR62" s="376">
        <v>2.2000000000000002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3/EDyRV9jhgwQ+VAX3mBpOI+bM6MH9S5hyGVHAPf17JtvZ0d+p6+gyuWTgmZ+MzD6wSk4QF/Ac16eK0s372hgA==" saltValue="wcMd7T6rdEhHwmsEepkS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0" zoomScaleNormal="80" zoomScaleSheetLayoutView="55" workbookViewId="0">
      <selection activeCell="BK100" sqref="BK100"/>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Giz1nwZ22IH1SDVwns/lzAFFyIeqCiEj1hvth0H01h/Hpidr7SLBIBmCSwUrvZQ4+g4oI3hCNTDlH7iOmZ/dw==" saltValue="p1QF3jiYSAu3lmkH7V0A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90" zoomScaleNormal="90" zoomScaleSheetLayoutView="55" workbookViewId="0">
      <selection activeCell="AH101" sqref="AH101"/>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bXsxzmbCL6zaXGK4ki8pVYsyKPdIUhZii8aPrdO67AknjSBf9grpGib22kNM9JlU4RyWnCjVX8OH/pr6K/4Cw==" saltValue="eBtJdLBAweXfD+DRwfiR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0" zoomScaleNormal="80" zoomScaleSheetLayoutView="100" workbookViewId="0">
      <selection activeCell="AH101" sqref="AH10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4" t="s">
        <v>3</v>
      </c>
      <c r="D47" s="1194"/>
      <c r="E47" s="1195"/>
      <c r="F47" s="11">
        <v>29.65</v>
      </c>
      <c r="G47" s="12">
        <v>31.83</v>
      </c>
      <c r="H47" s="12">
        <v>29.49</v>
      </c>
      <c r="I47" s="12">
        <v>26.84</v>
      </c>
      <c r="J47" s="13">
        <v>21.92</v>
      </c>
    </row>
    <row r="48" spans="2:10" ht="57.75" customHeight="1">
      <c r="B48" s="14"/>
      <c r="C48" s="1196" t="s">
        <v>4</v>
      </c>
      <c r="D48" s="1196"/>
      <c r="E48" s="1197"/>
      <c r="F48" s="15">
        <v>5.67</v>
      </c>
      <c r="G48" s="16">
        <v>4.75</v>
      </c>
      <c r="H48" s="16">
        <v>3.72</v>
      </c>
      <c r="I48" s="16">
        <v>5.0999999999999996</v>
      </c>
      <c r="J48" s="17">
        <v>3.76</v>
      </c>
    </row>
    <row r="49" spans="2:10" ht="57.75" customHeight="1" thickBot="1">
      <c r="B49" s="18"/>
      <c r="C49" s="1198" t="s">
        <v>5</v>
      </c>
      <c r="D49" s="1198"/>
      <c r="E49" s="1199"/>
      <c r="F49" s="19">
        <v>1.26</v>
      </c>
      <c r="G49" s="20">
        <v>2.36</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NIE3ugvLBU/2p769TfrMzkzBrtLhG72FAGGvfr1HMYWEOkikDHwnrvxtSphzVeQPNEtXYODa1fEBQZ4wAPGAQQ==" saltValue="qYAOwQUeQXsPeakuLxfE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master</cp:lastModifiedBy>
  <cp:lastPrinted>2020-03-17T05:31:41Z</cp:lastPrinted>
  <dcterms:created xsi:type="dcterms:W3CDTF">2020-02-10T05:56:04Z</dcterms:created>
  <dcterms:modified xsi:type="dcterms:W3CDTF">2020-08-24T01:02:28Z</dcterms:modified>
  <cp:category/>
</cp:coreProperties>
</file>